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s0311mo.MAIL\Desktop\"/>
    </mc:Choice>
  </mc:AlternateContent>
  <bookViews>
    <workbookView xWindow="0" yWindow="0" windowWidth="25200" windowHeight="11880" activeTab="4"/>
  </bookViews>
  <sheets>
    <sheet name="Sheet1" sheetId="1" r:id="rId1"/>
    <sheet name="Pivot Table" sheetId="4" r:id="rId2"/>
    <sheet name="How many campaigns" sheetId="12" r:id="rId3"/>
    <sheet name="Parent Category" sheetId="9" r:id="rId4"/>
    <sheet name="Bonus" sheetId="5" r:id="rId5"/>
  </sheets>
  <definedNames>
    <definedName name="_xlnm._FilterDatabase" localSheetId="0" hidden="1">Sheet1!$A$1:$S$1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2" i="5" l="1"/>
  <c r="D11" i="5"/>
  <c r="D10" i="5"/>
  <c r="D9" i="5"/>
  <c r="D7" i="5"/>
  <c r="D6" i="5"/>
  <c r="D8" i="5"/>
  <c r="D5" i="5"/>
  <c r="D4" i="5"/>
  <c r="C12" i="5"/>
  <c r="C11" i="5"/>
  <c r="C10" i="5"/>
  <c r="C9" i="5"/>
  <c r="C8" i="5"/>
  <c r="C7" i="5"/>
  <c r="C6" i="5"/>
  <c r="C5" i="5"/>
  <c r="C4" i="5"/>
  <c r="B12" i="5"/>
  <c r="B11" i="5"/>
  <c r="B10" i="5"/>
  <c r="B9" i="5"/>
  <c r="B8" i="5"/>
  <c r="B7" i="5"/>
  <c r="B6" i="5"/>
  <c r="B5" i="5"/>
  <c r="B4" i="5"/>
  <c r="D13" i="5"/>
  <c r="C13" i="5"/>
  <c r="B13" i="5"/>
  <c r="D3" i="5"/>
  <c r="C3" i="5"/>
  <c r="B3" i="5"/>
  <c r="D2" i="5"/>
  <c r="C2" i="5"/>
  <c r="B2" i="5"/>
  <c r="E2" i="5" s="1"/>
  <c r="E13" i="5" l="1"/>
  <c r="H13" i="5" s="1"/>
  <c r="G2" i="5"/>
  <c r="H2" i="5"/>
  <c r="G13" i="5"/>
  <c r="F6" i="5"/>
  <c r="E3" i="5"/>
  <c r="G3" i="5" s="1"/>
  <c r="F2" i="5"/>
  <c r="F13" i="5"/>
  <c r="E9" i="5"/>
  <c r="F9" i="5" s="1"/>
  <c r="E4" i="5"/>
  <c r="F4" i="5" s="1"/>
  <c r="E12" i="5"/>
  <c r="F12" i="5" s="1"/>
  <c r="E11" i="5"/>
  <c r="G11" i="5" s="1"/>
  <c r="E10" i="5"/>
  <c r="H10" i="5" s="1"/>
  <c r="E8" i="5"/>
  <c r="G8" i="5" s="1"/>
  <c r="E7" i="5"/>
  <c r="H7" i="5" s="1"/>
  <c r="E6" i="5"/>
  <c r="G6" i="5" s="1"/>
  <c r="E5" i="5"/>
  <c r="F5" i="5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1" i="5" l="1"/>
  <c r="H11" i="5"/>
  <c r="H4" i="5"/>
  <c r="G4" i="5"/>
  <c r="H8" i="5"/>
  <c r="F8" i="5"/>
  <c r="H9" i="5"/>
  <c r="G9" i="5"/>
  <c r="H6" i="5"/>
  <c r="H5" i="5"/>
  <c r="F7" i="5"/>
  <c r="H12" i="5"/>
  <c r="G5" i="5"/>
  <c r="F3" i="5"/>
  <c r="G12" i="5"/>
  <c r="G7" i="5"/>
  <c r="H3" i="5"/>
  <c r="G10" i="5"/>
  <c r="F10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<sst xmlns="http://schemas.openxmlformats.org/spreadsheetml/2006/main" count="24822" uniqueCount="8402">
  <si>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</si>
  <si>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</si>
  <si>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</si>
  <si>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</si>
  <si>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</si>
  <si>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</si>
  <si>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</si>
  <si>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</si>
  <si>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</si>
  <si>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</si>
  <si>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</si>
  <si>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</si>
  <si>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</si>
  <si>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</si>
  <si>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</si>
  <si>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</si>
  <si>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</si>
  <si>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</si>
  <si>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</si>
  <si>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</si>
  <si>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</si>
  <si>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</si>
  <si>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</si>
  <si>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</si>
  <si>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</si>
  <si>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</si>
  <si>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</si>
  <si>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</si>
  <si>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</si>
  <si>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</si>
  <si>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</si>
  <si>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</si>
  <si>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</si>
  <si>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</si>
  <si>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</si>
  <si>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</si>
  <si>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</si>
  <si>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</si>
  <si>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</si>
  <si>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</si>
  <si>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</si>
  <si>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</si>
  <si>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</si>
  <si>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</si>
  <si>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</si>
  <si>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</si>
  <si>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</si>
  <si>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</si>
  <si>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</si>
  <si>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</si>
  <si>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</si>
  <si>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</si>
  <si>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</si>
  <si>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</si>
  <si>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</si>
  <si>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</si>
  <si>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</si>
  <si>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</si>
  <si>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</si>
  <si>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</si>
  <si>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</si>
  <si>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</si>
  <si>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</si>
  <si>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</si>
  <si>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</si>
  <si>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</si>
  <si>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</si>
  <si>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</si>
  <si>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</si>
  <si>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</si>
  <si>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</si>
  <si>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</si>
  <si>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</si>
  <si>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</si>
  <si>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</si>
  <si>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</si>
  <si>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</si>
  <si>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</si>
  <si>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</si>
  <si>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</si>
  <si>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</si>
  <si>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</si>
  <si>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</si>
  <si>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</si>
  <si>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</si>
  <si>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</si>
  <si>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</si>
  <si>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</si>
  <si>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</si>
  <si>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</si>
  <si>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</si>
  <si>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</si>
  <si>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</si>
  <si>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</si>
  <si>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</si>
  <si>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</si>
  <si>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</si>
  <si>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</si>
  <si>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</si>
  <si>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</si>
  <si>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</si>
  <si>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</si>
  <si>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</si>
  <si>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</si>
  <si>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</si>
  <si>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</si>
  <si>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</si>
  <si>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</si>
  <si>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</si>
  <si>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</si>
  <si>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</si>
  <si>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</si>
  <si>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</si>
  <si>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</si>
  <si>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</si>
  <si>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</si>
  <si>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</si>
  <si>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</si>
  <si>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</si>
  <si>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</si>
  <si>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</si>
  <si>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</si>
  <si>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</si>
  <si>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</si>
  <si>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</si>
  <si>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</si>
  <si>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</si>
  <si>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</si>
  <si>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</si>
  <si>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</si>
  <si>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</si>
  <si>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</si>
  <si>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</si>
  <si>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</si>
  <si>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</si>
  <si>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</si>
  <si>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</si>
  <si>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</si>
  <si>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</si>
  <si>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</si>
  <si>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</si>
  <si>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</si>
  <si>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</si>
  <si>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</si>
  <si>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</si>
  <si>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</si>
  <si>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</si>
  <si>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</si>
  <si>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</si>
  <si>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</si>
  <si>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</si>
  <si>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</si>
  <si>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</si>
  <si>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</si>
  <si>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</si>
  <si>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</si>
  <si>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</si>
  <si>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</si>
  <si>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</si>
  <si>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</si>
  <si>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</si>
  <si>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</si>
  <si>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</si>
  <si>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</si>
  <si>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</si>
  <si>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</si>
  <si>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</si>
  <si>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</si>
  <si>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</si>
  <si>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</si>
  <si>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</si>
  <si>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</si>
  <si>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</si>
  <si>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</si>
  <si>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</si>
  <si>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</si>
  <si>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</si>
  <si>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</si>
  <si>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</si>
  <si>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</si>
  <si>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</si>
  <si>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</si>
  <si>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</si>
  <si>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</si>
  <si>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</si>
  <si>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</si>
  <si>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</si>
  <si>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</si>
  <si>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</si>
  <si>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</si>
  <si>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</si>
  <si>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</si>
  <si>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</si>
  <si>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</si>
  <si>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</si>
  <si>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</si>
  <si>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</si>
  <si>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</si>
  <si>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</si>
  <si>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</si>
  <si>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</si>
  <si>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</si>
  <si>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</si>
  <si>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</si>
  <si>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</si>
  <si>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</si>
  <si>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</si>
  <si>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</si>
  <si>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</si>
  <si>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</si>
  <si>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</si>
  <si>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</si>
  <si>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</si>
  <si>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</si>
  <si>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</si>
  <si>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</si>
  <si>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</si>
  <si>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</si>
  <si>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</si>
  <si>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</si>
  <si>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</si>
  <si>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</si>
  <si>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</si>
  <si>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</si>
  <si>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</si>
  <si>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</si>
  <si>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</si>
  <si>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</si>
  <si>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</si>
  <si>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</si>
  <si>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</si>
  <si>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</si>
  <si>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</si>
  <si>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</si>
  <si>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</si>
  <si>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</si>
  <si>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</si>
  <si>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</si>
  <si>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</si>
  <si>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</si>
  <si>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</si>
  <si>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</si>
  <si>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</si>
  <si>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</si>
  <si>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</si>
  <si>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</si>
  <si>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</si>
  <si>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</si>
  <si>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</si>
  <si>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</si>
  <si>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</si>
  <si>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</si>
  <si>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</si>
  <si>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</si>
  <si>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</si>
  <si>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</si>
  <si>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</si>
  <si>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</si>
  <si>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</si>
  <si>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</si>
  <si>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</si>
  <si>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</si>
  <si>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</si>
  <si>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</si>
  <si>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</si>
  <si>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</si>
  <si>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</si>
  <si>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</si>
  <si>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</si>
  <si>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</si>
  <si>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</si>
  <si>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</si>
  <si>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</si>
  <si>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</si>
  <si>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</si>
  <si>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</si>
  <si>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</si>
  <si>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</si>
  <si>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</si>
  <si>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</si>
  <si>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</si>
  <si>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</si>
  <si>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</si>
  <si>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</si>
  <si>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</si>
  <si>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</si>
  <si>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</si>
  <si>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</si>
  <si>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</si>
  <si>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</si>
  <si>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</si>
  <si>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</si>
  <si>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</si>
  <si>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</si>
  <si>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</si>
  <si>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</si>
  <si>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</si>
  <si>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</si>
  <si>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</si>
  <si>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</si>
  <si>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</si>
  <si>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</si>
  <si>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</si>
  <si>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</si>
  <si>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</si>
  <si>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</si>
  <si>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</si>
  <si>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</si>
  <si>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</si>
  <si>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</si>
  <si>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</si>
  <si>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</si>
  <si>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</si>
  <si>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</si>
  <si>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</si>
  <si>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</si>
  <si>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</si>
  <si>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</si>
  <si>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</si>
  <si>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</si>
  <si>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</si>
  <si>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</si>
  <si>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</si>
  <si>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</si>
  <si>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</si>
  <si>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</si>
  <si>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</si>
  <si>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</si>
  <si>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</si>
  <si>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</si>
  <si>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</si>
  <si>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</si>
  <si>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</si>
  <si>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</si>
  <si>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</si>
  <si>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</si>
  <si>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</si>
  <si>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</si>
  <si>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</si>
  <si>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</si>
  <si>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</si>
  <si>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</si>
  <si>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</si>
  <si>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</si>
  <si>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</si>
  <si>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</si>
  <si>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</si>
  <si>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</si>
  <si>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</si>
  <si>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</si>
  <si>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</si>
  <si>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</si>
  <si>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</si>
  <si>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</si>
  <si>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</si>
  <si>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</si>
  <si>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</si>
  <si>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</si>
  <si>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</si>
  <si>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</si>
  <si>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</si>
  <si>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</si>
  <si>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</si>
  <si>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</si>
  <si>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</si>
  <si>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</si>
  <si>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</si>
  <si>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</si>
  <si>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</si>
  <si>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</si>
  <si>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</si>
  <si>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</si>
  <si>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</si>
  <si>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</si>
  <si>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</si>
  <si>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</si>
  <si>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</si>
  <si>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</si>
  <si>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</si>
  <si>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</si>
  <si>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</si>
  <si>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</si>
  <si>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</si>
  <si>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</si>
  <si>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</si>
  <si>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</si>
  <si>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</si>
  <si>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</si>
  <si>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</si>
  <si>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</si>
  <si>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</si>
  <si>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</si>
  <si>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</si>
  <si>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</si>
  <si>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</si>
  <si>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</si>
  <si>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</si>
  <si>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</si>
  <si>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</si>
  <si>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</si>
  <si>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</si>
  <si>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</si>
  <si>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</si>
  <si>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</si>
  <si>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</si>
  <si>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</si>
  <si>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</si>
  <si>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</si>
  <si>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</si>
  <si>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</si>
  <si>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</si>
  <si>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</si>
  <si>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</si>
  <si>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</si>
  <si>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</si>
  <si>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</si>
  <si>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</si>
  <si>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</si>
  <si>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</si>
  <si>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</si>
  <si>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</si>
  <si>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</si>
  <si>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</si>
  <si>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</si>
  <si>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</si>
  <si>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</si>
  <si>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</si>
  <si>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</si>
  <si>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</si>
  <si>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</si>
  <si>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</si>
  <si>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</si>
  <si>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</si>
  <si>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</si>
  <si>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</si>
  <si>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</si>
  <si>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</si>
  <si>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</si>
  <si>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</si>
  <si>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</si>
  <si>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</si>
  <si>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</si>
  <si>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</si>
  <si>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</si>
  <si>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</si>
  <si>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</si>
  <si>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</si>
  <si>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</si>
  <si>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</si>
  <si>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</si>
  <si>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</si>
  <si>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</si>
  <si>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</si>
  <si>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</si>
  <si>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</si>
  <si>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</si>
  <si>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</si>
  <si>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</si>
  <si>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</si>
  <si>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</si>
  <si>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</si>
  <si>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</si>
  <si>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</si>
  <si>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</si>
  <si>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</si>
  <si>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</si>
  <si>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</si>
  <si>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</si>
  <si>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</si>
  <si>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</si>
  <si>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</si>
  <si>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</si>
  <si>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</si>
  <si>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</si>
  <si>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</si>
  <si>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</si>
  <si>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</si>
  <si>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</si>
  <si>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</si>
  <si>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</si>
  <si>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</si>
  <si>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</si>
  <si>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</si>
  <si>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</si>
  <si>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</si>
  <si>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</si>
  <si>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</si>
  <si>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</si>
  <si>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</si>
  <si>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</si>
  <si>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</si>
  <si>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</si>
  <si>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</si>
  <si>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</si>
  <si>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</si>
  <si>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</si>
  <si>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</si>
  <si>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</si>
  <si>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</si>
  <si>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</si>
  <si>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</si>
  <si>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</si>
  <si>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</si>
  <si>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</si>
  <si>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</si>
  <si>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</si>
  <si>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</si>
  <si>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</si>
  <si>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</si>
  <si>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</si>
  <si>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</si>
  <si>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</si>
  <si>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</si>
  <si>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</si>
  <si>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</si>
  <si>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</si>
  <si>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</si>
  <si>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</si>
  <si>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</si>
  <si>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</si>
  <si>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</si>
  <si>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</si>
  <si>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</si>
  <si>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</si>
  <si>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</si>
  <si>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</si>
  <si>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</si>
  <si>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</si>
  <si>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</si>
  <si>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</si>
  <si>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</si>
  <si>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</si>
  <si>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</si>
  <si>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</si>
  <si>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</si>
  <si>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</si>
  <si>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</si>
  <si>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</si>
  <si>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</si>
  <si>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</si>
  <si>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</si>
  <si>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</si>
  <si>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</si>
  <si>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</si>
  <si>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</si>
  <si>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</si>
  <si>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</si>
  <si>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</si>
  <si>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</si>
  <si>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</si>
  <si>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</si>
  <si>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</si>
  <si>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</si>
  <si>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</si>
  <si>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</si>
  <si>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</si>
  <si>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</si>
  <si>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</si>
  <si>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</si>
  <si>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</si>
  <si>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</si>
  <si>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</si>
  <si>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</si>
  <si>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</si>
  <si>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</si>
  <si>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</si>
  <si>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</si>
  <si>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</si>
  <si>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</si>
  <si>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</si>
  <si>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</si>
  <si>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</si>
  <si>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</si>
  <si>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</si>
  <si>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</si>
  <si>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</si>
  <si>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</si>
  <si>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</si>
  <si>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</si>
  <si>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</si>
  <si>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</si>
  <si>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</si>
  <si>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</si>
  <si>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</si>
  <si>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</si>
  <si>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</si>
  <si>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</si>
  <si>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</si>
  <si>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</si>
  <si>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</si>
  <si>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</si>
  <si>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</si>
  <si>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</si>
  <si>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</si>
  <si>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</si>
  <si>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</si>
  <si>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</si>
  <si>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</si>
  <si>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</si>
  <si>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</si>
  <si>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</si>
  <si>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</si>
  <si>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</si>
  <si>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</si>
  <si>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</si>
  <si>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</si>
  <si>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</si>
  <si>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</si>
  <si>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</si>
  <si>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</si>
  <si>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</si>
  <si>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</si>
  <si>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</si>
  <si>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</si>
  <si>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</si>
  <si>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</si>
  <si>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</si>
  <si>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</si>
  <si>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</si>
  <si>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</si>
  <si>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</si>
  <si>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</si>
  <si>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</si>
  <si>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</si>
  <si>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</si>
  <si>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</si>
  <si>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</si>
  <si>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</si>
  <si>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</si>
  <si>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</si>
  <si>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</si>
  <si>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</si>
  <si>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</si>
  <si>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</si>
  <si>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</si>
  <si>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</si>
  <si>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</si>
  <si>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</si>
  <si>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</si>
  <si>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</si>
  <si>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</si>
  <si>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</si>
  <si>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</si>
  <si>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</si>
  <si>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</si>
  <si>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</si>
  <si>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</si>
  <si>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</si>
  <si>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</si>
  <si>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</si>
  <si>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</si>
  <si>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</si>
  <si>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</si>
  <si>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</si>
  <si>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</si>
  <si>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</si>
  <si>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</si>
  <si>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</si>
  <si>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</si>
  <si>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</si>
  <si>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</si>
  <si>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</si>
  <si>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</si>
  <si>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</si>
  <si>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</si>
  <si>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</si>
  <si>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</si>
  <si>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</si>
  <si>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</si>
  <si>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</si>
  <si>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</si>
  <si>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</si>
  <si>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</si>
  <si>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</si>
  <si>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</si>
  <si>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</si>
  <si>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</si>
  <si>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</si>
  <si>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</si>
  <si>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</si>
  <si>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</si>
  <si>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</si>
  <si>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</si>
  <si>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</si>
  <si>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</si>
  <si>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</si>
  <si>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</si>
  <si>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</si>
  <si>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</si>
  <si>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</si>
  <si>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</si>
  <si>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</si>
  <si>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</si>
  <si>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</si>
  <si>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</si>
  <si>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</si>
  <si>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</si>
  <si>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</si>
  <si>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</si>
  <si>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</si>
  <si>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</si>
  <si>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</si>
  <si>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</si>
  <si>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</si>
  <si>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</si>
  <si>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</si>
  <si>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</si>
  <si>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</si>
  <si>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</si>
  <si>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</si>
  <si>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</si>
  <si>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</si>
  <si>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</si>
  <si>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</si>
  <si>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</si>
  <si>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</si>
  <si>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</si>
  <si>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</si>
  <si>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</si>
  <si>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</si>
  <si>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</si>
  <si>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</si>
  <si>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</si>
  <si>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</si>
  <si>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</si>
  <si>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</si>
  <si>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</si>
  <si>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</si>
  <si>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</si>
  <si>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</si>
  <si>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</si>
  <si>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</si>
  <si>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</si>
  <si>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</si>
  <si>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</si>
  <si>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</si>
  <si>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</si>
  <si>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</si>
  <si>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</si>
  <si>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</si>
  <si>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</si>
  <si>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</si>
  <si>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</si>
  <si>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</si>
  <si>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</si>
  <si>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</si>
  <si>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</si>
  <si>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</si>
  <si>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</si>
  <si>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</si>
  <si>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</si>
  <si>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</si>
  <si>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</si>
  <si>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</si>
  <si>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</si>
  <si>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</si>
  <si>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</si>
  <si>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</si>
  <si>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</si>
  <si>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</si>
  <si>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</si>
  <si>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</si>
  <si>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</si>
  <si>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</si>
  <si>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</si>
  <si>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</si>
  <si>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</si>
  <si>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</si>
  <si>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</si>
  <si>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</si>
  <si>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</si>
  <si>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</si>
  <si>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</si>
  <si>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</si>
  <si>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</si>
  <si>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</si>
  <si>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</si>
  <si>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</si>
  <si>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</si>
  <si>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</si>
  <si>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</si>
  <si>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</si>
  <si>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</si>
  <si>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</si>
  <si>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</si>
  <si>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</si>
  <si>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</si>
  <si>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</si>
  <si>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</si>
  <si>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</si>
  <si>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</si>
  <si>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</si>
  <si>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</si>
  <si>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</si>
  <si>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</si>
  <si>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</si>
  <si>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</si>
  <si>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</si>
  <si>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</si>
  <si>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</si>
  <si>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</si>
  <si>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</si>
  <si>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</si>
  <si>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</si>
  <si>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</si>
  <si>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</si>
  <si>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</si>
  <si>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</si>
  <si>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</si>
  <si>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</si>
  <si>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</si>
  <si>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</si>
  <si>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</si>
  <si>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</si>
  <si>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</si>
  <si>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</si>
  <si>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</si>
  <si>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</si>
  <si>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</si>
  <si>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</si>
  <si>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</si>
  <si>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</si>
  <si>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</si>
  <si>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</si>
  <si>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</si>
  <si>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</si>
  <si>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</si>
  <si>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</si>
  <si>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</si>
  <si>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</si>
  <si>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</si>
  <si>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</si>
  <si>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</si>
  <si>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</si>
  <si>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</si>
  <si>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</si>
  <si>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</si>
  <si>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</si>
  <si>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</si>
  <si>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</si>
  <si>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</si>
  <si>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</si>
  <si>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</si>
  <si>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</si>
  <si>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</si>
  <si>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</si>
  <si>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</si>
  <si>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</si>
  <si>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</si>
  <si>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</si>
  <si>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</si>
  <si>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</si>
  <si>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</si>
  <si>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</si>
  <si>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</si>
  <si>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</si>
  <si>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</si>
  <si>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</si>
  <si>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</si>
  <si>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</si>
  <si>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</si>
  <si>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</si>
  <si>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</si>
  <si>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</si>
  <si>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</si>
  <si>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</si>
  <si>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</si>
  <si>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</si>
  <si>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</si>
  <si>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</si>
  <si>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</si>
  <si>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</si>
  <si>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</si>
  <si>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</si>
  <si>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</si>
  <si>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</si>
  <si>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</si>
  <si>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</si>
  <si>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</si>
  <si>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</si>
  <si>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</si>
  <si>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</si>
  <si>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</si>
  <si>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</si>
  <si>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</si>
  <si>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</si>
  <si>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</si>
  <si>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</si>
  <si>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</si>
  <si>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</si>
  <si>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</si>
  <si>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</si>
  <si>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</si>
  <si>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</si>
  <si>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</si>
  <si>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</si>
  <si>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</si>
  <si>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</si>
  <si>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</si>
  <si>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</si>
  <si>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</si>
  <si>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</si>
  <si>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</si>
  <si>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</si>
  <si>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</si>
  <si>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</si>
  <si>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</si>
  <si>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</si>
  <si>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</si>
  <si>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</si>
  <si>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</si>
  <si>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</si>
  <si>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</si>
  <si>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</si>
  <si>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</si>
  <si>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</si>
  <si>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</si>
  <si>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</si>
  <si>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</si>
  <si>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</si>
  <si>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</si>
  <si>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</si>
  <si>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</si>
  <si>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</si>
  <si>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</si>
  <si>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</si>
  <si>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</si>
  <si>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</si>
  <si>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</si>
  <si>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</si>
  <si>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</si>
  <si>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</si>
  <si>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</si>
  <si>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</si>
  <si>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</si>
  <si>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</si>
  <si>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</si>
  <si>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</si>
  <si>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</si>
  <si>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</si>
  <si>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</si>
  <si>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</si>
  <si>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</si>
  <si>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</si>
  <si>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</si>
  <si>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</si>
  <si>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</si>
  <si>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</si>
  <si>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</si>
  <si>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</si>
  <si>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</si>
  <si>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</si>
  <si>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</si>
  <si>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</si>
  <si>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</si>
  <si>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</si>
  <si>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</si>
  <si>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</si>
  <si>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</si>
  <si>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</si>
  <si>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</si>
  <si>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</si>
  <si>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</si>
  <si>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</si>
  <si>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</si>
  <si>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</si>
  <si>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</si>
  <si>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</si>
  <si>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</si>
  <si>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</si>
  <si>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</si>
  <si>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</si>
  <si>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</si>
  <si>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</si>
  <si>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</si>
  <si>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</si>
  <si>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</si>
  <si>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</si>
  <si>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</si>
  <si>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</si>
  <si>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</si>
  <si>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</si>
  <si>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</si>
  <si>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</si>
  <si>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</si>
  <si>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</si>
  <si>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</si>
  <si>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</si>
  <si>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</si>
  <si>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</si>
  <si>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</si>
  <si>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</si>
  <si>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</si>
  <si>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</si>
  <si>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</si>
  <si>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</si>
  <si>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</si>
  <si>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</si>
  <si>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</si>
  <si>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</si>
  <si>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</si>
  <si>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</si>
  <si>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</si>
  <si>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</si>
  <si>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</si>
  <si>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</si>
  <si>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</si>
  <si>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</si>
  <si>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</si>
  <si>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</si>
  <si>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</si>
  <si>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</si>
  <si>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</si>
  <si>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</si>
  <si>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</si>
  <si>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</si>
  <si>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</si>
  <si>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</si>
  <si>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</si>
  <si>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</si>
  <si>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</si>
  <si>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</si>
  <si>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</si>
  <si>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</si>
  <si>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</si>
  <si>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</si>
  <si>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</si>
  <si>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</si>
  <si>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</si>
  <si>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</si>
  <si>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</si>
  <si>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</si>
  <si>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</si>
  <si>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</si>
  <si>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</si>
  <si>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</si>
  <si>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</si>
  <si>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</si>
  <si>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</si>
  <si>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</si>
  <si>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</si>
  <si>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</si>
  <si>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</si>
  <si>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</si>
  <si>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</si>
  <si>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</si>
  <si>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</si>
  <si>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</si>
  <si>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</si>
  <si>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</si>
  <si>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</si>
  <si>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</si>
  <si>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</si>
  <si>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</si>
  <si>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</si>
  <si>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</si>
  <si>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</si>
  <si>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</si>
  <si>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</si>
  <si>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</si>
  <si>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</si>
  <si>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</si>
  <si>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</si>
  <si>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</si>
  <si>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</si>
  <si>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</si>
  <si>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</si>
  <si>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</si>
  <si>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</si>
  <si>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</si>
  <si>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</si>
  <si>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</si>
  <si>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</si>
  <si>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</si>
  <si>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</si>
  <si>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</si>
  <si>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</si>
  <si>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</si>
  <si>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</si>
  <si>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</si>
  <si>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</si>
  <si>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</si>
  <si>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</si>
  <si>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</si>
  <si>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</si>
  <si>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</si>
  <si>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</si>
  <si>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</si>
  <si>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</si>
  <si>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</si>
  <si>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</si>
  <si>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</si>
  <si>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</si>
  <si>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</si>
  <si>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</si>
  <si>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</si>
  <si>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</si>
  <si>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</si>
  <si>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</si>
  <si>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</si>
  <si>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</si>
  <si>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</si>
  <si>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</si>
  <si>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</si>
  <si>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</si>
  <si>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</si>
  <si>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</si>
  <si>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</si>
  <si>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</si>
  <si>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</si>
  <si>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</si>
  <si>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</si>
  <si>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</si>
  <si>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</si>
  <si>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</si>
  <si>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</si>
  <si>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</si>
  <si>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</si>
  <si>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</si>
  <si>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</si>
  <si>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</si>
  <si>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</si>
  <si>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</si>
  <si>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</si>
  <si>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</si>
  <si>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</si>
  <si>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</si>
  <si>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</si>
  <si>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</si>
  <si>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</si>
  <si>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</si>
  <si>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</si>
  <si>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</si>
  <si>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</si>
  <si>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</si>
  <si>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</si>
  <si>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</si>
  <si>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</si>
  <si>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</si>
  <si>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</si>
  <si>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</si>
  <si>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</si>
  <si>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</si>
  <si>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</si>
  <si>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</si>
  <si>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</si>
  <si>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</si>
  <si>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</si>
  <si>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</si>
  <si>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</si>
  <si>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</si>
  <si>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</si>
  <si>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</si>
  <si>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</si>
  <si>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</si>
  <si>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</si>
  <si>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</si>
  <si>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</si>
  <si>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</si>
  <si>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</si>
  <si>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</si>
  <si>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</si>
  <si>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</si>
  <si>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</si>
  <si>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</si>
  <si>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</si>
  <si>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</si>
  <si>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</si>
  <si>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</si>
  <si>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</si>
  <si>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</si>
  <si>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</si>
  <si>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</si>
  <si>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</si>
  <si>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</si>
  <si>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</si>
  <si>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</si>
  <si>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</si>
  <si>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</si>
  <si>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</si>
  <si>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</si>
  <si>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</si>
  <si>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</si>
  <si>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</si>
  <si>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</si>
  <si>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</si>
  <si>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</si>
  <si>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</si>
  <si>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</si>
  <si>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</si>
  <si>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</si>
  <si>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</si>
  <si>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</si>
  <si>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</si>
  <si>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</si>
  <si>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</si>
  <si>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</si>
  <si>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</si>
  <si>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</si>
  <si>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</si>
  <si>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</si>
  <si>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</si>
  <si>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</si>
  <si>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</si>
  <si>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</si>
  <si>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</si>
  <si>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</si>
  <si>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</si>
  <si>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</si>
  <si>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</si>
  <si>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</si>
  <si>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</si>
  <si>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</si>
  <si>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</si>
  <si>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</si>
  <si>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</si>
  <si>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</si>
  <si>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</si>
  <si>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</si>
  <si>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</si>
  <si>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</si>
  <si>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</si>
  <si>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</si>
  <si>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</si>
  <si>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</si>
  <si>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</si>
  <si>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</si>
  <si>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</si>
  <si>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</si>
  <si>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</si>
  <si>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</si>
  <si>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</si>
  <si>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</si>
  <si>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</si>
  <si>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</si>
  <si>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</si>
  <si>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</si>
  <si>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</si>
  <si>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</si>
  <si>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</si>
  <si>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</si>
  <si>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</si>
  <si>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</si>
  <si>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</si>
  <si>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</si>
  <si>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</si>
  <si>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</si>
  <si>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</si>
  <si>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</si>
  <si>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</si>
  <si>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</si>
  <si>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</si>
  <si>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</si>
  <si>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</si>
  <si>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</si>
  <si>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</si>
  <si>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</si>
  <si>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</si>
  <si>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</si>
  <si>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</si>
  <si>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</si>
  <si>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</si>
  <si>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</si>
  <si>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</si>
  <si>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</si>
  <si>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</si>
  <si>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</si>
  <si>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</si>
  <si>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</si>
  <si>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</si>
  <si>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</si>
  <si>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</si>
  <si>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</si>
  <si>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</si>
  <si>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</si>
  <si>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</si>
  <si>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</si>
  <si>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</si>
  <si>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</si>
  <si>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</si>
  <si>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</si>
  <si>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</si>
  <si>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</si>
  <si>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</si>
  <si>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</si>
  <si>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</si>
  <si>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</si>
  <si>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</si>
  <si>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</si>
  <si>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</si>
  <si>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</si>
  <si>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</si>
  <si>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</si>
  <si>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</si>
  <si>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</si>
  <si>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</si>
  <si>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</si>
  <si>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</si>
  <si>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</si>
  <si>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</si>
  <si>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</si>
  <si>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</si>
  <si>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</si>
  <si>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</si>
  <si>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</si>
  <si>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</si>
  <si>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</si>
  <si>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</si>
  <si>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</si>
  <si>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</si>
  <si>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</si>
  <si>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</si>
  <si>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</si>
  <si>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</si>
  <si>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</si>
  <si>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</si>
  <si>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</si>
  <si>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</si>
  <si>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</si>
  <si>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</si>
  <si>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</si>
  <si>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</si>
  <si>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</si>
  <si>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</si>
  <si>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</si>
  <si>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</si>
  <si>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</si>
  <si>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</si>
  <si>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</si>
  <si>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</si>
  <si>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</si>
  <si>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</si>
  <si>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</si>
  <si>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</si>
  <si>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</si>
  <si>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</si>
  <si>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</si>
  <si>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</si>
  <si>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</si>
  <si>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</si>
  <si>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</si>
  <si>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</si>
  <si>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</si>
  <si>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</si>
  <si>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</si>
  <si>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</si>
  <si>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</si>
  <si>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</si>
  <si>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</si>
  <si>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</si>
  <si>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</si>
  <si>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</si>
  <si>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</si>
  <si>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</si>
  <si>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</si>
  <si>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</si>
  <si>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</si>
  <si>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</si>
  <si>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</si>
  <si>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</si>
  <si>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</si>
  <si>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</si>
  <si>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</si>
  <si>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</si>
  <si>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</si>
  <si>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</si>
  <si>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</si>
  <si>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</si>
  <si>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</si>
  <si>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</si>
  <si>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</si>
  <si>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</si>
  <si>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</si>
  <si>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</si>
  <si>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</si>
  <si>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</si>
  <si>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</si>
  <si>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</si>
  <si>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</si>
  <si>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</si>
  <si>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</si>
  <si>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</si>
  <si>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</si>
  <si>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</si>
  <si>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</si>
  <si>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</si>
  <si>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</si>
  <si>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</si>
  <si>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</si>
  <si>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</si>
  <si>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</si>
  <si>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</si>
  <si>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</si>
  <si>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</si>
  <si>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</si>
  <si>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</si>
  <si>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</si>
  <si>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</si>
  <si>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</si>
  <si>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</si>
  <si>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</si>
  <si>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</si>
  <si>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</si>
  <si>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</si>
  <si>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</si>
  <si>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</si>
  <si>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</si>
  <si>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</si>
  <si>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</si>
  <si>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</si>
  <si>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</si>
  <si>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</si>
  <si>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</si>
  <si>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</si>
  <si>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</si>
  <si>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</si>
  <si>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</si>
  <si>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</si>
  <si>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</si>
  <si>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</si>
  <si>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</si>
  <si>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</si>
  <si>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</si>
  <si>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</si>
  <si>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</si>
  <si>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</si>
  <si>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</si>
  <si>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</si>
  <si>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</si>
  <si>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</si>
  <si>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</si>
  <si>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</si>
  <si>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</si>
  <si>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</si>
  <si>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</si>
  <si>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</si>
  <si>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</si>
  <si>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</si>
  <si>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</si>
  <si>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</si>
  <si>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</si>
  <si>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</si>
  <si>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</si>
  <si>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</si>
  <si>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</si>
  <si>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</si>
  <si>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</si>
  <si>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</si>
  <si>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</si>
  <si>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</si>
  <si>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</si>
  <si>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</si>
  <si>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</si>
  <si>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</si>
  <si>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</si>
  <si>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</si>
  <si>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</si>
  <si>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</si>
  <si>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</si>
  <si>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</si>
  <si>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</si>
  <si>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</si>
  <si>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</si>
  <si>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</si>
  <si>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</si>
  <si>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</si>
  <si>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</si>
  <si>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</si>
  <si>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</si>
  <si>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</si>
  <si>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</si>
  <si>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</si>
  <si>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</si>
  <si>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</si>
  <si>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</si>
  <si>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</si>
  <si>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</si>
  <si>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</si>
  <si>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</si>
  <si>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</si>
  <si>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</si>
  <si>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</si>
  <si>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</si>
  <si>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</si>
  <si>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</si>
  <si>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</si>
  <si>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</si>
  <si>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</si>
  <si>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</si>
  <si>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</si>
  <si>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</si>
  <si>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</si>
  <si>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</si>
  <si>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</si>
  <si>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</si>
  <si>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</si>
  <si>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</si>
  <si>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</si>
  <si>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</si>
  <si>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</si>
  <si>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</si>
  <si>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</si>
  <si>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</si>
  <si>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</si>
  <si>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</si>
  <si>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</si>
  <si>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</si>
  <si>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</si>
  <si>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</si>
  <si>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</si>
  <si>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</si>
  <si>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</si>
  <si>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</si>
  <si>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</si>
  <si>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</si>
  <si>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</si>
  <si>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</si>
  <si>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</si>
  <si>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</si>
  <si>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</si>
  <si>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</si>
  <si>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</si>
  <si>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</si>
  <si>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</si>
  <si>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</si>
  <si>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</si>
  <si>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</si>
  <si>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</si>
  <si>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</si>
  <si>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</si>
  <si>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</si>
  <si>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</si>
  <si>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</si>
  <si>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</si>
  <si>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</si>
  <si>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</si>
  <si>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</si>
  <si>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</si>
  <si>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</si>
  <si>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</si>
  <si>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</si>
  <si>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</si>
  <si>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</si>
  <si>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</si>
  <si>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</si>
  <si>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</si>
  <si>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</si>
  <si>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</si>
  <si>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</si>
  <si>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</si>
  <si>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</si>
  <si>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</si>
  <si>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</si>
  <si>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</si>
  <si>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</si>
  <si>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</si>
  <si>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</si>
  <si>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</si>
  <si>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</si>
  <si>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</si>
  <si>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</si>
  <si>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</si>
  <si>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</si>
  <si>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</si>
  <si>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</si>
  <si>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</si>
  <si>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</si>
  <si>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</si>
  <si>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</si>
  <si>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</si>
  <si>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</si>
  <si>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</si>
  <si>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</si>
  <si>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</si>
  <si>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</si>
  <si>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</si>
  <si>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</si>
  <si>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</si>
  <si>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</si>
  <si>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</si>
  <si>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</si>
  <si>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</si>
  <si>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</si>
  <si>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</si>
  <si>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</si>
  <si>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</si>
  <si>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</si>
  <si>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</si>
  <si>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</si>
  <si>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</si>
  <si>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</si>
  <si>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</si>
  <si>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</si>
  <si>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</si>
  <si>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</si>
  <si>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</si>
  <si>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</si>
  <si>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</si>
  <si>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</si>
  <si>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</si>
  <si>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</si>
  <si>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</si>
  <si>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</si>
  <si>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</si>
  <si>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</si>
  <si>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</si>
  <si>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</si>
  <si>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</si>
  <si>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</si>
  <si>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</si>
  <si>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</si>
  <si>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</si>
  <si>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</si>
  <si>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</si>
  <si>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</si>
  <si>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</si>
  <si>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</si>
  <si>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</si>
  <si>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</si>
  <si>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</si>
  <si>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</si>
  <si>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</si>
  <si>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</si>
  <si>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</si>
  <si>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</si>
  <si>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</si>
  <si>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</si>
  <si>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</si>
  <si>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</si>
  <si>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</si>
  <si>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</si>
  <si>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</si>
  <si>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</si>
  <si>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</si>
  <si>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</si>
  <si>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</si>
  <si>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</si>
  <si>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</si>
  <si>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</si>
  <si>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</si>
  <si>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</si>
  <si>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</si>
  <si>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</si>
  <si>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</si>
  <si>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</si>
  <si>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</si>
  <si>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</si>
  <si>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</si>
  <si>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</si>
  <si>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</si>
  <si>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</si>
  <si>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</si>
  <si>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</si>
  <si>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</si>
  <si>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</si>
  <si>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</si>
  <si>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</si>
  <si>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</si>
  <si>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</si>
  <si>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</si>
  <si>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</si>
  <si>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</si>
  <si>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</si>
  <si>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</si>
  <si>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</si>
  <si>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</si>
  <si>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</si>
  <si>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</si>
  <si>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</si>
  <si>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</si>
  <si>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</si>
  <si>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</si>
  <si>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</si>
  <si>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</si>
  <si>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</si>
  <si>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</si>
  <si>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</si>
  <si>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</si>
  <si>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</si>
  <si>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</si>
  <si>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</si>
  <si>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</si>
  <si>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</si>
  <si>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</si>
  <si>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</si>
  <si>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</si>
  <si>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</si>
  <si>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</si>
  <si>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</si>
  <si>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</si>
  <si>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</si>
  <si>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</si>
  <si>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</si>
  <si>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</si>
  <si>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</si>
  <si>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</si>
  <si>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</si>
  <si>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</si>
  <si>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</si>
  <si>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</si>
  <si>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</si>
  <si>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</si>
  <si>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</si>
  <si>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</si>
  <si>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</si>
  <si>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</si>
  <si>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</si>
  <si>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</si>
  <si>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</si>
  <si>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</si>
  <si>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</si>
  <si>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</si>
  <si>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</si>
  <si>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</si>
  <si>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</si>
  <si>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</si>
  <si>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</si>
  <si>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</si>
  <si>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</si>
  <si>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</si>
  <si>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</si>
  <si>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</si>
  <si>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</si>
  <si>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</si>
  <si>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</si>
  <si>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</si>
  <si>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</si>
  <si>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</si>
  <si>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</si>
  <si>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</si>
  <si>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</si>
  <si>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</si>
  <si>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</si>
  <si>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</si>
  <si>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</si>
  <si>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</si>
  <si>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</si>
  <si>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</si>
  <si>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</si>
  <si>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</si>
  <si>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</si>
  <si>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</si>
  <si>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</si>
  <si>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</si>
  <si>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</si>
  <si>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</si>
  <si>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</si>
  <si>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</si>
  <si>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</si>
  <si>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</si>
  <si>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</si>
  <si>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</si>
  <si>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</si>
  <si>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</si>
  <si>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</si>
  <si>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</si>
  <si>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</si>
  <si>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</si>
  <si>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</si>
  <si>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</si>
  <si>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</si>
  <si>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</si>
  <si>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</si>
  <si>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</si>
  <si>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</si>
  <si>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</si>
  <si>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</si>
  <si>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</si>
  <si>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</si>
  <si>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</si>
  <si>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</si>
  <si>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</si>
  <si>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</si>
  <si>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</si>
  <si>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</si>
  <si>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</si>
  <si>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</si>
  <si>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</si>
  <si>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</si>
  <si>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</si>
  <si>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</si>
  <si>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</si>
  <si>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</si>
  <si>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</si>
  <si>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</si>
  <si>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</si>
  <si>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</si>
  <si>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</si>
  <si>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</si>
  <si>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</si>
  <si>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</si>
  <si>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</si>
  <si>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</si>
  <si>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</si>
  <si>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</si>
  <si>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</si>
  <si>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</si>
  <si>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</si>
  <si>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</si>
  <si>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</si>
  <si>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</si>
  <si>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</si>
  <si>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</si>
  <si>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</si>
  <si>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</si>
  <si>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</si>
  <si>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</si>
  <si>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</si>
  <si>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</si>
  <si>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</si>
  <si>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</si>
  <si>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</si>
  <si>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</si>
  <si>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</si>
  <si>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</si>
  <si>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</si>
  <si>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</si>
  <si>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</si>
  <si>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</si>
  <si>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</si>
  <si>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</si>
  <si>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</si>
  <si>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</si>
  <si>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</si>
  <si>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</si>
  <si>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</si>
  <si>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</si>
  <si>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</si>
  <si>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</si>
  <si>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</si>
  <si>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</si>
  <si>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</si>
  <si>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</si>
  <si>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</si>
  <si>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</si>
  <si>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</si>
  <si>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</si>
  <si>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</si>
  <si>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</si>
  <si>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</si>
  <si>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</si>
  <si>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</si>
  <si>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</si>
  <si>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</si>
  <si>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</si>
  <si>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</si>
  <si>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</si>
  <si>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</si>
  <si>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</si>
  <si>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</si>
  <si>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</si>
  <si>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</si>
  <si>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</si>
  <si>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</si>
  <si>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</si>
  <si>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</si>
  <si>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</si>
  <si>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</si>
  <si>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</si>
  <si>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</si>
  <si>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</si>
  <si>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</si>
  <si>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</si>
  <si>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</si>
  <si>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</si>
  <si>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</si>
  <si>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</si>
  <si>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</si>
  <si>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</si>
  <si>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</si>
  <si>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</si>
  <si>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</si>
  <si>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</si>
  <si>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</si>
  <si>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</si>
  <si>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</si>
  <si>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</si>
  <si>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</si>
  <si>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</si>
  <si>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</si>
  <si>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</si>
  <si>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</si>
  <si>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</si>
  <si>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</si>
  <si>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</si>
  <si>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</si>
  <si>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</si>
  <si>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</si>
  <si>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</si>
  <si>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</si>
  <si>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</si>
  <si>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</si>
  <si>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</si>
  <si>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</si>
  <si>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</si>
  <si>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</si>
  <si>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</si>
  <si>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</si>
  <si>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</si>
  <si>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</si>
  <si>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</si>
  <si>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</si>
  <si>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</si>
  <si>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</si>
  <si>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</si>
  <si>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</si>
  <si>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</si>
  <si>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</si>
  <si>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</si>
  <si>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</si>
  <si>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</si>
  <si>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</si>
  <si>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</si>
  <si>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</si>
  <si>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</si>
  <si>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</si>
  <si>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</si>
  <si>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</si>
  <si>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</si>
  <si>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</si>
  <si>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</si>
  <si>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</si>
  <si>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</si>
  <si>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</si>
  <si>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</si>
  <si>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</si>
  <si>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</si>
  <si>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</si>
  <si>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</si>
  <si>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</si>
  <si>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</si>
  <si>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</si>
  <si>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</si>
  <si>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</si>
  <si>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</si>
  <si>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</si>
  <si>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</si>
  <si>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</si>
  <si>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</si>
  <si>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</si>
  <si>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</si>
  <si>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</si>
  <si>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</si>
  <si>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</si>
  <si>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</si>
  <si>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</si>
  <si>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</si>
  <si>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</si>
  <si>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</si>
  <si>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</si>
  <si>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</si>
  <si>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</si>
  <si>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</si>
  <si>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</si>
  <si>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</si>
  <si>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</si>
  <si>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</si>
  <si>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</si>
  <si>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</si>
  <si>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</si>
  <si>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</si>
  <si>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</si>
  <si>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</si>
  <si>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</si>
  <si>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</si>
  <si>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</si>
  <si>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</si>
  <si>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</si>
  <si>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</si>
  <si>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</si>
  <si>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</si>
  <si>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</si>
  <si>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</si>
  <si>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</si>
  <si>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</si>
  <si>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</si>
  <si>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</si>
  <si>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</si>
  <si>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</si>
  <si>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</si>
  <si>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</si>
  <si>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</si>
  <si>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</si>
  <si>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</si>
  <si>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</si>
  <si>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</si>
  <si>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</si>
  <si>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</si>
  <si>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</si>
  <si>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</si>
  <si>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</si>
  <si>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</si>
  <si>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</si>
  <si>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</si>
  <si>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</si>
  <si>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</si>
  <si>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</si>
  <si>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</si>
  <si>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</si>
  <si>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</si>
  <si>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</si>
  <si>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</si>
  <si>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</si>
  <si>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</si>
  <si>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</si>
  <si>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</si>
  <si>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</si>
  <si>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</si>
  <si>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</si>
  <si>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</si>
  <si>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</si>
  <si>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</si>
  <si>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</si>
  <si>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</si>
  <si>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</si>
  <si>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</si>
  <si>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</si>
  <si>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</si>
  <si>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</si>
  <si>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</si>
  <si>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</si>
  <si>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</si>
  <si>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</si>
  <si>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</si>
  <si>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</si>
  <si>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</si>
  <si>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</si>
  <si>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</si>
  <si>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</si>
  <si>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</si>
  <si>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</si>
  <si>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</si>
  <si>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</si>
  <si>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</si>
  <si>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</si>
  <si>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</si>
  <si>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</si>
  <si>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</si>
  <si>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</si>
  <si>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</si>
  <si>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</si>
  <si>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</si>
  <si>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</si>
  <si>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</si>
  <si>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</si>
  <si>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</si>
  <si>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</si>
  <si>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</si>
  <si>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</si>
  <si>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</si>
  <si>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</si>
  <si>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</si>
  <si>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</si>
  <si>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</si>
  <si>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</si>
  <si>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</si>
  <si>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</si>
  <si>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</si>
  <si>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</si>
  <si>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</si>
  <si>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</si>
  <si>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</si>
  <si>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</si>
  <si>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</si>
  <si>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</si>
  <si>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</si>
  <si>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</si>
  <si>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</si>
  <si>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</si>
  <si>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</si>
  <si>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</si>
  <si>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</si>
  <si>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</si>
  <si>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</si>
  <si>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</si>
  <si>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</si>
  <si>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</si>
  <si>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</si>
  <si>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</si>
  <si>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</si>
  <si>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</si>
  <si>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</si>
  <si>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</si>
  <si>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</si>
  <si>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</si>
  <si>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</si>
  <si>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</si>
  <si>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</si>
  <si>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</si>
  <si>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</si>
  <si>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</si>
  <si>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</si>
  <si>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</si>
  <si>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</si>
  <si>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</si>
  <si>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</si>
  <si>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</si>
  <si>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</si>
  <si>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</si>
  <si>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</si>
  <si>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</si>
  <si>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</si>
  <si>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</si>
  <si>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</si>
  <si>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</si>
  <si>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</si>
  <si>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</si>
  <si>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</si>
  <si>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</si>
  <si>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</si>
  <si>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</si>
  <si>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</si>
  <si>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</si>
  <si>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</si>
  <si>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</si>
  <si>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</si>
  <si>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</si>
  <si>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</si>
  <si>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</si>
  <si>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</si>
  <si>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</si>
  <si>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</si>
  <si>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</si>
  <si>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</si>
  <si>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</si>
  <si>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</si>
  <si>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</si>
  <si>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</si>
  <si>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</si>
  <si>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</si>
  <si>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</si>
  <si>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</si>
  <si>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</si>
  <si>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</si>
  <si>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</si>
  <si>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</si>
  <si>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</si>
  <si>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</si>
  <si>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</si>
  <si>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</si>
  <si>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</si>
  <si>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</si>
  <si>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</si>
  <si>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</si>
  <si>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</si>
  <si>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</si>
  <si>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</si>
  <si>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</si>
  <si>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</si>
  <si>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</si>
  <si>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</si>
  <si>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</si>
  <si>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</si>
  <si>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</si>
  <si>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</si>
  <si>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</si>
  <si>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</si>
  <si>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</si>
  <si>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</si>
  <si>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</si>
  <si>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</si>
  <si>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</si>
  <si>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</si>
  <si>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</si>
  <si>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</si>
  <si>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</si>
  <si>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</si>
  <si>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</si>
  <si>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</si>
  <si>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</si>
  <si>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</si>
  <si>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</si>
  <si>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</si>
  <si>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</si>
  <si>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</si>
  <si>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</si>
  <si>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</si>
  <si>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</si>
  <si>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</si>
  <si>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</si>
  <si>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</si>
  <si>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</si>
  <si>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</si>
  <si>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</si>
  <si>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</si>
  <si>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</si>
  <si>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</si>
  <si>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</si>
  <si>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</si>
  <si>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</si>
  <si>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</si>
  <si>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</si>
  <si>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</si>
  <si>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</si>
  <si>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</si>
  <si>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</si>
  <si>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</si>
  <si>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</si>
  <si>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</si>
  <si>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</si>
  <si>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</si>
  <si>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</si>
  <si>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</si>
  <si>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</si>
  <si>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</si>
  <si>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</si>
  <si>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</si>
  <si>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</si>
  <si>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</si>
  <si>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</si>
  <si>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</si>
  <si>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</si>
  <si>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</si>
  <si>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</si>
  <si>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</si>
  <si>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</si>
  <si>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</si>
  <si>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</si>
  <si>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</si>
  <si>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</si>
  <si>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</si>
  <si>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</si>
  <si>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</si>
  <si>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</si>
  <si>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</si>
  <si>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</si>
  <si>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</si>
  <si>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</si>
  <si>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</si>
  <si>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</si>
  <si>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</si>
  <si>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</si>
  <si>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</si>
  <si>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</si>
  <si>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</si>
  <si>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</si>
  <si>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</si>
  <si>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</si>
  <si>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</si>
  <si>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</si>
  <si>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</si>
  <si>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</si>
  <si>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</si>
  <si>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</si>
  <si>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</si>
  <si>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</si>
  <si>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</si>
  <si>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</si>
  <si>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</si>
  <si>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</si>
  <si>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</si>
  <si>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</si>
  <si>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</si>
  <si>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</si>
  <si>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</si>
  <si>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</si>
  <si>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</si>
  <si>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</si>
  <si>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</si>
  <si>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</si>
  <si>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</si>
  <si>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</si>
  <si>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</si>
  <si>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</si>
  <si>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</si>
  <si>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</si>
  <si>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</si>
  <si>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</si>
  <si>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</si>
  <si>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</si>
  <si>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</si>
  <si>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</si>
  <si>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</si>
  <si>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</si>
  <si>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</si>
  <si>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</si>
  <si>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</si>
  <si>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</si>
  <si>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</si>
  <si>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</si>
  <si>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</si>
  <si>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</si>
  <si>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</si>
  <si>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</si>
  <si>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</si>
  <si>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</si>
  <si>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</si>
  <si>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</si>
  <si>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</si>
  <si>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</si>
  <si>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</si>
  <si>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</si>
  <si>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</si>
  <si>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</si>
  <si>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</si>
  <si>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</si>
  <si>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</si>
  <si>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</si>
  <si>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</si>
  <si>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</si>
  <si>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</si>
  <si>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</si>
  <si>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</si>
  <si>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</si>
  <si>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</si>
  <si>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</si>
  <si>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</si>
  <si>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</si>
  <si>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</si>
  <si>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</si>
  <si>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</si>
  <si>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</si>
  <si>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</si>
  <si>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</si>
  <si>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</si>
  <si>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</si>
  <si>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</si>
  <si>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</si>
  <si>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</si>
  <si>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</si>
  <si>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</si>
  <si>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</si>
  <si>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</si>
  <si>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</si>
  <si>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</si>
  <si>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</si>
  <si>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</si>
  <si>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</si>
  <si>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</si>
  <si>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</si>
  <si>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</si>
  <si>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</si>
  <si>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</si>
  <si>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</si>
  <si>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</si>
  <si>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</si>
  <si>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</si>
  <si>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</si>
  <si>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</si>
  <si>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</si>
  <si>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</si>
  <si>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</si>
  <si>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</si>
  <si>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</si>
  <si>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</si>
  <si>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</si>
  <si>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</si>
  <si>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</si>
  <si>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</si>
  <si>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</si>
  <si>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</si>
  <si>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</si>
  <si>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</si>
  <si>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</si>
  <si>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</si>
  <si>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</si>
  <si>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</si>
  <si>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</si>
  <si>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</si>
  <si>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</si>
  <si>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</si>
  <si>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</si>
  <si>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</si>
  <si>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</si>
  <si>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</si>
  <si>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</si>
  <si>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</si>
  <si>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</si>
  <si>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</si>
  <si>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</si>
  <si>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</si>
  <si>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</si>
  <si>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</si>
  <si>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</si>
  <si>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</si>
  <si>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</si>
  <si>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</si>
  <si>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</si>
  <si>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</si>
  <si>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</si>
  <si>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</si>
  <si>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</si>
  <si>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</si>
  <si>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</si>
  <si>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</si>
  <si>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</si>
  <si>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</si>
  <si>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</si>
  <si>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</si>
  <si>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</si>
  <si>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</si>
  <si>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</si>
  <si>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</si>
  <si>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</si>
  <si>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</si>
  <si>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</si>
  <si>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</si>
  <si>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</si>
  <si>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</si>
  <si>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</si>
  <si>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</si>
  <si>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</si>
  <si>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</si>
  <si>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</si>
  <si>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</si>
  <si>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</si>
  <si>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</si>
  <si>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</si>
  <si>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</si>
  <si>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</si>
  <si>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</si>
  <si>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</si>
  <si>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</si>
  <si>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</si>
  <si>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</si>
  <si>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</si>
  <si>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</si>
  <si>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</si>
  <si>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</si>
  <si>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</si>
  <si>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</si>
  <si>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</si>
  <si>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</si>
  <si>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</si>
  <si>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</si>
  <si>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</si>
  <si>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</si>
  <si>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</si>
  <si>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</si>
  <si>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</si>
  <si>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</si>
  <si>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</si>
  <si>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</si>
  <si>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</si>
  <si>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</si>
  <si>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</si>
  <si>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</si>
  <si>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</si>
  <si>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</si>
  <si>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</si>
  <si>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</si>
  <si>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</si>
  <si>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</si>
  <si>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</si>
  <si>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</si>
  <si>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</si>
  <si>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</si>
  <si>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</si>
  <si>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</si>
  <si>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</si>
  <si>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</si>
  <si>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</si>
  <si>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</si>
  <si>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</si>
  <si>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</si>
  <si>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</si>
  <si>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</si>
  <si>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</si>
  <si>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</si>
  <si>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</si>
  <si>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</si>
  <si>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</si>
  <si>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</si>
  <si>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</si>
  <si>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</si>
  <si>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</si>
  <si>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</si>
  <si>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</si>
  <si>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</si>
  <si>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</si>
  <si>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</si>
  <si>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</si>
  <si>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</si>
  <si>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</si>
  <si>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</si>
  <si>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</si>
  <si>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</si>
  <si>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</si>
  <si>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</si>
  <si>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</si>
  <si>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</si>
  <si>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</si>
  <si>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</si>
  <si>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</si>
  <si>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</si>
  <si>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</si>
  <si>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</si>
  <si>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</si>
  <si>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</si>
  <si>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</si>
  <si>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</si>
  <si>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</si>
  <si>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</si>
  <si>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</si>
  <si>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</si>
  <si>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</si>
  <si>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</si>
  <si>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</si>
  <si>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</si>
  <si>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</si>
  <si>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</si>
  <si>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</si>
  <si>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</si>
  <si>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</si>
  <si>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</si>
  <si>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</si>
  <si>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</si>
  <si>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</si>
  <si>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</si>
  <si>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</si>
  <si>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</si>
  <si>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</si>
  <si>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</si>
  <si>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</si>
  <si>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</si>
  <si>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</si>
  <si>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</si>
  <si>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</si>
  <si>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</si>
  <si>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</si>
  <si>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</si>
  <si>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</si>
  <si>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</si>
  <si>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</si>
  <si>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</si>
  <si>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</si>
  <si>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</si>
  <si>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</si>
  <si>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</si>
  <si>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</si>
  <si>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</si>
  <si>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</si>
  <si>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</si>
  <si>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</si>
  <si>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</si>
  <si>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</si>
  <si>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</si>
  <si>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</si>
  <si>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</si>
  <si>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</si>
  <si>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</si>
  <si>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</si>
  <si>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</si>
  <si>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</si>
  <si>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</si>
  <si>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</si>
  <si>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</si>
  <si>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</si>
  <si>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</si>
  <si>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</si>
  <si>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</si>
  <si>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</si>
  <si>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</si>
  <si>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</si>
  <si>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</si>
  <si>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</si>
  <si>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</si>
  <si>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</si>
  <si>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</si>
  <si>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</si>
  <si>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</si>
  <si>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</si>
  <si>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</si>
  <si>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</si>
  <si>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</si>
  <si>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</si>
  <si>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</si>
  <si>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</si>
  <si>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</si>
  <si>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</si>
  <si>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</si>
  <si>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</si>
  <si>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</si>
  <si>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</si>
  <si>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</si>
  <si>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</si>
  <si>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</si>
  <si>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</si>
  <si>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</si>
  <si>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</si>
  <si>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</si>
  <si>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</si>
  <si>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</si>
  <si>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</si>
  <si>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</si>
  <si>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</si>
  <si>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</si>
  <si>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</si>
  <si>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</si>
  <si>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</si>
  <si>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</si>
  <si>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</si>
  <si>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</si>
  <si>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</si>
  <si>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</si>
  <si>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</si>
  <si>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</si>
  <si>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</si>
  <si>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</si>
  <si>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</si>
  <si>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</si>
  <si>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</si>
  <si>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</si>
  <si>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</si>
  <si>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</si>
  <si>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</si>
  <si>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</si>
  <si>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</si>
  <si>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</si>
  <si>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</si>
  <si>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</si>
  <si>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</si>
  <si>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</si>
  <si>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</si>
  <si>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</si>
  <si>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</si>
  <si>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</si>
  <si>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</si>
  <si>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</si>
  <si>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</si>
  <si>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</si>
  <si>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</si>
  <si>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</si>
  <si>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</si>
  <si>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</si>
  <si>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</si>
  <si>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</si>
  <si>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</si>
  <si>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</si>
  <si>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</si>
  <si>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</si>
  <si>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</si>
  <si>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</si>
  <si>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</si>
  <si>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</si>
  <si>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</si>
  <si>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</si>
  <si>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</si>
  <si>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</si>
  <si>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</si>
  <si>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</si>
  <si>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</si>
  <si>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</si>
  <si>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</si>
  <si>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</si>
  <si>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</si>
  <si>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</si>
  <si>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</si>
  <si>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</si>
  <si>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</si>
  <si>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</si>
  <si>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</si>
  <si>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</si>
  <si>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</si>
  <si>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</si>
  <si>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</si>
  <si>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</si>
  <si>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</si>
  <si>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</si>
  <si>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</si>
  <si>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</si>
  <si>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</si>
  <si>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</si>
  <si>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</si>
  <si>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</si>
  <si>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</si>
  <si>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</si>
  <si>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</si>
  <si>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</si>
  <si>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</si>
  <si>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</si>
  <si>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</si>
  <si>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</si>
  <si>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</si>
  <si>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</si>
  <si>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</si>
  <si>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</si>
  <si>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</si>
  <si>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</si>
  <si>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</si>
  <si>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</si>
  <si>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</si>
  <si>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</si>
  <si>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</si>
  <si>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</si>
  <si>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</si>
  <si>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</si>
  <si>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</si>
  <si>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</si>
  <si>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</si>
  <si>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</si>
  <si>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</si>
  <si>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</si>
  <si>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</si>
  <si>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</si>
  <si>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</si>
  <si>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</si>
  <si>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</si>
  <si>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</si>
  <si>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</si>
  <si>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</si>
  <si>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</si>
  <si>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</si>
  <si>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</si>
  <si>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</si>
  <si>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</si>
  <si>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</si>
  <si>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</si>
  <si>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</si>
  <si>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</si>
  <si>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</si>
  <si>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</si>
  <si>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</si>
  <si>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</si>
  <si>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</si>
  <si>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</si>
  <si>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</si>
  <si>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</si>
  <si>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</si>
  <si>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</si>
  <si>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</si>
  <si>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</si>
  <si>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</si>
  <si>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</si>
  <si>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</si>
  <si>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</si>
  <si>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</si>
  <si>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</si>
  <si>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</si>
  <si>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</si>
  <si>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</si>
  <si>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</si>
  <si>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</si>
  <si>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</si>
  <si>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</si>
  <si>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</si>
  <si>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</si>
  <si>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</si>
  <si>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</si>
  <si>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</si>
  <si>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</si>
  <si>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</si>
  <si>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</si>
  <si>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</si>
  <si>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</si>
  <si>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</si>
  <si>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</si>
  <si>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</si>
  <si>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</si>
  <si>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</si>
  <si>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</si>
  <si>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</si>
  <si>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</si>
  <si>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</si>
  <si>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</si>
  <si>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</si>
  <si>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</si>
  <si>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</si>
  <si>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</si>
  <si>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</si>
  <si>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</si>
  <si>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</si>
  <si>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</si>
  <si>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</si>
  <si>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</si>
  <si>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</si>
  <si>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</si>
  <si>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</si>
  <si>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</si>
  <si>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</si>
  <si>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</si>
  <si>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</si>
  <si>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</si>
  <si>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</si>
  <si>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</si>
  <si>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</si>
  <si>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</si>
  <si>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</si>
  <si>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</si>
  <si>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</si>
  <si>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</si>
  <si>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</si>
  <si>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</si>
  <si>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</si>
  <si>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</si>
  <si>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</si>
  <si>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</si>
  <si>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</si>
  <si>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</si>
  <si>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</si>
  <si>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</si>
  <si>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</si>
  <si>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</si>
  <si>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</si>
  <si>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</si>
  <si>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</si>
  <si>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</si>
  <si>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</si>
  <si>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</si>
  <si>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</si>
  <si>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</si>
  <si>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</si>
  <si>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</si>
  <si>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</si>
  <si>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</si>
  <si>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</si>
  <si>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</si>
  <si>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</si>
  <si>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</si>
  <si>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</si>
  <si>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</si>
  <si>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</si>
  <si>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</si>
  <si>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</si>
  <si>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</si>
  <si>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</si>
  <si>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</si>
  <si>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</si>
  <si>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</si>
  <si>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</si>
  <si>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</si>
  <si>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</si>
  <si>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</si>
  <si>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</si>
  <si>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</si>
  <si>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</si>
  <si>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</si>
  <si>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</si>
  <si>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</si>
  <si>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</si>
  <si>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</si>
  <si>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</si>
  <si>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</si>
  <si>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</si>
  <si>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</si>
  <si>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</si>
  <si>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</si>
  <si>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</si>
  <si>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</si>
  <si>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</si>
  <si>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</si>
  <si>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</si>
  <si>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</si>
  <si>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</si>
  <si>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</si>
  <si>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</si>
  <si>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</si>
  <si>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</si>
  <si>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</si>
  <si>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</si>
  <si>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</si>
  <si>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</si>
  <si>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</si>
  <si>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</si>
  <si>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</si>
  <si>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</si>
  <si>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</si>
  <si>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</si>
  <si>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</si>
  <si>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</si>
  <si>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</si>
  <si>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</si>
  <si>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</si>
  <si>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</si>
  <si>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</si>
  <si>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</si>
  <si>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</si>
  <si>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</si>
  <si>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</si>
  <si>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</si>
  <si>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</si>
  <si>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</si>
  <si>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</si>
  <si>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</si>
  <si>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</si>
  <si>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</si>
  <si>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</si>
  <si>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</si>
  <si>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</si>
  <si>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</si>
  <si>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</si>
  <si>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</si>
  <si>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</si>
  <si>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</si>
  <si>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</si>
  <si>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</si>
  <si>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</si>
  <si>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</si>
  <si>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</si>
  <si>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</si>
  <si>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</si>
  <si>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</si>
  <si>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</si>
  <si>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</si>
  <si>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</si>
  <si>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</si>
  <si>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</si>
  <si>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</si>
  <si>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</si>
  <si>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</si>
  <si>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</si>
  <si>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</si>
  <si>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</si>
  <si>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</si>
  <si>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</si>
  <si>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</si>
  <si>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</si>
  <si>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</si>
  <si>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</si>
  <si>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</si>
  <si>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</si>
  <si>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</si>
  <si>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</si>
  <si>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</si>
  <si>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</si>
  <si>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</si>
  <si>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</si>
  <si>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</si>
  <si>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</si>
  <si>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</si>
  <si>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</si>
  <si>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</si>
  <si>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</si>
  <si>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</si>
  <si>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</si>
  <si>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</si>
  <si>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</si>
  <si>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</si>
  <si>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</si>
  <si>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</si>
  <si>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</si>
  <si>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</si>
  <si>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</si>
  <si>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</si>
  <si>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</si>
  <si>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</si>
  <si>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</si>
  <si>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</si>
  <si>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</si>
  <si>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</si>
  <si>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</si>
  <si>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</si>
  <si>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</si>
  <si>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</si>
  <si>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</si>
  <si>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</si>
  <si>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</si>
  <si>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</si>
  <si>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</si>
  <si>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</si>
  <si>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</si>
  <si>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</si>
  <si>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</si>
  <si>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</si>
  <si>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</si>
  <si>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</si>
  <si>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</si>
  <si>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</si>
  <si>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</si>
  <si>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</si>
  <si>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</si>
  <si>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</si>
  <si>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</si>
  <si>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</si>
  <si>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</si>
  <si>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</si>
  <si>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</si>
  <si>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</si>
  <si>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</si>
  <si>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</si>
  <si>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</si>
  <si>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</si>
  <si>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</si>
  <si>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</si>
  <si>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</si>
  <si>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</si>
  <si>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</si>
  <si>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</si>
  <si>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</si>
  <si>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</si>
  <si>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</si>
  <si>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</si>
  <si>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</si>
  <si>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</si>
  <si>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</si>
  <si>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</si>
  <si>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</si>
  <si>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</si>
  <si>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</si>
  <si>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</si>
  <si>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</si>
  <si>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</si>
  <si>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</si>
  <si>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</si>
  <si>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</si>
  <si>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</si>
  <si>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</si>
  <si>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</si>
  <si>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</si>
  <si>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</si>
  <si>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</si>
  <si>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</si>
  <si>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</si>
  <si>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</si>
  <si>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</si>
  <si>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</si>
  <si>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</si>
  <si>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</si>
  <si>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</si>
  <si>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</si>
  <si>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</si>
  <si>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</si>
  <si>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</si>
  <si>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</si>
  <si>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</si>
  <si>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</si>
  <si>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</si>
  <si>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</si>
  <si>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</si>
  <si>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</si>
  <si>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</si>
  <si>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</si>
  <si>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</si>
  <si>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</si>
  <si>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</si>
  <si>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</si>
  <si>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</si>
  <si>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</si>
  <si>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</si>
  <si>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</si>
  <si>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</si>
  <si>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</si>
  <si>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</si>
  <si>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</si>
  <si>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</si>
  <si>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</si>
  <si>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</si>
  <si>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</si>
  <si>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</si>
  <si>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</si>
  <si>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</si>
  <si>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</si>
  <si>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</si>
  <si>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</si>
  <si>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</si>
  <si>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</si>
  <si>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</si>
  <si>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</si>
  <si>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</si>
  <si>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</si>
  <si>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</si>
  <si>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</si>
  <si>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</si>
  <si>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</si>
  <si>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</si>
  <si>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</si>
  <si>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</si>
  <si>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</si>
  <si>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</si>
  <si>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</si>
  <si>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</si>
  <si>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</si>
  <si>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</si>
  <si>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</si>
  <si>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</si>
  <si>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</si>
  <si>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</si>
  <si>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</si>
  <si>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</si>
  <si>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</si>
  <si>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</si>
  <si>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</si>
  <si>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</si>
  <si>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</si>
  <si>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</si>
  <si>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</si>
  <si>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</si>
  <si>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</si>
  <si>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</si>
  <si>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</si>
  <si>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</si>
  <si>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</si>
  <si>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</si>
  <si>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</si>
  <si>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</si>
  <si>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</si>
  <si>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</si>
  <si>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</si>
  <si>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</si>
  <si>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</si>
  <si>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</si>
  <si>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</si>
  <si>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</si>
  <si>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</si>
  <si>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</si>
  <si>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</si>
  <si>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</si>
  <si>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</si>
  <si>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</si>
  <si>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</si>
  <si>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</si>
  <si>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</si>
  <si>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</si>
  <si>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</si>
  <si>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</si>
  <si>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</si>
  <si>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</si>
  <si>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</si>
  <si>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</si>
  <si>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</si>
  <si>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</si>
  <si>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</si>
  <si>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</si>
  <si>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</si>
  <si>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</si>
  <si>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</si>
  <si>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</si>
  <si>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</si>
  <si>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</si>
  <si>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</si>
  <si>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</si>
  <si>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</si>
  <si>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</si>
  <si>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</si>
  <si>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</si>
  <si>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</si>
  <si>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</si>
  <si>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</si>
  <si>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</si>
  <si>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</si>
  <si>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</si>
  <si>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</si>
  <si>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</si>
  <si>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</si>
  <si>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</si>
  <si>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</si>
  <si>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</si>
  <si>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</si>
  <si>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</si>
  <si>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</si>
  <si>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</si>
  <si>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</si>
  <si>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</si>
  <si>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</si>
  <si>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</si>
  <si>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</si>
  <si>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</si>
  <si>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</si>
  <si>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</si>
  <si>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</si>
  <si>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</si>
  <si>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</si>
  <si>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</si>
  <si>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</si>
  <si>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</si>
  <si>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</si>
  <si>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</si>
  <si>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</si>
  <si>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</si>
  <si>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</si>
  <si>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</si>
  <si>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</si>
  <si>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</si>
  <si>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</si>
  <si>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</si>
  <si>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</si>
  <si>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</si>
  <si>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</si>
  <si>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</si>
  <si>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</si>
  <si>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</si>
  <si>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</si>
  <si>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</si>
  <si>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</si>
  <si>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</si>
  <si>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</si>
  <si>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</si>
  <si>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</si>
  <si>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</si>
  <si>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</si>
  <si>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</si>
  <si>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</si>
  <si>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</si>
  <si>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</si>
  <si>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</si>
  <si>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</si>
  <si>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</si>
  <si>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</si>
  <si>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</si>
  <si>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</si>
  <si>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</si>
  <si>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</si>
  <si>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</si>
  <si>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</si>
  <si>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</si>
  <si>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</si>
  <si>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</si>
  <si>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</si>
  <si>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</si>
  <si>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</si>
  <si>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</si>
  <si>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</si>
  <si>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</si>
  <si>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</si>
  <si>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</si>
  <si>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</si>
  <si>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</si>
  <si>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</si>
  <si>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</si>
  <si>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</si>
  <si>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</si>
  <si>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</si>
  <si>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</si>
  <si>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</si>
  <si>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</si>
  <si>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</si>
  <si>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</si>
  <si>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</si>
  <si>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</si>
  <si>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</si>
  <si>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</si>
  <si>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</si>
  <si>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</si>
  <si>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</si>
  <si>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</si>
  <si>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</si>
  <si>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</si>
  <si>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</si>
  <si>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</si>
  <si>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</si>
  <si>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</si>
  <si>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</si>
  <si>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</si>
  <si>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</si>
  <si>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</si>
  <si>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</si>
  <si>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</si>
  <si>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</si>
  <si>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</si>
  <si>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</si>
  <si>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</si>
  <si>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</si>
  <si>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</si>
  <si>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</si>
  <si>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</si>
  <si>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</si>
  <si>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</si>
  <si>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</si>
  <si>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</si>
  <si>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</si>
  <si>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</si>
  <si>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</si>
  <si>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</si>
  <si>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</si>
  <si>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</si>
  <si>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</si>
  <si>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</si>
  <si>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</si>
  <si>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</si>
  <si>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</si>
  <si>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</si>
  <si>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</si>
  <si>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</si>
  <si>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</si>
  <si>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</si>
  <si>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</si>
  <si>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</si>
  <si>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</si>
  <si>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</si>
  <si>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</si>
  <si>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</si>
  <si>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</si>
  <si>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</si>
  <si>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</si>
  <si>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</si>
  <si>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</si>
  <si>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</si>
  <si>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</si>
  <si>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</si>
  <si>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</si>
  <si>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</si>
  <si>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</si>
  <si>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</si>
  <si>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</si>
  <si>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</si>
  <si>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</si>
  <si>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</si>
  <si>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</si>
  <si>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</si>
  <si>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</si>
  <si>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</si>
  <si>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</si>
  <si>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</si>
  <si>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</si>
  <si>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</si>
  <si>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</si>
  <si>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</si>
  <si>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</si>
  <si>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</si>
  <si>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</si>
  <si>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</si>
  <si>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</si>
  <si>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</si>
  <si>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</si>
  <si>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</si>
  <si>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</si>
  <si>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</si>
  <si>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</si>
  <si>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</si>
  <si>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</si>
  <si>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</si>
  <si>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</si>
  <si>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</si>
  <si>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</si>
  <si>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</si>
  <si>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</si>
  <si>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</si>
  <si>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</si>
  <si>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</si>
  <si>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</si>
  <si>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</si>
  <si>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</si>
  <si>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</si>
  <si>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</si>
  <si>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</si>
  <si>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</si>
  <si>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</si>
  <si>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</si>
  <si>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</si>
  <si>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</si>
  <si>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</si>
  <si>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</si>
  <si>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</si>
  <si>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</si>
  <si>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</si>
  <si>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</si>
  <si>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</si>
  <si>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</si>
  <si>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</si>
  <si>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</si>
  <si>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</si>
  <si>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</si>
  <si>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</si>
  <si>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</si>
  <si>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</si>
  <si>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</si>
  <si>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</si>
  <si>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</si>
  <si>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</si>
  <si>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</si>
  <si>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</si>
  <si>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</si>
  <si>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</si>
  <si>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</si>
  <si>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</si>
  <si>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</si>
  <si>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</si>
  <si>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</si>
  <si>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</si>
  <si>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</si>
  <si>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</si>
  <si>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</si>
  <si>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</si>
  <si>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</si>
  <si>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</si>
  <si>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</si>
  <si>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</si>
  <si>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</si>
  <si>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</si>
  <si>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</si>
  <si>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</si>
  <si>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</si>
  <si>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</si>
  <si>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</si>
  <si>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</si>
  <si>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</si>
  <si>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</si>
  <si>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</si>
  <si>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</si>
  <si>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</si>
  <si>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</si>
  <si>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</si>
  <si>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</si>
  <si>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</si>
  <si>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</si>
  <si>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</si>
  <si>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</si>
  <si>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</si>
  <si>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</si>
  <si>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</si>
  <si>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</si>
  <si>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</si>
  <si>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</si>
  <si>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</si>
  <si>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</si>
  <si>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</si>
  <si>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</si>
  <si>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</si>
  <si>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</si>
  <si>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</si>
  <si>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</si>
  <si>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</si>
  <si>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</si>
  <si>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</si>
  <si>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</si>
  <si>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</si>
  <si>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</si>
  <si>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</si>
  <si>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</si>
  <si>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</si>
  <si>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</si>
  <si>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</si>
  <si>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</si>
  <si>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</si>
  <si>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</si>
  <si>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</si>
  <si>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</si>
  <si>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</si>
  <si>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</si>
  <si>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</si>
  <si>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</si>
  <si>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</si>
  <si>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</si>
  <si>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</si>
  <si>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</si>
  <si>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</si>
  <si>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</si>
  <si>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</si>
  <si>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</si>
  <si>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</si>
  <si>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</si>
  <si>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</si>
  <si>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</si>
  <si>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</si>
  <si>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</si>
  <si>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</si>
  <si>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</si>
  <si>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</si>
  <si>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</si>
  <si>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</si>
  <si>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</si>
  <si>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</si>
  <si>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</si>
  <si>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</si>
  <si>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</si>
  <si>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</si>
  <si>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</si>
  <si>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</si>
  <si>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</si>
  <si>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</si>
  <si>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</si>
  <si>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</si>
  <si>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</si>
  <si>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</si>
  <si>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</si>
  <si>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</si>
  <si>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</si>
  <si>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</si>
  <si>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</si>
  <si>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</si>
  <si>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</si>
  <si>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</si>
  <si>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</si>
  <si>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</si>
  <si>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</si>
  <si>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</si>
  <si>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</si>
  <si>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</si>
  <si>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</si>
  <si>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</si>
  <si>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</si>
  <si>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</si>
  <si>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</si>
  <si>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</si>
  <si>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</si>
  <si>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</si>
  <si>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</si>
  <si>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</si>
  <si>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</si>
  <si>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</si>
  <si>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</si>
  <si>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</si>
  <si>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</si>
  <si>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</si>
  <si>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</si>
  <si>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</si>
  <si>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</si>
  <si>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</si>
  <si>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</si>
  <si>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</si>
  <si>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</si>
  <si>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</si>
  <si>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</si>
  <si>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</si>
  <si>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</si>
  <si>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</si>
  <si>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</si>
  <si>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</si>
  <si>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</si>
  <si>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</si>
  <si>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</si>
  <si>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</si>
  <si>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</si>
  <si>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</si>
  <si>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</si>
  <si>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</si>
  <si>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</si>
  <si>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</si>
  <si>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</si>
  <si>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</si>
  <si>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</si>
  <si>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</si>
  <si>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</si>
  <si>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</si>
  <si>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</si>
  <si>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</si>
  <si>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</si>
  <si>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</si>
  <si>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</si>
  <si>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</si>
  <si>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</si>
  <si>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</si>
  <si>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</si>
  <si>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</si>
  <si>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</si>
  <si>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</si>
  <si>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</si>
  <si>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</si>
  <si>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</si>
  <si>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</si>
  <si>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</si>
  <si>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</si>
  <si>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</si>
  <si>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</si>
  <si>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</si>
  <si>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</si>
  <si>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</si>
  <si>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</si>
  <si>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</si>
  <si>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</si>
  <si>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</si>
  <si>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</si>
  <si>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</si>
  <si>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</si>
  <si>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</si>
  <si>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</si>
  <si>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</si>
  <si>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</si>
  <si>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</si>
  <si>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</si>
  <si>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</si>
  <si>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</si>
  <si>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</si>
  <si>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</si>
  <si>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</si>
  <si>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</si>
  <si>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</si>
  <si>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</si>
  <si>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</si>
  <si>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</si>
  <si>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</si>
  <si>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</si>
  <si>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</si>
  <si>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</si>
  <si>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</si>
  <si>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</si>
  <si>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</si>
  <si>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</si>
  <si>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</si>
  <si>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</si>
  <si>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</si>
  <si>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</si>
  <si>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</si>
  <si>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</si>
  <si>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</si>
  <si>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</si>
  <si>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</si>
  <si>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</si>
  <si>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</si>
  <si>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</si>
  <si>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</si>
  <si>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</si>
  <si>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</si>
  <si>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</si>
  <si>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</si>
  <si>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</si>
  <si>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</si>
  <si>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</si>
  <si>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</si>
  <si>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</si>
  <si>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</si>
  <si>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</si>
  <si>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</si>
  <si>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</si>
  <si>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</si>
  <si>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</si>
  <si>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</si>
  <si>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</si>
  <si>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</si>
  <si>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</si>
  <si>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</si>
  <si>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</si>
  <si>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</si>
  <si>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</si>
  <si>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</si>
  <si>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</si>
  <si>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</si>
  <si>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</si>
  <si>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</si>
  <si>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</si>
  <si>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</si>
  <si>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</si>
  <si>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</si>
  <si>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</si>
  <si>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</si>
  <si>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</si>
  <si>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</si>
  <si>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</si>
  <si>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</si>
  <si>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</si>
  <si>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</si>
  <si>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</si>
  <si>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</si>
  <si>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</si>
  <si>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</si>
  <si>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</si>
  <si>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</si>
  <si>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</si>
  <si>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</si>
  <si>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</si>
  <si>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</si>
  <si>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</si>
  <si>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</si>
  <si>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</si>
  <si>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</si>
  <si>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</si>
  <si>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</si>
  <si>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</si>
  <si>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</si>
  <si>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</si>
  <si>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</si>
  <si>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</si>
  <si>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</si>
  <si>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</si>
  <si>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</si>
  <si>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</si>
  <si>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</si>
  <si>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</si>
  <si>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</si>
  <si>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</si>
  <si>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</si>
  <si>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</si>
  <si>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</si>
  <si>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</si>
  <si>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</si>
  <si>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</si>
  <si>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</si>
  <si>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</si>
  <si>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</si>
  <si>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</si>
  <si>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</si>
  <si>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</si>
  <si>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</si>
  <si>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</si>
  <si>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</si>
  <si>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</si>
  <si>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</si>
  <si>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</si>
  <si>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</si>
  <si>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</si>
  <si>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</si>
  <si>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</si>
  <si>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</si>
  <si>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</si>
  <si>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</si>
  <si>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</si>
  <si>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</si>
  <si>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</si>
  <si>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</si>
  <si>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</si>
  <si>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</si>
  <si>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</si>
  <si>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</si>
  <si>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</si>
  <si>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</si>
  <si>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</si>
  <si>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</si>
  <si>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</si>
  <si>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</si>
  <si>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</si>
  <si>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</si>
  <si>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</si>
  <si>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</si>
  <si>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</si>
  <si>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</si>
  <si>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</si>
  <si>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</si>
  <si>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</si>
  <si>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</si>
  <si>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</si>
  <si>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</si>
  <si>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</si>
  <si>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</si>
  <si>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</si>
  <si>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</si>
  <si>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</si>
  <si>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</si>
  <si>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</si>
  <si>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</si>
  <si>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</si>
  <si>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</si>
  <si>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</si>
  <si>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</si>
  <si>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</si>
  <si>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</si>
  <si>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</si>
  <si>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</si>
  <si>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</si>
  <si>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</si>
  <si>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</si>
  <si>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</si>
  <si>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</si>
  <si>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</si>
  <si>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</si>
  <si>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</si>
  <si>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</si>
  <si>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</si>
  <si>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</si>
  <si>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</si>
  <si>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</si>
  <si>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</si>
  <si>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</si>
  <si>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</si>
  <si>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</si>
  <si>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</si>
  <si>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</si>
  <si>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</si>
  <si>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</si>
  <si>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</si>
  <si>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</si>
  <si>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</si>
  <si>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</si>
  <si>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</si>
  <si>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</si>
  <si>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</si>
  <si>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</si>
  <si>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</si>
  <si>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</si>
  <si>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</si>
  <si>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</si>
  <si>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</si>
  <si>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</si>
  <si>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</si>
  <si>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</si>
  <si>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</si>
  <si>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</si>
  <si>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</si>
  <si>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</si>
  <si>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</si>
  <si>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</si>
  <si>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</si>
  <si>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</si>
  <si>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</si>
  <si>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</si>
  <si>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</si>
  <si>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</si>
  <si>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</si>
  <si>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</si>
  <si>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</si>
  <si>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</si>
  <si>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</si>
  <si>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</si>
  <si>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</si>
  <si>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</si>
  <si>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</si>
  <si>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</si>
  <si>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</si>
  <si>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</si>
  <si>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</si>
  <si>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</si>
  <si>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</si>
  <si>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</si>
  <si>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</si>
  <si>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</si>
  <si>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</si>
  <si>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</si>
  <si>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</si>
  <si>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</si>
  <si>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</si>
  <si>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</si>
  <si>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</si>
  <si>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</si>
  <si>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</si>
  <si>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</si>
  <si>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</si>
  <si>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</si>
  <si>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</si>
  <si>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</si>
  <si>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</si>
  <si>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</si>
  <si>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</si>
  <si>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</si>
  <si>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</si>
  <si>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</si>
  <si>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</si>
  <si>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</si>
  <si>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</si>
  <si>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</si>
  <si>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</si>
  <si>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</si>
  <si>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</si>
  <si>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</si>
  <si>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</si>
  <si>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</si>
  <si>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</si>
  <si>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</si>
  <si>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</si>
  <si>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</si>
  <si>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</si>
  <si>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</si>
  <si>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</si>
  <si>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</si>
  <si>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</si>
  <si>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</si>
  <si>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</si>
  <si>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</si>
  <si>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</si>
  <si>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</si>
  <si>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</si>
  <si>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</si>
  <si>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</si>
  <si>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</si>
  <si>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</si>
  <si>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</si>
  <si>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</si>
  <si>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</si>
  <si>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</si>
  <si>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</si>
  <si>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</si>
  <si>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</si>
  <si>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</si>
  <si>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</si>
  <si>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</si>
  <si>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</si>
  <si>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</si>
  <si>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</si>
  <si>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</si>
  <si>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</si>
  <si>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</si>
  <si>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</si>
  <si>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</si>
  <si>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</si>
  <si>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</si>
  <si>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</si>
  <si>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</si>
  <si>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</si>
  <si>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</si>
  <si>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</si>
  <si>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</si>
  <si>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</si>
  <si>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</si>
  <si>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</si>
  <si>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</si>
  <si>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</si>
  <si>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</si>
  <si>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</si>
  <si>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</si>
  <si>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</si>
  <si>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</si>
  <si>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</si>
  <si>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</si>
  <si>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</si>
  <si>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</si>
  <si>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</si>
  <si>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</si>
  <si>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</si>
  <si>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</si>
  <si>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</si>
  <si>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</si>
  <si>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</si>
  <si>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</si>
  <si>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</si>
  <si>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</si>
  <si>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</si>
  <si>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</si>
  <si>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</si>
  <si>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</si>
  <si>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</si>
  <si>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</si>
  <si>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</si>
  <si>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</si>
  <si>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</si>
  <si>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</si>
  <si>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</si>
  <si>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</si>
  <si>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</si>
  <si>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</si>
  <si>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</si>
  <si>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</si>
  <si>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</si>
  <si>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</si>
  <si>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</si>
  <si>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</si>
  <si>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</si>
  <si>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</si>
  <si>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</si>
  <si>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</si>
  <si>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</si>
  <si>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</si>
  <si>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</si>
  <si>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</si>
  <si>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</si>
  <si>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</si>
  <si>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</si>
  <si>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</si>
  <si>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</si>
  <si>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</si>
  <si>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</si>
  <si>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</si>
  <si>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</si>
  <si>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</si>
  <si>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</si>
  <si>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</si>
  <si>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</si>
  <si>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</si>
  <si>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</si>
  <si>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</si>
  <si>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</si>
  <si>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</si>
  <si>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</si>
  <si>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</si>
  <si>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</si>
  <si>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</si>
  <si>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</si>
  <si>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</si>
  <si>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</si>
  <si>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</si>
  <si>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</si>
  <si>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</si>
  <si>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</si>
  <si>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</si>
  <si>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</si>
  <si>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</si>
  <si>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</si>
  <si>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</si>
  <si>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</si>
  <si>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</si>
  <si>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</si>
  <si>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</si>
  <si>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</si>
  <si>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</si>
  <si>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</si>
  <si>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</si>
  <si>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</si>
  <si>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</si>
  <si>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</si>
  <si>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</si>
  <si>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</si>
  <si>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</si>
  <si>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</si>
  <si>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</si>
  <si>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</si>
  <si>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</si>
  <si>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</si>
  <si>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</si>
  <si>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</si>
  <si>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</si>
  <si>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</si>
  <si>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</si>
  <si>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</si>
  <si>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</si>
  <si>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</si>
  <si>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</si>
  <si>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</si>
  <si>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</si>
  <si>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</si>
  <si>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</si>
  <si>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</si>
  <si>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</si>
  <si>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</si>
  <si>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</si>
  <si>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</si>
  <si>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</si>
  <si>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</si>
  <si>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</si>
  <si>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</si>
  <si>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</si>
  <si>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</si>
  <si>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</si>
  <si>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</si>
  <si>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</si>
  <si>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</si>
  <si>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</si>
  <si>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</si>
  <si>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</si>
  <si>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</si>
  <si>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</si>
  <si>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</si>
  <si>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</si>
  <si>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</si>
  <si>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</si>
  <si>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</si>
  <si>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</si>
  <si>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</si>
  <si>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</si>
  <si>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</si>
  <si>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</si>
  <si>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</si>
  <si>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</si>
  <si>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</si>
  <si>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</si>
  <si>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</si>
  <si>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</si>
  <si>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</si>
  <si>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</si>
  <si>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</si>
  <si>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</si>
  <si>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</si>
  <si>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</si>
  <si>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</si>
  <si>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</si>
  <si>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</si>
  <si>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</si>
  <si>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</si>
  <si>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</si>
  <si>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</si>
  <si>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</si>
  <si>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</si>
  <si>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</si>
  <si>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</si>
  <si>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</si>
  <si>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</si>
  <si>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</si>
  <si>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</si>
  <si>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</si>
  <si>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</si>
  <si>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</si>
  <si>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</si>
  <si>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</si>
  <si>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</si>
  <si>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</si>
  <si>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</si>
  <si>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</si>
  <si>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</si>
  <si>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</si>
  <si>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</si>
  <si>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</si>
  <si>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</si>
  <si>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</si>
  <si>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</si>
  <si>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</si>
  <si>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</si>
  <si>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</si>
  <si>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</si>
  <si>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</si>
  <si>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</si>
  <si>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</si>
  <si>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</si>
  <si>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</si>
  <si>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</si>
  <si>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</si>
  <si>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</si>
  <si>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</si>
  <si>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</si>
  <si>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</si>
  <si>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</si>
  <si>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</si>
  <si>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</si>
  <si>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</si>
  <si>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</si>
  <si>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</si>
  <si>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</si>
  <si>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</si>
  <si>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</si>
  <si>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</si>
  <si>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</si>
  <si>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</si>
  <si>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</si>
  <si>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</si>
  <si>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</si>
  <si>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</si>
  <si>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</si>
  <si>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</si>
  <si>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</si>
  <si>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</si>
  <si>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</si>
  <si>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</si>
  <si>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</si>
  <si>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</si>
  <si>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</si>
  <si>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</si>
  <si>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</si>
  <si>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</si>
  <si>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</si>
  <si>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</si>
  <si>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</si>
  <si>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</si>
  <si>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</si>
  <si>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</si>
  <si>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</si>
  <si>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</si>
  <si>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</si>
  <si>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</si>
  <si>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</si>
  <si>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</si>
  <si>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</si>
  <si>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</si>
  <si>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</si>
  <si>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</si>
  <si>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</si>
  <si>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</si>
  <si>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</si>
  <si>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</si>
  <si>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</si>
  <si>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</si>
  <si>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</si>
  <si>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</si>
  <si>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</si>
  <si>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</si>
  <si>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</si>
  <si>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</si>
  <si>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</si>
  <si>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</si>
  <si>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</si>
  <si>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</si>
  <si>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</si>
  <si>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</si>
  <si>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</si>
  <si>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</si>
  <si>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</si>
  <si>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</si>
  <si>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</si>
  <si>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</si>
  <si>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</si>
  <si>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</si>
  <si>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</si>
  <si>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</si>
  <si>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</si>
  <si>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</si>
  <si>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</si>
  <si>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</si>
  <si>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</si>
  <si>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</si>
  <si>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</si>
  <si>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</si>
  <si>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</si>
  <si>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</si>
  <si>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</si>
  <si>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</si>
  <si>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</si>
  <si>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</si>
  <si>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</si>
  <si>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</si>
  <si>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</si>
  <si>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</si>
  <si>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</si>
  <si>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</si>
  <si>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</si>
  <si>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</si>
  <si>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</si>
  <si>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</si>
  <si>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</si>
  <si>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</si>
  <si>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</si>
  <si>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</si>
  <si>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</si>
  <si>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</si>
  <si>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</si>
  <si>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</si>
  <si>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</si>
  <si>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</si>
  <si>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</si>
  <si>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</si>
  <si>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</si>
  <si>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</si>
  <si>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</si>
  <si>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</si>
  <si>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</si>
  <si>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</si>
  <si>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</si>
  <si>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</si>
  <si>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</si>
  <si>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</si>
  <si>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</si>
  <si>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</si>
  <si>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</si>
  <si>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</si>
  <si>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</si>
  <si>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</si>
  <si>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</si>
  <si>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</si>
  <si>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</si>
  <si>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</si>
  <si>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</si>
  <si>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</si>
  <si>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</si>
  <si>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</si>
  <si>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</si>
  <si>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</si>
  <si>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</si>
  <si>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</si>
  <si>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</si>
  <si>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</si>
  <si>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</si>
  <si>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</si>
  <si>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</si>
  <si>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</si>
  <si>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</si>
  <si>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</si>
  <si>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</si>
  <si>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</si>
  <si>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</si>
  <si>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</si>
  <si>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</si>
  <si>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</si>
  <si>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</si>
  <si>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</si>
  <si>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</si>
  <si>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</si>
  <si>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</si>
  <si>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</si>
  <si>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</si>
  <si>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</si>
  <si>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</si>
  <si>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</si>
  <si>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</si>
  <si>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</si>
  <si>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</si>
  <si>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</si>
  <si>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</si>
  <si>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</si>
  <si>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</si>
  <si>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</si>
  <si>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</si>
  <si>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</si>
  <si>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</si>
  <si>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</si>
  <si>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</si>
  <si>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</si>
  <si>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</si>
  <si>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</si>
  <si>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</si>
  <si>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</si>
  <si>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</si>
  <si>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</si>
  <si>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</si>
  <si>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</si>
  <si>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</si>
  <si>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</si>
  <si>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</si>
  <si>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</si>
  <si>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</si>
  <si>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</si>
  <si>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</si>
  <si>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</si>
  <si>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</si>
  <si>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</si>
  <si>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</si>
  <si>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</si>
  <si>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</si>
  <si>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</si>
  <si>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</si>
  <si>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</si>
  <si>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</si>
  <si>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</si>
  <si>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</si>
  <si>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</si>
  <si>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</si>
  <si>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</si>
  <si>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</si>
  <si>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</si>
  <si>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</si>
  <si>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</si>
  <si>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</si>
  <si>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</si>
  <si>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</si>
  <si>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</si>
  <si>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</si>
  <si>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</si>
  <si>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</si>
  <si>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</si>
  <si>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</si>
  <si>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</si>
  <si>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</si>
  <si>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</si>
  <si>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</si>
  <si>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</si>
  <si>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</si>
  <si>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</si>
  <si>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</si>
  <si>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</si>
  <si>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</si>
  <si>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</si>
  <si>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</si>
  <si>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</si>
  <si>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</si>
  <si>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</si>
  <si>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</si>
  <si>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</si>
  <si>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</si>
  <si>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</si>
  <si>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</si>
  <si>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</si>
  <si>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</si>
  <si>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</si>
  <si>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</si>
  <si>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</si>
  <si>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</si>
  <si>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</si>
  <si>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</si>
  <si>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</si>
  <si>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</si>
  <si>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</si>
  <si>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</si>
  <si>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</si>
  <si>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</si>
  <si>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</si>
  <si>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</si>
  <si>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</si>
  <si>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</si>
  <si>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</si>
  <si>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</si>
  <si>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</si>
  <si>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</si>
  <si>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</si>
  <si>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</si>
  <si>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</si>
  <si>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</si>
  <si>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</si>
  <si>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</si>
  <si>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</si>
  <si>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</si>
  <si>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</si>
  <si>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</si>
  <si>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</si>
  <si>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</si>
  <si>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</si>
  <si>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</si>
  <si>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</si>
  <si>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</si>
  <si>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</si>
  <si>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</si>
  <si>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</si>
  <si>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</si>
  <si>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</si>
  <si>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</si>
  <si>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</si>
  <si>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</si>
  <si>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</si>
  <si>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</si>
  <si>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</si>
  <si>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</si>
  <si>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</si>
  <si>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</si>
  <si>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</si>
  <si>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</si>
  <si>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</si>
  <si>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</si>
  <si>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</si>
  <si>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</si>
  <si>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</si>
  <si>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</si>
  <si>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</si>
  <si>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</si>
  <si>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</si>
  <si>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</si>
  <si>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</si>
  <si>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</si>
  <si>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</si>
  <si>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</si>
  <si>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</si>
  <si>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</si>
  <si>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</si>
  <si>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</si>
  <si>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</si>
  <si>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</si>
  <si>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</si>
  <si>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</si>
  <si>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</si>
  <si>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</si>
  <si>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</si>
  <si>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</si>
  <si>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</si>
  <si>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</si>
  <si>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</si>
  <si>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</si>
  <si>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</si>
  <si>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</si>
  <si>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</si>
  <si>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</si>
  <si>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</si>
  <si>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</si>
  <si>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</si>
  <si>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</si>
  <si>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</si>
  <si>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</si>
  <si>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</si>
  <si>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</si>
  <si>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</si>
  <si>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</si>
  <si>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</si>
  <si>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</si>
  <si>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</si>
  <si>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</si>
  <si>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</si>
  <si>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</si>
  <si>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</si>
  <si>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</si>
  <si>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</si>
  <si>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</si>
  <si>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</si>
  <si>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</si>
  <si>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</si>
  <si>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</si>
  <si>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</si>
  <si>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</si>
  <si>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</si>
  <si>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</si>
  <si>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</si>
  <si>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</si>
  <si>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</si>
  <si>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</si>
  <si>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</si>
  <si>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</si>
  <si>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</si>
  <si>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</si>
  <si>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</si>
  <si>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</si>
  <si>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</si>
  <si>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</si>
  <si>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</si>
  <si>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</si>
  <si>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</si>
  <si>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</si>
  <si>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</si>
  <si>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</si>
  <si>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</si>
  <si>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</si>
  <si>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</si>
  <si>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</si>
  <si>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</si>
  <si>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</si>
  <si>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</si>
  <si>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</si>
  <si>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</si>
  <si>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</si>
  <si>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</si>
  <si>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</si>
  <si>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</si>
  <si>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</si>
  <si>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</si>
  <si>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</si>
  <si>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</si>
  <si>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</si>
  <si>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</si>
  <si>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</si>
  <si>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</si>
  <si>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</si>
  <si>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</si>
  <si>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</si>
  <si>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</si>
  <si>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</si>
  <si>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</si>
  <si>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</si>
  <si>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</si>
  <si>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</si>
  <si>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</si>
  <si>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</si>
  <si>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</si>
  <si>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</si>
  <si>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</si>
  <si>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</si>
  <si>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</si>
  <si>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</si>
  <si>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</si>
  <si>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</si>
  <si>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</si>
  <si>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</si>
  <si>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</si>
  <si>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</si>
  <si>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</si>
  <si>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</si>
  <si>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</si>
  <si>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</si>
  <si>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</si>
  <si>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</si>
  <si>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</si>
  <si>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</si>
  <si>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</si>
  <si>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</si>
  <si>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</si>
  <si>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</si>
  <si>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</si>
  <si>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</si>
  <si>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</si>
  <si>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</si>
  <si>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</si>
  <si>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</si>
  <si>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</si>
  <si>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</si>
  <si>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</si>
  <si>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</si>
  <si>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</si>
  <si>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</si>
  <si>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</si>
  <si>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</si>
  <si>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</si>
  <si>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</si>
  <si>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</si>
  <si>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</si>
  <si>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</si>
  <si>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</si>
  <si>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</si>
  <si>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</si>
  <si>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</si>
  <si>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</si>
  <si>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</si>
  <si>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</si>
  <si>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</si>
  <si>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</si>
  <si>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</si>
  <si>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</si>
  <si>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</si>
  <si>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</si>
  <si>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</si>
  <si>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</si>
  <si>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</si>
  <si>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</si>
  <si>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</si>
  <si>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</si>
  <si>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</si>
  <si>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</si>
  <si>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</si>
  <si>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</si>
  <si>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</si>
  <si>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</si>
  <si>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</si>
  <si>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</si>
  <si>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</si>
  <si>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</si>
  <si>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</si>
  <si>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</si>
  <si>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</si>
  <si>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</si>
  <si>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</si>
  <si>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</si>
  <si>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</si>
  <si>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</si>
  <si>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</si>
  <si>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</si>
  <si>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</si>
  <si>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</si>
  <si>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</si>
  <si>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</si>
  <si>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</si>
  <si>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</si>
  <si>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</si>
  <si>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</si>
  <si>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</si>
  <si>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</si>
  <si>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</si>
  <si>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</si>
  <si>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</si>
  <si>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</si>
  <si>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</si>
  <si>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</si>
  <si>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</si>
  <si>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</si>
  <si>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</si>
  <si>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</si>
  <si>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</si>
  <si>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</si>
  <si>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</si>
  <si>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</si>
  <si>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</si>
  <si>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</si>
  <si>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</si>
  <si>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</si>
  <si>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</si>
  <si>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</si>
  <si>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</si>
  <si>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</si>
  <si>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</si>
  <si>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</si>
  <si>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</si>
  <si>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</si>
  <si>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</si>
  <si>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</si>
  <si>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</si>
  <si>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</si>
  <si>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</si>
  <si>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</si>
  <si>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</si>
  <si>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</si>
  <si>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</si>
  <si>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</si>
  <si>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</si>
  <si>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</si>
  <si>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</si>
  <si>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</si>
  <si>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</si>
  <si>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</si>
  <si>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</si>
  <si>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</si>
  <si>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</si>
  <si>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</si>
  <si>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</si>
  <si>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</si>
  <si>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</si>
  <si>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</si>
  <si>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</si>
  <si>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</si>
  <si>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</si>
  <si>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</si>
  <si>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</si>
  <si>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</si>
  <si>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</si>
  <si>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</si>
  <si>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</si>
  <si>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</si>
  <si>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</si>
  <si>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</si>
  <si>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</si>
  <si>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</si>
  <si>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</si>
  <si>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</si>
  <si>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</si>
  <si>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</si>
  <si>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</si>
  <si>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</si>
  <si>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</si>
  <si>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</si>
  <si>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</si>
  <si>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</si>
  <si>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</si>
  <si>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</si>
  <si>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</si>
  <si>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</si>
  <si>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</si>
  <si>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</si>
  <si>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</si>
  <si>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</si>
  <si>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</si>
  <si>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</si>
  <si>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</si>
  <si>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</si>
  <si>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</si>
  <si>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</si>
  <si>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</si>
  <si>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</si>
  <si>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</si>
  <si>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</si>
  <si>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</si>
  <si>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</si>
  <si>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</si>
  <si>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</si>
  <si>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</si>
  <si>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</si>
  <si>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</si>
  <si>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</si>
  <si>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</si>
  <si>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</si>
  <si>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</si>
  <si>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</si>
  <si>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</si>
  <si>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</si>
  <si>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</si>
  <si>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</si>
  <si>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</si>
  <si>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</si>
  <si>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</si>
  <si>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</si>
  <si>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</si>
  <si>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</si>
  <si>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</si>
  <si>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</si>
  <si>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</si>
  <si>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</si>
  <si>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</si>
  <si>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</si>
  <si>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</si>
  <si>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</si>
  <si>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</si>
  <si>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</si>
  <si>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</si>
  <si>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</si>
  <si>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</si>
  <si>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</si>
  <si>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</si>
  <si>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</si>
  <si>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</si>
  <si>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</si>
  <si>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</si>
  <si>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</si>
  <si>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</si>
  <si>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</si>
  <si>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</si>
  <si>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</si>
  <si>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</si>
  <si>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</si>
  <si>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</si>
  <si>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</si>
  <si>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</si>
  <si>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</si>
  <si>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</si>
  <si>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</si>
  <si>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</si>
  <si>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</si>
  <si>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</si>
  <si>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</si>
  <si>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</si>
  <si>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</si>
  <si>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</si>
  <si>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</si>
  <si>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</si>
  <si>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</si>
  <si>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</si>
  <si>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</si>
  <si>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</si>
  <si>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</si>
  <si>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</si>
  <si>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</si>
  <si>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</si>
  <si>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</si>
  <si>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</si>
  <si>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</si>
  <si>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</si>
  <si>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</si>
  <si>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</si>
  <si>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</si>
  <si>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</si>
  <si>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</si>
  <si>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</si>
  <si>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</si>
  <si>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</si>
  <si>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</si>
  <si>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</si>
  <si>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</si>
  <si>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</si>
  <si>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</si>
  <si>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</si>
  <si>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</si>
  <si>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</si>
  <si>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</si>
  <si>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</si>
  <si>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</si>
  <si>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</si>
  <si>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</si>
  <si>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</si>
  <si>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</si>
  <si>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</si>
  <si>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</si>
  <si>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</si>
  <si>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</si>
  <si>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</si>
  <si>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</si>
  <si>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</si>
  <si>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</si>
  <si>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</si>
  <si>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</si>
  <si>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</si>
  <si>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</si>
  <si>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</si>
  <si>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</si>
  <si>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</si>
  <si>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</si>
  <si>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</si>
  <si>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</si>
  <si>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</si>
  <si>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</si>
  <si>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</si>
  <si>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</si>
  <si>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</si>
  <si>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</si>
  <si>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</si>
  <si>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</si>
  <si>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</si>
  <si>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</si>
  <si>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</si>
  <si>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</si>
  <si>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</si>
  <si>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</si>
  <si>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</si>
  <si>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</si>
  <si>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</si>
  <si>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</si>
  <si>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</si>
  <si>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</si>
  <si>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</si>
  <si>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</si>
  <si>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</si>
  <si>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</si>
  <si>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</si>
  <si>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</si>
  <si>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</si>
  <si>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</si>
  <si>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</si>
  <si>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</si>
  <si>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</si>
  <si>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</si>
  <si>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</si>
  <si>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</si>
  <si>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</si>
  <si>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</si>
  <si>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</si>
  <si>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</si>
  <si>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</si>
  <si>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</si>
  <si>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</si>
  <si>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</si>
  <si>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</si>
  <si>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</si>
  <si>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</si>
  <si>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</si>
  <si>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</si>
  <si>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</si>
  <si>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</si>
  <si>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</si>
  <si>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</si>
  <si>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</si>
  <si>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</si>
  <si>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</si>
  <si>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</si>
  <si>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</si>
  <si>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</si>
  <si>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</si>
  <si>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</si>
  <si>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</si>
  <si>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</si>
  <si>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</si>
  <si>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</si>
  <si>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</si>
  <si>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</si>
  <si>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</si>
  <si>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</si>
  <si>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</si>
  <si>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</si>
  <si>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</si>
  <si>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</si>
  <si>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</si>
  <si>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</si>
  <si>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</si>
  <si>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</si>
  <si>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</si>
  <si>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</si>
  <si>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</si>
  <si>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</si>
  <si>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</si>
  <si>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</si>
  <si>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</si>
  <si>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</si>
  <si>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</si>
  <si>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</si>
  <si>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</si>
  <si>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</si>
  <si>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</si>
  <si>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</si>
  <si>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</si>
  <si>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</si>
  <si>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</si>
  <si>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</si>
  <si>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</si>
  <si>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</si>
  <si>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</si>
  <si>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</si>
  <si>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</si>
  <si>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</si>
  <si>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</si>
  <si>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</si>
  <si>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</si>
  <si>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</si>
  <si>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</si>
  <si>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</si>
  <si>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</si>
  <si>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</si>
  <si>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</si>
  <si>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</si>
  <si>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</si>
  <si>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</si>
  <si>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</si>
  <si>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</si>
  <si>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</si>
  <si>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</si>
  <si>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</si>
  <si>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</si>
  <si>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</si>
  <si>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</si>
  <si>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</si>
  <si>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</si>
  <si>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</si>
  <si>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</si>
  <si>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</si>
  <si>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</si>
  <si>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</si>
  <si>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</si>
  <si>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</si>
  <si>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</si>
  <si>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</si>
  <si>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</si>
  <si>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</si>
  <si>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</si>
  <si>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</si>
  <si>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</si>
  <si>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</si>
  <si>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</si>
  <si>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</si>
  <si>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</si>
  <si>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</si>
  <si>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</si>
  <si>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</si>
  <si>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</si>
  <si>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</si>
  <si>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</si>
  <si>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</si>
  <si>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</si>
  <si>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</si>
  <si>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</si>
  <si>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</si>
  <si>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</si>
  <si>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</si>
  <si>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</si>
  <si>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</si>
  <si>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</si>
  <si>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</si>
  <si>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</si>
  <si>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</si>
  <si>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</si>
  <si>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</si>
  <si>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</si>
  <si>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</si>
  <si>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</si>
  <si>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</si>
  <si>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</si>
  <si>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</si>
  <si>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</si>
  <si>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</si>
  <si>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</si>
  <si>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</si>
  <si>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</si>
  <si>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</si>
  <si>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</si>
  <si>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</si>
  <si>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</si>
  <si>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</si>
  <si>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</si>
  <si>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</si>
  <si>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</si>
  <si>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</si>
  <si>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</si>
  <si>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</si>
  <si>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</si>
  <si>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</si>
  <si>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</si>
  <si>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</si>
  <si>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</si>
  <si>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</si>
  <si>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</si>
  <si>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</si>
  <si>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</si>
  <si>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</si>
  <si>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</si>
  <si>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</si>
  <si>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</si>
  <si>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</si>
  <si>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</si>
  <si>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</si>
  <si>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</si>
  <si>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</si>
  <si>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</si>
  <si>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</si>
  <si>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</si>
  <si>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</si>
  <si>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</si>
  <si>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</si>
  <si>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</si>
  <si>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</si>
  <si>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</si>
  <si>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</si>
  <si>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</si>
  <si>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</si>
  <si>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</si>
  <si>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</si>
  <si>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</si>
  <si>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</si>
  <si>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</si>
  <si>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</si>
  <si>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</si>
  <si>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</si>
  <si>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</si>
  <si>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</si>
  <si>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</si>
  <si>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</si>
  <si>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</si>
  <si>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</si>
  <si>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</si>
  <si>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</si>
  <si>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</si>
  <si>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</si>
  <si>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</si>
  <si>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</si>
  <si>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</si>
  <si>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</si>
  <si>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</si>
  <si>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</si>
  <si>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</si>
  <si>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</si>
  <si>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</si>
  <si>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</si>
  <si>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</si>
  <si>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</si>
  <si>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</si>
  <si>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</si>
  <si>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</si>
  <si>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</si>
  <si>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</si>
  <si>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</si>
  <si>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</si>
  <si>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</si>
  <si>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</si>
  <si>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</si>
  <si>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</si>
  <si>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</si>
  <si>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</si>
  <si>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</si>
  <si>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</si>
  <si>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</si>
  <si>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</si>
  <si>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</si>
  <si>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</si>
  <si>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</si>
  <si>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</si>
  <si>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</si>
  <si>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</si>
  <si>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</si>
  <si>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</si>
  <si>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</si>
  <si>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</si>
  <si>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</si>
  <si>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</si>
  <si>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</si>
  <si>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</si>
  <si>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</si>
  <si>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</si>
  <si>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</si>
  <si>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</si>
  <si>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</si>
  <si>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</si>
  <si>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</si>
  <si>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</si>
  <si>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</si>
  <si>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</si>
  <si>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</si>
  <si>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</si>
  <si>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</si>
  <si>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</si>
  <si>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</si>
  <si>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</si>
  <si>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</si>
  <si>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</si>
  <si>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</si>
  <si>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</si>
  <si>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</si>
  <si>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</si>
  <si>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</si>
  <si>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</si>
  <si>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</si>
  <si>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</si>
  <si>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</si>
  <si>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</si>
  <si>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</si>
  <si>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</si>
  <si>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</si>
  <si>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</si>
  <si>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</si>
  <si>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</si>
  <si>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</si>
  <si>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</si>
  <si>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</si>
  <si>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</si>
  <si>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</si>
  <si>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</si>
  <si>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</si>
  <si>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</si>
  <si>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</si>
  <si>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</si>
  <si>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</si>
  <si>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</si>
  <si>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</si>
  <si>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</si>
  <si>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</si>
  <si>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</si>
  <si>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</si>
  <si>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</si>
  <si>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</si>
  <si>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</si>
  <si>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</si>
  <si>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</si>
  <si>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</si>
  <si>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</si>
  <si>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</si>
  <si>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</si>
  <si>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</si>
  <si>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</si>
  <si>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</si>
  <si>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</si>
  <si>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</si>
  <si>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</si>
  <si>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</si>
  <si>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</si>
  <si>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</si>
  <si>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</si>
  <si>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</si>
  <si>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</si>
  <si>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</si>
  <si>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</si>
  <si>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</si>
  <si>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</si>
  <si>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</si>
  <si>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</si>
  <si>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</si>
  <si>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</si>
  <si>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</si>
  <si>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</si>
  <si>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</si>
  <si>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</si>
  <si>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</si>
  <si>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</si>
  <si>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</si>
  <si>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</si>
  <si>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</si>
  <si>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</si>
  <si>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</si>
  <si>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</si>
  <si>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</si>
  <si>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</si>
  <si>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</si>
  <si>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</si>
  <si>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</si>
  <si>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</si>
  <si>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</si>
  <si>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</si>
  <si>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</si>
  <si>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</si>
  <si>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</si>
  <si>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</si>
  <si>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</si>
  <si>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</si>
  <si>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</si>
  <si>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</si>
  <si>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</si>
  <si>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</si>
  <si>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</si>
  <si>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</si>
  <si>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</si>
  <si>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</si>
  <si>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</si>
  <si>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</si>
  <si>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</si>
  <si>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</si>
  <si>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</si>
  <si>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</si>
  <si>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</si>
  <si>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</si>
  <si>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</si>
  <si>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</si>
  <si>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</si>
  <si>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</si>
  <si>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</si>
  <si>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</si>
  <si>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</si>
  <si>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</si>
  <si>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</si>
  <si>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</si>
  <si>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</si>
  <si>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</si>
  <si>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</si>
  <si>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</si>
  <si>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</si>
  <si>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</si>
  <si>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</si>
  <si>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</si>
  <si>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</si>
  <si>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</si>
  <si>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</si>
  <si>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</si>
  <si>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</si>
  <si>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</si>
  <si>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</si>
  <si>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</si>
  <si>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</si>
  <si>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</si>
  <si>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</si>
  <si>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</si>
  <si>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</si>
  <si>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</si>
  <si>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</si>
  <si>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</si>
  <si>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</si>
  <si>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</si>
  <si>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</si>
  <si>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</si>
  <si>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</si>
  <si>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</si>
  <si>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</si>
  <si>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</si>
  <si>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</si>
  <si>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</si>
  <si>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</si>
  <si>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</si>
  <si>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</si>
  <si>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</si>
  <si>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</si>
  <si>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</si>
  <si>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</si>
  <si>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</si>
  <si>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</si>
  <si>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</si>
  <si>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</si>
  <si>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</si>
  <si>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</si>
  <si>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</si>
  <si>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</si>
  <si>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</si>
  <si>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</si>
  <si>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</si>
  <si>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</si>
  <si>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</si>
  <si>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</si>
  <si>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</si>
  <si>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</si>
  <si>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</si>
  <si>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</si>
  <si>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</si>
  <si>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</si>
  <si>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</si>
  <si>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</si>
  <si>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</si>
  <si>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</si>
  <si>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</si>
  <si>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</si>
  <si>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</si>
  <si>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</si>
  <si>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</si>
  <si>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</si>
  <si>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</si>
  <si>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</si>
  <si>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</si>
  <si>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</si>
  <si>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</si>
  <si>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</si>
  <si>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</si>
  <si>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</si>
  <si>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</si>
  <si>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</si>
  <si>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</si>
  <si>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</si>
  <si>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</si>
  <si>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</si>
  <si>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</si>
  <si>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</si>
  <si>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</si>
  <si>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</si>
  <si>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</si>
  <si>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</si>
  <si>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</si>
  <si>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</si>
  <si>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</si>
  <si>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</si>
  <si>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</si>
  <si>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</si>
  <si>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</si>
  <si>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</si>
  <si>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</si>
  <si>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</si>
  <si>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</si>
  <si>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</si>
  <si>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</si>
  <si>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</si>
  <si>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</si>
  <si>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</si>
  <si>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</si>
  <si>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</si>
  <si>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</si>
  <si>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</si>
  <si>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</si>
  <si>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</si>
  <si>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</si>
  <si>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</si>
  <si>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</si>
  <si>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</si>
  <si>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</si>
  <si>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</si>
  <si>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</si>
  <si>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</si>
  <si>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</si>
  <si>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</si>
  <si>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</si>
  <si>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</si>
  <si>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</si>
  <si>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</si>
  <si>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</si>
  <si>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</si>
  <si>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</si>
  <si>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</si>
  <si>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</si>
  <si>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</si>
  <si>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</si>
  <si>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</si>
  <si>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</si>
  <si>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</si>
  <si>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</si>
  <si>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</si>
  <si>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</si>
  <si>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</si>
  <si>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</si>
  <si>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</si>
  <si>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</si>
  <si>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</si>
  <si>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</si>
  <si>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</si>
  <si>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</si>
  <si>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</si>
  <si>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</si>
  <si>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</si>
  <si>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</si>
  <si>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</si>
  <si>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</si>
  <si>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</si>
  <si>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</si>
  <si>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</si>
  <si>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</si>
  <si>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</si>
  <si>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</si>
  <si>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</si>
  <si>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</si>
  <si>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</si>
  <si>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</si>
  <si>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</si>
  <si>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</si>
  <si>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</si>
  <si>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</si>
  <si>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</si>
  <si>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</si>
  <si>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</si>
  <si>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</si>
  <si>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</si>
  <si>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</si>
  <si>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</si>
  <si>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</si>
  <si>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</si>
  <si>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</si>
  <si>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</si>
  <si>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</si>
  <si>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</si>
  <si>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</si>
  <si>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</si>
  <si>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</si>
  <si>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</si>
  <si>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</si>
  <si>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</si>
  <si>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</si>
  <si>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</si>
  <si>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</si>
  <si>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</si>
  <si>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</si>
  <si>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</si>
  <si>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</si>
  <si>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</si>
  <si>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</si>
  <si>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</si>
  <si>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</si>
  <si>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</si>
  <si>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</si>
  <si>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</si>
  <si>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</si>
  <si>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</si>
  <si>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</si>
  <si>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</si>
  <si>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</si>
  <si>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</si>
  <si>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</si>
  <si>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</si>
  <si>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</si>
  <si>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</si>
  <si>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</si>
  <si>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</si>
  <si>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</si>
  <si>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</si>
  <si>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</si>
  <si>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</si>
  <si>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</si>
  <si>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</si>
  <si>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</si>
  <si>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</si>
  <si>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</si>
  <si>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</si>
  <si>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</si>
  <si>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</si>
  <si>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</si>
  <si>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</si>
  <si>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</si>
  <si>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</si>
  <si>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</si>
  <si>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</si>
  <si>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</si>
  <si>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</si>
  <si>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</si>
  <si>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</si>
  <si>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</si>
  <si>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</si>
  <si>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</si>
  <si>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</si>
  <si>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</si>
  <si>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</si>
  <si>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</si>
  <si>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</si>
  <si>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</si>
  <si>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</si>
  <si>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</si>
  <si>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</si>
  <si>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</si>
  <si>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</si>
  <si>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</si>
  <si>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</si>
  <si>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</si>
  <si>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</si>
  <si>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</si>
  <si>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</si>
  <si>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</si>
  <si>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</si>
  <si>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</si>
  <si>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</si>
  <si>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</si>
  <si>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</si>
  <si>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</si>
  <si>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</si>
  <si>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</si>
  <si>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</si>
  <si>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</si>
  <si>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</si>
  <si>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</si>
  <si>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</si>
  <si>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</si>
  <si>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</si>
  <si>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</si>
  <si>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</si>
  <si>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</si>
  <si>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</si>
  <si>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</si>
  <si>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</si>
  <si>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</si>
  <si>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</si>
  <si>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</si>
  <si>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</si>
  <si>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</si>
  <si>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</si>
  <si>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</si>
  <si>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</si>
  <si>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</si>
  <si>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</si>
  <si>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</si>
  <si>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</si>
  <si>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</si>
  <si>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</si>
  <si>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</si>
  <si>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</si>
  <si>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</si>
  <si>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</si>
  <si>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</si>
  <si>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</si>
  <si>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</si>
  <si>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</si>
  <si>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</si>
  <si>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</si>
  <si>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</si>
  <si>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</si>
  <si>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</si>
  <si>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</si>
  <si>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</si>
  <si>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</si>
  <si>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</si>
  <si>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</si>
  <si>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</si>
  <si>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</si>
  <si>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</si>
  <si>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</si>
  <si>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</si>
  <si>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</si>
  <si>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</si>
  <si>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</si>
  <si>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</si>
  <si>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</si>
  <si>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</si>
  <si>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</si>
  <si>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</si>
  <si>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</si>
  <si>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</si>
  <si>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</si>
  <si>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</si>
  <si>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</si>
  <si>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</si>
  <si>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</si>
  <si>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</si>
  <si>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</si>
  <si>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</si>
  <si>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</si>
  <si>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</si>
  <si>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</si>
  <si>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</si>
  <si>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</si>
  <si>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</si>
  <si>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</si>
  <si>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</si>
  <si>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</si>
  <si>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</si>
  <si>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</si>
  <si>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</si>
  <si>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</si>
  <si>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</si>
  <si>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</si>
  <si>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</si>
  <si>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</si>
  <si>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</si>
  <si>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</si>
  <si>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</si>
  <si>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</si>
  <si>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</si>
  <si>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</si>
  <si>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</si>
  <si>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</si>
  <si>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</si>
  <si>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</si>
  <si>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</si>
  <si>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</si>
  <si>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</si>
  <si>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</si>
  <si>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</si>
  <si>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</si>
  <si>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</si>
  <si>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</si>
  <si>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</si>
  <si>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</si>
  <si>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</si>
  <si>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</si>
  <si>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</si>
  <si>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</si>
  <si>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</si>
  <si>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</si>
  <si>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</si>
  <si>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</si>
  <si>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</si>
  <si>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</si>
  <si>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</si>
  <si>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</si>
  <si>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</si>
  <si>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</si>
  <si>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</si>
  <si>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</si>
  <si>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</si>
  <si>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</si>
  <si>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</si>
  <si>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</si>
  <si>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</si>
  <si>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</si>
  <si>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</si>
  <si>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</si>
  <si>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</si>
  <si>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</si>
  <si>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</si>
  <si>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</si>
  <si>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</si>
  <si>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</si>
  <si>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</si>
  <si>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</si>
  <si>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</si>
  <si>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</si>
  <si>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</si>
  <si>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</si>
  <si>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</si>
  <si>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</si>
  <si>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</si>
  <si>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</si>
  <si>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</si>
  <si>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</si>
  <si>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</si>
  <si>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</si>
  <si>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</si>
  <si>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</si>
  <si>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</si>
  <si>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</si>
  <si>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</si>
  <si>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</si>
  <si>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</si>
  <si>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</si>
  <si>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</si>
  <si>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</si>
  <si>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</si>
  <si>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</si>
  <si>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</si>
  <si>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</si>
  <si>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</si>
  <si>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</si>
  <si>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</si>
  <si>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</si>
  <si>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</si>
  <si>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</si>
  <si>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</si>
  <si>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</si>
  <si>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</si>
  <si>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</si>
  <si>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</si>
  <si>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</si>
  <si>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</si>
  <si>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</si>
  <si>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</si>
  <si>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</si>
  <si>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</si>
  <si>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</si>
  <si>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</si>
  <si>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</si>
  <si>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</si>
  <si>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</si>
  <si>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</si>
  <si>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</si>
  <si>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</si>
  <si>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</si>
  <si>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</si>
  <si>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</si>
  <si>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</si>
  <si>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</si>
  <si>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</si>
  <si>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</si>
  <si>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</si>
  <si>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</si>
  <si>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</si>
  <si>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</si>
  <si>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</si>
  <si>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</si>
  <si>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</si>
  <si>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</si>
  <si>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</si>
  <si>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</si>
  <si>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</si>
  <si>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</si>
  <si>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</si>
  <si>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</si>
  <si>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</si>
  <si>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</si>
  <si>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</si>
  <si>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</si>
  <si>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</si>
  <si>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</si>
  <si>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</si>
  <si>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</si>
  <si>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</si>
  <si>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</si>
  <si>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</si>
  <si>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</si>
  <si>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</si>
  <si>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</si>
  <si>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</si>
  <si>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</si>
  <si>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</si>
  <si>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</si>
  <si>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</si>
  <si>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</si>
  <si>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</si>
  <si>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</si>
  <si>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</si>
  <si>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</si>
  <si>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</si>
  <si>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</si>
  <si>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</si>
  <si>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</si>
  <si>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</si>
  <si>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</si>
  <si>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</si>
  <si>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</si>
  <si>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</si>
  <si>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</si>
  <si>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</si>
  <si>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</si>
  <si>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</si>
  <si>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</si>
  <si>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</si>
  <si>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</si>
  <si>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</si>
  <si>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</si>
  <si>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</si>
  <si>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</si>
  <si>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</si>
  <si>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</si>
  <si>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</si>
  <si>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</si>
  <si>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</si>
  <si>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</si>
  <si>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</si>
  <si>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</si>
  <si>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</si>
  <si>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</si>
  <si>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</si>
  <si>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</si>
  <si>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</si>
  <si>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</si>
  <si>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</si>
  <si>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</si>
  <si>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</si>
  <si>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</si>
  <si>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</si>
  <si>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</si>
  <si>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</si>
  <si>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</si>
  <si>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</si>
  <si>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</si>
  <si>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</si>
  <si>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</si>
  <si>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</si>
  <si>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</si>
  <si>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</si>
  <si>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</si>
  <si>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</si>
  <si>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</si>
  <si>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</si>
  <si>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</si>
  <si>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</si>
  <si>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</si>
  <si>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</si>
  <si>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</si>
  <si>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</si>
  <si>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</si>
  <si>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</si>
  <si>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</si>
  <si>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</si>
  <si>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</si>
  <si>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</si>
  <si>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</si>
  <si>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</si>
  <si>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</si>
  <si>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</si>
  <si>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</si>
  <si>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</si>
  <si>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</si>
  <si>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</si>
  <si>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</si>
  <si>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</si>
  <si>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</si>
  <si>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</si>
  <si>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</si>
  <si>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</si>
  <si>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</si>
  <si>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</si>
  <si>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</si>
  <si>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</si>
  <si>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</si>
  <si>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</si>
  <si>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</si>
  <si>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</si>
  <si>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</si>
  <si>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</si>
  <si>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</si>
  <si>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</si>
  <si>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</si>
  <si>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</si>
  <si>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</si>
  <si>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</si>
  <si>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</si>
  <si>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</si>
  <si>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</si>
  <si>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</si>
  <si>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</si>
  <si>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</si>
  <si>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</si>
  <si>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</si>
  <si>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</si>
  <si>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</si>
  <si>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</si>
  <si>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</si>
  <si>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</si>
  <si>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</si>
  <si>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</si>
  <si>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</si>
  <si>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</si>
  <si>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</si>
  <si>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</si>
  <si>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</si>
  <si>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</si>
  <si>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</si>
  <si>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</si>
  <si>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</si>
  <si>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</si>
  <si>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</si>
  <si>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</si>
  <si>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</si>
  <si>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</si>
  <si>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</si>
  <si>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</si>
  <si>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</si>
  <si>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</si>
  <si>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</si>
  <si>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</si>
  <si>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</si>
  <si>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</si>
  <si>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</si>
  <si>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</si>
  <si>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</si>
  <si>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</si>
  <si>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</si>
  <si>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</si>
  <si>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</si>
  <si>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</si>
  <si>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</si>
  <si>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</si>
  <si>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</si>
  <si>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</si>
  <si>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</si>
  <si>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</si>
  <si>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</si>
  <si>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</si>
  <si>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</si>
  <si>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</si>
  <si>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</si>
  <si>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</si>
  <si>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</si>
  <si>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</si>
  <si>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</si>
  <si>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</si>
  <si>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</si>
  <si>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</si>
  <si>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</si>
  <si>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</si>
  <si>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</si>
  <si>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</si>
  <si>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</si>
  <si>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</si>
  <si>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</si>
  <si>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</si>
  <si>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</si>
  <si>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</si>
  <si>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</si>
  <si>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</si>
  <si>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</si>
  <si>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</si>
  <si>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</si>
  <si>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</si>
  <si>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</si>
  <si>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</si>
  <si>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</si>
  <si>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</si>
  <si>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</si>
  <si>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</si>
  <si>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</si>
  <si>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</si>
  <si>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</si>
  <si>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</si>
  <si>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</si>
  <si>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</si>
  <si>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</si>
  <si>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</si>
  <si>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</si>
  <si>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</si>
  <si>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</si>
  <si>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</si>
  <si>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</si>
  <si>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</si>
  <si>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</si>
  <si>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</si>
  <si>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</si>
  <si>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</si>
  <si>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</si>
  <si>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</si>
  <si>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</si>
  <si>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</si>
  <si>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</si>
  <si>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</si>
  <si>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</si>
  <si>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</si>
  <si>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</si>
  <si>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</si>
  <si>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</si>
  <si>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</si>
  <si>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</si>
  <si>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</si>
  <si>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</si>
  <si>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</si>
  <si>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</si>
  <si>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</si>
  <si>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</si>
  <si>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</si>
  <si>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</si>
  <si>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</si>
  <si>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</si>
  <si>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</si>
  <si>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</si>
  <si>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</si>
  <si>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</si>
  <si>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</si>
  <si>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</si>
  <si>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</si>
  <si>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</si>
  <si>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</si>
  <si>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</si>
  <si>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</si>
  <si>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</si>
  <si>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</si>
  <si>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</si>
  <si>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</si>
  <si>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</si>
  <si>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</si>
  <si>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</si>
  <si>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</si>
  <si>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</si>
  <si>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</si>
  <si>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</si>
  <si>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</si>
  <si>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</si>
  <si>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</si>
  <si>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</si>
  <si>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</si>
  <si>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</si>
  <si>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</si>
  <si>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</si>
  <si>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</si>
  <si>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</si>
  <si>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</si>
  <si>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</si>
  <si>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</si>
  <si>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</si>
  <si>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</si>
  <si>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</si>
  <si>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</si>
  <si>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</si>
  <si>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</si>
  <si>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</si>
  <si>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</si>
  <si>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</si>
  <si>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</si>
  <si>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</si>
  <si>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</si>
  <si>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</si>
  <si>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</si>
  <si>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</si>
  <si>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</si>
  <si>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</si>
  <si>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</si>
  <si>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</si>
  <si>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</si>
  <si>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</si>
  <si>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</si>
  <si>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</si>
  <si>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</si>
  <si>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</si>
  <si>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</si>
  <si>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</si>
  <si>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</si>
  <si>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</si>
  <si>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</si>
  <si>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</si>
  <si>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</si>
  <si>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</si>
  <si>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</si>
  <si>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</si>
  <si>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</si>
  <si>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</si>
  <si>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</si>
  <si>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</si>
  <si>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</si>
  <si>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</si>
  <si>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</si>
  <si>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</si>
  <si>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</si>
  <si>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</si>
  <si>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</si>
  <si>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</si>
  <si>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</si>
  <si>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</si>
  <si>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</si>
  <si>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</si>
  <si>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</si>
  <si>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</si>
  <si>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</si>
  <si>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</si>
  <si>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</si>
  <si>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</si>
  <si>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</si>
  <si>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</si>
  <si>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</si>
  <si>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</si>
  <si>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</si>
  <si>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</si>
  <si>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</si>
  <si>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</si>
  <si>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</si>
  <si>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</si>
  <si>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</si>
  <si>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</si>
  <si>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</si>
  <si>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</si>
  <si>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</si>
  <si>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</si>
  <si>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</si>
  <si>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</si>
  <si>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</si>
  <si>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</si>
  <si>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</si>
  <si>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</si>
  <si>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</si>
  <si>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</si>
  <si>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</si>
  <si>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</si>
  <si>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</si>
  <si>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</si>
  <si>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</si>
  <si>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</si>
  <si>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</si>
  <si>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</si>
  <si>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</si>
  <si>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</si>
  <si>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</si>
  <si>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</si>
  <si>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</si>
  <si>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</si>
  <si>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</si>
  <si>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</si>
  <si>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</si>
  <si>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</si>
  <si>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</si>
  <si>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</si>
  <si>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</si>
  <si>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</si>
  <si>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</si>
  <si>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</si>
  <si>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</si>
  <si>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</si>
  <si>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</si>
  <si>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</si>
  <si>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</si>
  <si>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</si>
  <si>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</si>
  <si>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</si>
  <si>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</si>
  <si>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</si>
  <si>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</si>
  <si>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</si>
  <si>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</si>
  <si>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</si>
  <si>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</si>
  <si>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</si>
  <si>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</si>
  <si>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</si>
  <si>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</si>
  <si>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</si>
  <si>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</si>
  <si>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</si>
  <si>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</si>
  <si>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</si>
  <si>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</si>
  <si>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</si>
  <si>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</si>
  <si>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</si>
  <si>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</si>
  <si>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</si>
  <si>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</si>
  <si>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</si>
  <si>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</si>
  <si>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</si>
  <si>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</si>
  <si>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</si>
  <si>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</si>
  <si>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</si>
  <si>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</si>
  <si>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</si>
  <si>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</si>
  <si>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</si>
  <si>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</si>
  <si>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</si>
  <si>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</si>
  <si>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</si>
  <si>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</si>
  <si>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</si>
  <si>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</si>
  <si>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</si>
  <si>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</si>
  <si>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</si>
  <si>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</si>
  <si>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</si>
  <si>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</si>
  <si>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</si>
  <si>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</si>
  <si>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</si>
  <si>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</si>
  <si>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</si>
  <si>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</si>
  <si>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</si>
  <si>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</si>
  <si>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</si>
  <si>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</si>
  <si>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</si>
  <si>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</si>
  <si>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</si>
  <si>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</si>
  <si>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</si>
  <si>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</si>
  <si>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</si>
  <si>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</si>
  <si>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</si>
  <si>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</si>
  <si>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</si>
  <si>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</si>
  <si>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</si>
  <si>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</si>
  <si>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</si>
  <si>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</si>
  <si>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</si>
  <si>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</si>
  <si>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</si>
  <si>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</si>
  <si>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</si>
  <si>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</si>
  <si>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</si>
  <si>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</si>
  <si>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</si>
  <si>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</si>
  <si>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</si>
  <si>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</si>
  <si>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</si>
  <si>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</si>
  <si>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</si>
  <si>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</si>
  <si>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</si>
  <si>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</si>
  <si>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</si>
  <si>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</si>
  <si>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</si>
  <si>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</si>
  <si>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</si>
  <si>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</si>
  <si>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</si>
  <si>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</si>
  <si>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</si>
  <si>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</si>
  <si>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</si>
  <si>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</si>
  <si>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</si>
  <si>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</si>
  <si>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</si>
  <si>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</si>
  <si>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</si>
  <si>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</si>
  <si>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</si>
  <si>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</si>
  <si>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</si>
  <si>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</si>
  <si>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</si>
  <si>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</si>
  <si>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</si>
  <si>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</si>
  <si>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</si>
  <si>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</si>
  <si>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</si>
  <si>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</si>
  <si>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</si>
  <si>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</si>
  <si>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</si>
  <si>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</si>
  <si>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</si>
  <si>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</si>
  <si>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</si>
  <si>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</si>
  <si>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</si>
  <si>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</si>
  <si>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</si>
  <si>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</si>
  <si>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</si>
  <si>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</si>
  <si>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</si>
  <si>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</si>
  <si>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</si>
  <si>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</si>
  <si>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</si>
  <si>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</si>
  <si>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</si>
  <si>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</si>
  <si>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</si>
  <si>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</si>
  <si>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</si>
  <si>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</si>
  <si>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</si>
  <si>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</si>
  <si>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</si>
  <si>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</si>
  <si>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</si>
  <si>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</si>
  <si>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</si>
  <si>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</si>
  <si>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</si>
  <si>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</si>
  <si>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</si>
  <si>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</si>
  <si>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</si>
  <si>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</si>
  <si>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</si>
  <si>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</si>
  <si>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</si>
  <si>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</si>
  <si>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</si>
  <si>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</si>
  <si>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</si>
  <si>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</si>
  <si>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</si>
  <si>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</si>
  <si>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</si>
  <si>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</si>
  <si>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</si>
  <si>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</si>
  <si>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</si>
  <si>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</si>
  <si>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</si>
  <si>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</si>
  <si>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</si>
  <si>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</si>
  <si>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</si>
  <si>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</si>
  <si>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</si>
  <si>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</si>
  <si>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</si>
  <si>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</si>
  <si>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</si>
  <si>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</si>
  <si>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</si>
  <si>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</si>
  <si>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</si>
  <si>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</si>
  <si>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</si>
  <si>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</si>
  <si>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</si>
  <si>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</si>
  <si>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</si>
  <si>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</si>
  <si>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</si>
  <si>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</si>
  <si>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</si>
  <si>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</si>
  <si>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</si>
  <si>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</si>
  <si>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</si>
  <si>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</si>
  <si>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</si>
  <si>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</si>
  <si>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</si>
  <si>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</si>
  <si>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</si>
  <si>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</si>
  <si>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</si>
  <si>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</si>
  <si>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</si>
  <si>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</si>
  <si>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</si>
  <si>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</si>
  <si>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</si>
  <si>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</si>
  <si>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</si>
  <si>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</si>
  <si>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</si>
  <si>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</si>
  <si>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</si>
  <si>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</si>
  <si>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</si>
  <si>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</si>
  <si>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</si>
  <si>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</si>
  <si>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</si>
  <si>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</si>
  <si>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</si>
  <si>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</si>
  <si>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</si>
  <si>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</si>
  <si>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</si>
  <si>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</si>
  <si>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</si>
  <si>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</si>
  <si>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</si>
  <si>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</si>
  <si>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</si>
  <si>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</si>
  <si>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</si>
  <si>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</si>
  <si>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</si>
  <si>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</si>
  <si>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</si>
  <si>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</si>
  <si>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</si>
  <si>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</si>
  <si>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</si>
  <si>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</si>
  <si>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</si>
  <si>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</si>
  <si>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</si>
  <si>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</si>
  <si>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</si>
  <si>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</si>
  <si>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</si>
  <si>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</si>
  <si>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</si>
  <si>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</si>
  <si>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</si>
  <si>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</si>
  <si>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</si>
  <si>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</si>
  <si>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</si>
  <si>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</si>
  <si>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</si>
  <si>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</si>
  <si>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</si>
  <si>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</si>
  <si>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</si>
  <si>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</si>
  <si>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</si>
  <si>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</si>
  <si>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</si>
  <si>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</si>
  <si>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</si>
  <si>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</si>
  <si>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</si>
  <si>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</si>
  <si>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</si>
  <si>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</si>
  <si>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</si>
  <si>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</si>
  <si>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</si>
  <si>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</si>
  <si>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</si>
  <si>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</si>
  <si>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</si>
  <si>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</si>
  <si>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</si>
  <si>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</si>
  <si>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</si>
  <si>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</si>
  <si>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</si>
  <si>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</si>
  <si>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</si>
  <si>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</si>
  <si>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</si>
  <si>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</si>
  <si>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</si>
  <si>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</si>
  <si>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</si>
  <si>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</si>
  <si>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</si>
  <si>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</si>
  <si>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</si>
  <si>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</si>
  <si>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</si>
  <si>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</si>
  <si>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</si>
  <si>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</si>
  <si>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</si>
  <si>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</si>
  <si>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</si>
  <si>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</si>
  <si>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</si>
  <si>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</si>
  <si>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</si>
  <si>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</si>
  <si>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</si>
  <si>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</si>
  <si>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</si>
  <si>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</si>
  <si>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</si>
  <si>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</si>
  <si>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</si>
  <si>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</si>
  <si>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</si>
  <si>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</si>
  <si>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</si>
  <si>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</si>
  <si>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</si>
  <si>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</si>
  <si>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</si>
  <si>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</si>
  <si>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</si>
  <si>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</si>
  <si>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</si>
  <si>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</si>
  <si>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</si>
  <si>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</si>
  <si>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</si>
  <si>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</si>
  <si>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</si>
  <si>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</si>
  <si>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</si>
  <si>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</si>
  <si>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</si>
  <si>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</si>
  <si>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</si>
  <si>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</si>
  <si>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</si>
  <si>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</si>
  <si>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</si>
  <si>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</si>
  <si>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</si>
  <si>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</si>
  <si>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</si>
  <si>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</si>
  <si>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</si>
  <si>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</si>
  <si>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</si>
  <si>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</si>
  <si>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</si>
  <si>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</si>
  <si>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</si>
  <si>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</si>
  <si>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</si>
  <si>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</si>
  <si>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</si>
  <si>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</si>
  <si>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</si>
  <si>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</si>
  <si>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</si>
  <si>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</si>
  <si>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</si>
  <si>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</si>
  <si>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</si>
  <si>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</si>
  <si>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</si>
  <si>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</si>
  <si>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</si>
  <si>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</si>
  <si>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</si>
  <si>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</si>
  <si>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</si>
  <si>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</si>
  <si>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</si>
  <si>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</si>
  <si>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</si>
  <si>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</si>
  <si>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</si>
  <si>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</si>
  <si>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</si>
  <si>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</si>
  <si>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</si>
  <si>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</si>
  <si>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</si>
  <si>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</si>
  <si>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</si>
  <si>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</si>
  <si>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</si>
  <si>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</si>
  <si>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</si>
  <si>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</si>
  <si>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</si>
  <si>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</si>
  <si>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</si>
  <si>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</si>
  <si>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</si>
  <si>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</si>
  <si>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</si>
  <si>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</si>
  <si>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</si>
  <si>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</si>
  <si>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</si>
  <si>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</si>
  <si>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</si>
  <si>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</si>
  <si>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</si>
  <si>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</si>
  <si>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</si>
  <si>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</si>
  <si>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</si>
  <si>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</si>
  <si>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</si>
  <si>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</si>
  <si>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</si>
  <si>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</si>
  <si>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</si>
  <si>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</si>
  <si>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</si>
  <si>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</si>
  <si>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</si>
  <si>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</si>
  <si>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</si>
  <si>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</si>
  <si>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</si>
  <si>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</si>
  <si>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</si>
  <si>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</si>
  <si>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</si>
  <si>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</si>
  <si>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</si>
  <si>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</si>
  <si>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</si>
  <si>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</si>
  <si>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</si>
  <si>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</si>
  <si>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</si>
  <si>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</si>
  <si>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</si>
  <si>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</si>
  <si>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</si>
  <si>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</si>
  <si>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</si>
  <si>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</si>
  <si>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</si>
  <si>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</si>
  <si>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</si>
  <si>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</si>
  <si>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</si>
  <si>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</si>
  <si>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</si>
  <si>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</si>
  <si>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</si>
  <si>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</si>
  <si>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</si>
  <si>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</si>
  <si>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</si>
  <si>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</si>
  <si>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</si>
  <si>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</si>
  <si>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</si>
  <si>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</si>
  <si>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</si>
  <si>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</si>
  <si>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</si>
  <si>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</si>
  <si>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</si>
  <si>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</si>
  <si>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</si>
  <si>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</si>
  <si>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</si>
  <si>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</si>
  <si>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</si>
  <si>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</si>
  <si>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</si>
  <si>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</si>
  <si>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</si>
  <si>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</si>
  <si>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</si>
  <si>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</si>
  <si>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</si>
  <si>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</si>
  <si>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</si>
  <si>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</si>
  <si>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</si>
  <si>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</si>
  <si>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</si>
  <si>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</si>
  <si>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</si>
  <si>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</si>
  <si>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</si>
  <si>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</si>
  <si>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</si>
  <si>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</si>
  <si>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</si>
  <si>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</si>
  <si>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</si>
  <si>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</si>
  <si>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</si>
  <si>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</si>
  <si>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</si>
  <si>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</si>
  <si>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</si>
  <si>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</si>
  <si>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</si>
  <si>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</si>
  <si>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</si>
  <si>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</si>
  <si>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</si>
  <si>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</si>
  <si>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</si>
  <si>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</si>
  <si>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</si>
  <si>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</si>
  <si>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</si>
  <si>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</si>
  <si>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</si>
  <si>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</si>
  <si>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</si>
  <si>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</si>
  <si>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</si>
  <si>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</si>
  <si>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</si>
  <si>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</si>
  <si>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</si>
  <si>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</si>
  <si>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</si>
  <si>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</si>
  <si>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</si>
  <si>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</si>
  <si>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</si>
  <si>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</si>
  <si>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</si>
  <si>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</si>
  <si>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</si>
  <si>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</si>
  <si>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</si>
  <si>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</si>
  <si>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</si>
  <si>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</si>
  <si>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</si>
  <si>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</si>
  <si>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</si>
  <si>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</si>
  <si>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</si>
  <si>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</si>
  <si>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</si>
  <si>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</si>
  <si>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</si>
  <si>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</si>
  <si>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</si>
  <si>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</si>
  <si>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</si>
  <si>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</si>
  <si>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</si>
  <si>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</si>
  <si>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</si>
  <si>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</si>
  <si>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</si>
  <si>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</si>
  <si>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</si>
  <si>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</si>
  <si>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</si>
  <si>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</si>
  <si>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</si>
  <si>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</si>
  <si>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</si>
  <si>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</si>
  <si>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</si>
  <si>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</si>
  <si>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</si>
  <si>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</si>
  <si>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</si>
  <si>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</si>
  <si>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</si>
  <si>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</si>
  <si>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</si>
  <si>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</si>
  <si>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</si>
  <si>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</si>
  <si>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</si>
  <si>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</si>
  <si>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</si>
  <si>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</si>
  <si>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</si>
  <si>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</si>
  <si>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</si>
  <si>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</si>
  <si>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</si>
  <si>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</si>
  <si>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</si>
  <si>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</si>
  <si>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</si>
  <si>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</si>
  <si>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</si>
  <si>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</si>
  <si>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</si>
  <si>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</si>
  <si>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</si>
  <si>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</si>
  <si>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</si>
  <si>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</si>
  <si>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</si>
  <si>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</si>
  <si>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</si>
  <si>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</si>
  <si>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</si>
  <si>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</si>
  <si>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</si>
  <si>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</si>
  <si>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</si>
  <si>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</si>
  <si>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</si>
  <si>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</si>
  <si>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</si>
  <si>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</si>
  <si>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</si>
  <si>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</si>
  <si>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</si>
  <si>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</si>
  <si>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</si>
  <si>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</si>
  <si>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</si>
  <si>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</si>
  <si>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</si>
  <si>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</si>
  <si>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</si>
  <si>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</si>
  <si>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</si>
  <si>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</si>
  <si>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</si>
  <si>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</si>
  <si>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</si>
  <si>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</si>
  <si>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</si>
  <si>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</si>
  <si>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</si>
  <si>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</si>
  <si>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</si>
  <si>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</si>
  <si>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</si>
  <si>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</si>
  <si>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</si>
  <si>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</si>
  <si>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</si>
  <si>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</si>
  <si>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</si>
  <si>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</si>
  <si>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</si>
  <si>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</si>
  <si>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</si>
  <si>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</si>
  <si>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</si>
  <si>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</si>
  <si>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</si>
  <si>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</si>
  <si>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</si>
  <si>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</si>
  <si>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</si>
  <si>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</si>
  <si>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</si>
  <si>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</si>
  <si>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</si>
  <si>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</si>
  <si>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</si>
  <si>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</si>
  <si>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</si>
  <si>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</si>
  <si>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</si>
  <si>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</si>
  <si>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</si>
  <si>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</si>
  <si>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</si>
  <si>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</si>
  <si>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</si>
  <si>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</si>
  <si>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</si>
  <si>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</si>
  <si>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</si>
  <si>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</si>
  <si>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</si>
  <si>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</si>
  <si>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</si>
  <si>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</si>
  <si>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</si>
  <si>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</si>
  <si>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</si>
  <si>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</si>
  <si>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</si>
  <si>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</si>
  <si>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</si>
  <si>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</si>
  <si>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</si>
  <si>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</si>
  <si>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</si>
  <si>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</si>
  <si>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</si>
  <si>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</si>
  <si>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</si>
  <si>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</si>
  <si>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</si>
  <si>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</si>
  <si>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</si>
  <si>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</si>
  <si>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</si>
  <si>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</si>
  <si>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</si>
  <si>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</si>
  <si>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</si>
  <si>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</si>
  <si>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</si>
  <si>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</si>
  <si>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</si>
  <si>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</si>
  <si>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</si>
  <si>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</si>
  <si>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</si>
  <si>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</si>
  <si>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</si>
  <si>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</si>
  <si>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</si>
  <si>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</si>
  <si>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</si>
  <si>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</si>
  <si>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</si>
  <si>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</si>
  <si>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</si>
  <si>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</si>
  <si>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</si>
  <si>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</si>
  <si>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</si>
  <si>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</si>
  <si>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</si>
  <si>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</si>
  <si>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</si>
  <si>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</si>
  <si>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</si>
  <si>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</si>
  <si>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</si>
  <si>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</si>
  <si>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</si>
  <si>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</si>
  <si>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</si>
  <si>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</si>
  <si>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</si>
  <si>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</si>
  <si>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</si>
  <si>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</si>
  <si>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</si>
  <si>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</si>
  <si>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</si>
  <si>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</si>
  <si>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</si>
  <si>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</si>
  <si>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</si>
  <si>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</si>
  <si>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</si>
  <si>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</si>
  <si>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</si>
  <si>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</si>
  <si>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</si>
  <si>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</si>
  <si>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</si>
  <si>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</si>
  <si>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</si>
  <si>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</si>
  <si>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</si>
  <si>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</si>
  <si>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</si>
  <si>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</si>
  <si>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</si>
  <si>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</si>
  <si>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</si>
  <si>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</si>
  <si>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</si>
  <si>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</si>
  <si>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</si>
  <si>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</si>
  <si>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</si>
  <si>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</si>
  <si>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</si>
  <si>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</si>
  <si>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</si>
  <si>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</si>
  <si>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</si>
  <si>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</si>
  <si>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</si>
  <si>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</si>
  <si>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</si>
  <si>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</si>
  <si>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</si>
  <si>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</si>
  <si>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</si>
  <si>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</si>
  <si>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</si>
  <si>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</si>
  <si>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</si>
  <si>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</si>
  <si>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</si>
  <si>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</si>
  <si>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</si>
  <si>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</si>
  <si>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</si>
  <si>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</si>
  <si>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</si>
  <si>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</si>
  <si>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</si>
  <si>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</si>
  <si>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</si>
  <si>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</si>
  <si>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</si>
  <si>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</si>
  <si>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</si>
  <si>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</si>
  <si>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</si>
  <si>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</si>
  <si>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</si>
  <si>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</si>
  <si>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</si>
  <si>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</si>
  <si>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</si>
  <si>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</si>
  <si>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</si>
  <si>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</si>
  <si>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</si>
  <si>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</si>
  <si>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</si>
  <si>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</si>
  <si>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</si>
  <si>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</si>
  <si>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</si>
  <si>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</si>
  <si>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</si>
  <si>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</si>
  <si>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</si>
  <si>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</si>
  <si>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</si>
  <si>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</si>
  <si>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</si>
  <si>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</si>
  <si>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</si>
  <si>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</si>
  <si>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</si>
  <si>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</si>
  <si>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</si>
  <si>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</si>
  <si>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</si>
  <si>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</si>
  <si>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</si>
  <si>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</si>
  <si>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</si>
  <si>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</si>
  <si>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</si>
  <si>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</si>
  <si>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</si>
  <si>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</si>
  <si>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</si>
  <si>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</si>
  <si>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</si>
  <si>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</si>
  <si>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</si>
  <si>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</si>
  <si>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</si>
  <si>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</si>
  <si>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</si>
  <si>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</si>
  <si>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</si>
  <si>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</si>
  <si>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</si>
  <si>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</si>
  <si>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</si>
  <si>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</si>
  <si>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</si>
  <si>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</si>
  <si>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</si>
  <si>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</si>
  <si>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</si>
  <si>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</si>
  <si>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</si>
  <si>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</si>
  <si>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</si>
  <si>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</si>
  <si>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</si>
  <si>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</si>
  <si>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</si>
  <si>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</si>
  <si>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</si>
  <si>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</si>
  <si>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</si>
  <si>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</si>
  <si>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</si>
  <si>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</si>
  <si>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</si>
  <si>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</si>
  <si>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</si>
  <si>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</si>
  <si>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</si>
  <si>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</si>
  <si>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</si>
  <si>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</si>
  <si>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</si>
  <si>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</si>
  <si>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</si>
  <si>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</si>
  <si>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</si>
  <si>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</si>
  <si>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</si>
  <si>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</si>
  <si>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</si>
  <si>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</si>
  <si>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</si>
  <si>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</si>
  <si>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</si>
  <si>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</si>
  <si>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</si>
  <si>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</si>
  <si>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</si>
  <si>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</si>
  <si>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</si>
  <si>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</si>
  <si>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</si>
  <si>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</si>
  <si>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</si>
  <si>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</si>
  <si>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</si>
  <si>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</si>
  <si>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</si>
  <si>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</si>
  <si>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</si>
  <si>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</si>
  <si>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</si>
  <si>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</si>
  <si>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</si>
  <si>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</si>
  <si>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</si>
  <si>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</si>
  <si>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</si>
  <si>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</si>
  <si>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</si>
  <si>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</si>
  <si>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</si>
  <si>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</si>
  <si>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</si>
  <si>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</si>
  <si>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</si>
  <si>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</si>
  <si>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</si>
  <si>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</si>
  <si>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</si>
  <si>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</si>
  <si>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</si>
  <si>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</si>
  <si>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</si>
  <si>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</si>
  <si>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</si>
  <si>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</si>
  <si>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</si>
  <si>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</si>
  <si>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</si>
  <si>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</si>
  <si>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</si>
  <si>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</si>
  <si>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</si>
  <si>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</si>
  <si>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</si>
  <si>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</si>
  <si>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</si>
  <si>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</si>
  <si>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</si>
  <si>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</si>
  <si>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</si>
  <si>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</si>
  <si>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</si>
  <si>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</si>
  <si>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</si>
  <si>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</si>
  <si>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</si>
  <si>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</si>
  <si>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</si>
  <si>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</si>
  <si>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</si>
  <si>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</si>
  <si>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</si>
  <si>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</si>
  <si>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</si>
  <si>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</si>
  <si>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</si>
  <si>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</si>
  <si>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</si>
  <si>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</si>
  <si>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</si>
  <si>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</si>
  <si>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</si>
  <si>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</si>
  <si>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</si>
  <si>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</si>
  <si>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</si>
  <si>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</si>
  <si>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</si>
  <si>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</si>
  <si>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</si>
  <si>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</si>
  <si>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</si>
  <si>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</si>
  <si>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</si>
  <si>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</si>
  <si>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</si>
  <si>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</si>
  <si>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</si>
  <si>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</si>
  <si>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</si>
  <si>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</si>
  <si>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</si>
  <si>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</si>
  <si>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</si>
  <si>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</si>
  <si>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</si>
  <si>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</si>
  <si>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</si>
  <si>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</si>
  <si>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</si>
  <si>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</si>
  <si>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</si>
  <si>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</si>
  <si>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</si>
  <si>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</si>
  <si>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</si>
  <si>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</si>
  <si>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</si>
  <si>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</si>
  <si>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</si>
  <si>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</si>
  <si>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</si>
  <si>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</si>
  <si>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</si>
  <si>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</si>
  <si>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</si>
  <si>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</si>
  <si>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</si>
  <si>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</si>
  <si>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</si>
  <si>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</si>
  <si>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</si>
  <si>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</si>
  <si>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</si>
  <si>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</si>
  <si>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</si>
  <si>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</si>
  <si>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</si>
  <si>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</si>
  <si>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</si>
  <si>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</si>
  <si>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</si>
  <si>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</si>
  <si>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</si>
  <si>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</si>
  <si>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</si>
  <si>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</si>
  <si>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</si>
  <si>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</si>
  <si>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</si>
  <si>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</si>
  <si>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</si>
  <si>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</si>
  <si>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</si>
  <si>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</si>
  <si>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</si>
  <si>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</si>
  <si>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</si>
  <si>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</si>
  <si>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</si>
  <si>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</si>
  <si>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</si>
  <si>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</si>
  <si>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</si>
  <si>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</si>
  <si>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</si>
  <si>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</si>
  <si>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</si>
  <si>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</si>
  <si>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</si>
  <si>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</si>
  <si>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</si>
  <si>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</si>
  <si>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</si>
  <si>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</si>
  <si>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</si>
  <si>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</si>
  <si>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</si>
  <si>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</si>
  <si>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</si>
  <si>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</si>
  <si>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</si>
  <si>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</si>
  <si>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</si>
  <si>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</si>
  <si>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</si>
  <si>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</si>
  <si>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</si>
  <si>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</si>
  <si>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</si>
  <si>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</si>
  <si>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</si>
  <si>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</si>
  <si>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</si>
  <si>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</si>
  <si>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</si>
  <si>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</si>
  <si>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</si>
  <si>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</si>
  <si>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</si>
  <si>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</si>
  <si>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</si>
  <si>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</si>
  <si>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</si>
  <si>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</si>
  <si>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</si>
  <si>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</si>
  <si>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</si>
  <si>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</si>
  <si>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</si>
  <si>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</si>
  <si>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</si>
  <si>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</si>
  <si>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</si>
  <si>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</si>
  <si>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</si>
  <si>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</si>
  <si>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</si>
  <si>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</si>
  <si>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</si>
  <si>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</si>
  <si>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</si>
  <si>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</si>
  <si>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</si>
  <si>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</si>
  <si>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</si>
  <si>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</si>
  <si>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</si>
  <si>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</si>
  <si>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</si>
  <si>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</si>
  <si>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</si>
  <si>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</si>
  <si>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</si>
  <si>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</si>
  <si>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</si>
  <si>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</si>
  <si>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</si>
  <si>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</si>
  <si>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</si>
  <si>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</si>
  <si>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</si>
  <si>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</si>
  <si>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</si>
  <si>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</si>
  <si>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</si>
  <si>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</si>
  <si>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</si>
  <si>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</si>
  <si>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</si>
  <si>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</si>
  <si>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</si>
  <si>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</si>
  <si>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</si>
  <si>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</si>
  <si>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</si>
  <si>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</si>
  <si>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</si>
  <si>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</si>
  <si>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</si>
  <si>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</si>
  <si>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</si>
  <si>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</si>
  <si>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</si>
  <si>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</si>
  <si>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</si>
  <si>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</si>
  <si>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</si>
  <si>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</si>
  <si>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</si>
  <si>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</si>
  <si>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</si>
  <si>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</si>
  <si>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</si>
  <si>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</si>
  <si>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</si>
  <si>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</si>
  <si>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</si>
  <si>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</si>
  <si>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</si>
  <si>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</si>
  <si>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</si>
  <si>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</si>
  <si>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</si>
  <si>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</si>
  <si>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</si>
  <si>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</si>
  <si>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</si>
  <si>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</si>
  <si>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</si>
  <si>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</si>
  <si>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</si>
  <si>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</si>
  <si>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</si>
  <si>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</si>
  <si>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</si>
  <si>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</si>
  <si>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</si>
  <si>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</si>
  <si>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</si>
  <si>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</si>
  <si>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</si>
  <si>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</si>
  <si>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</si>
  <si>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</si>
  <si>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</si>
  <si>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</si>
  <si>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</si>
  <si>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</si>
  <si>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</si>
  <si>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</si>
  <si>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</si>
  <si>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</si>
  <si>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</si>
  <si>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</si>
  <si>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</si>
  <si>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</si>
  <si>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</si>
  <si>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</si>
  <si>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</si>
  <si>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</si>
  <si>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</si>
  <si>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</si>
  <si>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</si>
  <si>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</si>
  <si>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</si>
  <si>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</si>
  <si>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</si>
  <si>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</si>
  <si>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</si>
  <si>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</si>
  <si>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</si>
  <si>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</si>
  <si>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</si>
  <si>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</si>
  <si>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</si>
  <si>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</si>
  <si>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</si>
  <si>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</si>
  <si>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</si>
  <si>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</si>
  <si>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</si>
  <si>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</si>
  <si>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</si>
  <si>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</si>
  <si>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</si>
  <si>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</si>
  <si>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</si>
  <si>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</si>
  <si>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</si>
  <si>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</si>
  <si>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</si>
  <si>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</si>
  <si>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</si>
  <si>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</si>
  <si>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</si>
  <si>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</si>
  <si>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</si>
  <si>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</si>
  <si>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</si>
  <si>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</si>
  <si>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</si>
  <si>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</si>
  <si>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</si>
  <si>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</si>
  <si>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</si>
  <si>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</si>
  <si>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</si>
  <si>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</si>
  <si>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</si>
  <si>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</si>
  <si>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</si>
  <si>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</si>
  <si>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</si>
  <si>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</si>
  <si>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</si>
  <si>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</si>
  <si>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</si>
  <si>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</si>
  <si>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</si>
  <si>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</si>
  <si>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</si>
  <si>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</si>
  <si>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</si>
  <si>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</si>
  <si>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</si>
  <si>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</si>
  <si>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</si>
  <si>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</si>
  <si>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</si>
  <si>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</si>
  <si>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</si>
  <si>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</si>
  <si>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</si>
  <si>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</si>
  <si>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</si>
  <si>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</si>
  <si>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</si>
  <si>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</si>
  <si>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</si>
  <si>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</si>
  <si>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</si>
  <si>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</si>
  <si>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</si>
  <si>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</si>
  <si>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</si>
  <si>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</si>
  <si>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</si>
  <si>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</si>
  <si>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</si>
  <si>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</si>
  <si>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</si>
  <si>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</si>
  <si>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</si>
  <si>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</si>
  <si>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</si>
  <si>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</si>
  <si>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</si>
  <si>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</si>
  <si>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</si>
  <si>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</si>
  <si>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</si>
  <si>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</si>
  <si>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</si>
  <si>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</si>
  <si>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</si>
  <si>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</si>
  <si>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</si>
  <si>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</si>
  <si>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</si>
  <si>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</si>
  <si>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</si>
  <si>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</si>
  <si>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</si>
  <si>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</si>
  <si>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</si>
  <si>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</si>
  <si>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</si>
  <si>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</si>
  <si>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</si>
  <si>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</si>
  <si>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</si>
  <si>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</si>
  <si>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</si>
  <si>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</si>
  <si>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</si>
  <si>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</si>
  <si>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</si>
  <si>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</si>
  <si>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</si>
  <si>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</si>
  <si>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</si>
  <si>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</si>
  <si>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</si>
  <si>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</si>
  <si>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</si>
  <si>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</si>
  <si>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</si>
  <si>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</si>
  <si>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</si>
  <si>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</si>
  <si>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</si>
  <si>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</si>
  <si>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</si>
  <si>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</si>
  <si>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</si>
  <si>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</si>
  <si>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</si>
  <si>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</si>
  <si>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</si>
  <si>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</si>
  <si>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</si>
  <si>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</si>
  <si>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</si>
  <si>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</si>
  <si>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</si>
  <si>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</si>
  <si>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</si>
  <si>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</si>
  <si>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</si>
  <si>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</si>
  <si>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</si>
  <si>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</si>
  <si>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</si>
  <si>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</si>
  <si>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</si>
  <si>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</si>
  <si>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</si>
  <si>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</si>
  <si>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</si>
  <si>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</si>
  <si>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</si>
  <si>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</si>
  <si>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</si>
  <si>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</si>
  <si>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</si>
  <si>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</si>
  <si>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</si>
  <si>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</si>
  <si>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</si>
  <si>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</si>
  <si>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</si>
  <si>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</si>
  <si>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</si>
  <si>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</si>
  <si>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</si>
  <si>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</si>
  <si>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</si>
  <si>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</si>
  <si>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</si>
  <si>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</si>
  <si>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</si>
  <si>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</si>
  <si>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</si>
  <si>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</si>
  <si>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</si>
  <si>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</si>
  <si>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</si>
  <si>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</si>
  <si>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</si>
  <si>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</si>
  <si>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</si>
  <si>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</si>
  <si>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</si>
  <si>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</si>
  <si>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</si>
  <si>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</si>
  <si>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</si>
  <si>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</si>
  <si>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</si>
  <si>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</si>
  <si>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</si>
  <si>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</si>
  <si>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</si>
  <si>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</si>
  <si>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</si>
  <si>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</si>
  <si>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</si>
  <si>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</si>
  <si>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</si>
  <si>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</si>
  <si>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</si>
  <si>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</si>
  <si>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</si>
  <si>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</si>
  <si>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</si>
  <si>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</si>
  <si>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</si>
  <si>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</si>
  <si>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</si>
  <si>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</si>
  <si>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</si>
  <si>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</si>
  <si>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</si>
  <si>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</si>
  <si>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</si>
  <si>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</si>
  <si>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</si>
  <si>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</si>
  <si>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</si>
  <si>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</si>
  <si>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</si>
  <si>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</si>
  <si>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</si>
  <si>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</si>
  <si>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</si>
  <si>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</si>
  <si>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</si>
  <si>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</si>
  <si>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</si>
  <si>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</si>
  <si>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</si>
  <si>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</si>
  <si>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</si>
  <si>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</si>
  <si>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</si>
  <si>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</si>
  <si>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</si>
  <si>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</si>
  <si>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</si>
  <si>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</si>
  <si>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</si>
  <si>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</si>
  <si>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</si>
  <si>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</si>
  <si>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</si>
  <si>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</si>
  <si>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</si>
  <si>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</si>
  <si>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</si>
  <si>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</si>
  <si>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</si>
  <si>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</si>
  <si>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</si>
  <si>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</si>
  <si>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</si>
  <si>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</si>
  <si>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</si>
  <si>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</si>
  <si>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</si>
  <si>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</si>
  <si>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</si>
  <si>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</si>
  <si>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</si>
  <si>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</si>
  <si>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</si>
  <si>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</si>
  <si>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</si>
  <si>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</si>
  <si>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</si>
  <si>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</si>
  <si>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</si>
  <si>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</si>
  <si>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</si>
  <si>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</si>
  <si>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</si>
  <si>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</si>
  <si>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</si>
  <si>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</si>
  <si>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</si>
  <si>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</si>
  <si>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</si>
  <si>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</si>
  <si>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</si>
  <si>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</si>
  <si>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</si>
  <si>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</si>
  <si>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</si>
  <si>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</si>
  <si>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</si>
  <si>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</si>
  <si>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</si>
  <si>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</si>
  <si>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</si>
  <si>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</si>
  <si>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</si>
  <si>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</si>
  <si>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</si>
  <si>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</si>
  <si>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</si>
  <si>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</si>
  <si>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</si>
  <si>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</si>
  <si>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</si>
  <si>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</si>
  <si>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</si>
  <si>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</si>
  <si>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</si>
  <si>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</si>
  <si>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</si>
  <si>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</si>
  <si>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</si>
  <si>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</si>
  <si>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</si>
  <si>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</si>
  <si>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</si>
  <si>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</si>
  <si>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</si>
  <si>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</si>
  <si>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</si>
  <si>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</si>
  <si>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</si>
  <si>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</si>
  <si>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</si>
  <si>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</si>
  <si>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</si>
  <si>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</si>
  <si>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</si>
  <si>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</si>
  <si>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</si>
  <si>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</si>
  <si>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</si>
  <si>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</si>
  <si>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</si>
  <si>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</si>
  <si>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</si>
  <si>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</si>
  <si>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</si>
  <si>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</si>
  <si>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</si>
  <si>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</si>
  <si>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</si>
  <si>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</si>
  <si>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</si>
  <si>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</si>
  <si>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</si>
  <si>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</si>
  <si>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</si>
  <si>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</si>
  <si>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</si>
  <si>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</si>
  <si>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</si>
  <si>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</si>
  <si>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</si>
  <si>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</si>
  <si>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</si>
  <si>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</si>
  <si>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</si>
  <si>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</si>
  <si>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</si>
  <si>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</si>
  <si>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</si>
  <si>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</si>
  <si>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</si>
  <si>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</si>
  <si>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</si>
  <si>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</si>
  <si>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</si>
  <si>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</si>
  <si>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</si>
  <si>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</si>
  <si>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</si>
  <si>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</si>
  <si>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</si>
  <si>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</si>
  <si>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</si>
  <si>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</si>
  <si>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</si>
  <si>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</si>
  <si>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</si>
  <si>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</si>
  <si>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</si>
  <si>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</si>
  <si>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</si>
  <si>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</si>
  <si>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</si>
  <si>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</si>
  <si>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</si>
  <si>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</si>
  <si>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</si>
  <si>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</si>
  <si>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</si>
  <si>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</si>
  <si>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</si>
  <si>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</si>
  <si>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</si>
  <si>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</si>
  <si>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</si>
  <si>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</si>
  <si>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</si>
  <si>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</si>
  <si>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</si>
  <si>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</si>
  <si>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</si>
  <si>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</si>
  <si>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</si>
  <si>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</si>
  <si>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</si>
  <si>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</si>
  <si>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</si>
  <si>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</si>
  <si>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</si>
  <si>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</si>
  <si>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</si>
  <si>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</si>
  <si>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</si>
  <si>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</si>
  <si>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</si>
  <si>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</si>
  <si>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</si>
  <si>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</si>
  <si>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</si>
  <si>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</si>
  <si>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</si>
  <si>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</si>
  <si>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</si>
  <si>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</si>
  <si>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</si>
  <si>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</si>
  <si>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</si>
  <si>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</si>
  <si>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</si>
  <si>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</si>
  <si>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</si>
  <si>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</si>
  <si>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</si>
  <si>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</si>
  <si>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</si>
  <si>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</si>
  <si>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</si>
  <si>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</si>
  <si>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</si>
  <si>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</si>
  <si>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</si>
  <si>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</si>
  <si>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</si>
  <si>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</si>
  <si>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</si>
  <si>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</si>
  <si>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</si>
  <si>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</si>
  <si>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</si>
  <si>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</si>
  <si>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</si>
  <si>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</si>
  <si>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</si>
  <si>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</si>
  <si>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</si>
  <si>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</si>
  <si>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</si>
  <si>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</si>
  <si>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</si>
  <si>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</si>
  <si>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</si>
  <si>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</si>
  <si>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</si>
  <si>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</si>
  <si>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</si>
  <si>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</si>
  <si>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</si>
  <si>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</si>
  <si>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</si>
  <si>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</si>
  <si>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</si>
  <si>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</si>
  <si>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</si>
  <si>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</si>
  <si>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</si>
  <si>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</si>
  <si>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</si>
  <si>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</si>
  <si>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</si>
  <si>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</si>
  <si>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</si>
  <si>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</si>
  <si>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</si>
  <si>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</si>
  <si>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</si>
  <si>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</si>
  <si>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</si>
  <si>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</si>
  <si>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</si>
  <si>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</si>
  <si>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</si>
  <si>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</si>
  <si>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</si>
  <si>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</si>
  <si>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</si>
  <si>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</si>
  <si>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</si>
  <si>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</si>
  <si>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</si>
  <si>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</si>
  <si>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</si>
  <si>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</si>
  <si>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</si>
  <si>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</si>
  <si>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</si>
  <si>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</si>
  <si>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</si>
  <si>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</si>
  <si>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</si>
  <si>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</si>
  <si>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</si>
  <si>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</si>
  <si>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</si>
  <si>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</si>
  <si>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</si>
  <si>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</si>
  <si>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</si>
  <si>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</si>
  <si>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</si>
  <si>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</si>
  <si>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</si>
  <si>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</si>
  <si>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</si>
  <si>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</si>
  <si>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</si>
  <si>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</si>
  <si>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</si>
  <si>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</si>
  <si>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</si>
  <si>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</si>
  <si>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</si>
  <si>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</si>
  <si>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</si>
  <si>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</si>
  <si>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</si>
  <si>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</si>
  <si>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</si>
  <si>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</si>
  <si>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</si>
  <si>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</si>
  <si>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</si>
  <si>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</si>
  <si>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</si>
  <si>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</si>
  <si>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</si>
  <si>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</si>
  <si>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</si>
  <si>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</si>
  <si>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</si>
  <si>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</si>
  <si>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</si>
  <si>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</si>
  <si>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</si>
  <si>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</si>
  <si>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</si>
  <si>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</si>
  <si>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</si>
  <si>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</si>
  <si>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</si>
  <si>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</si>
  <si>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</si>
  <si>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</si>
  <si>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</si>
  <si>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</si>
  <si>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</si>
  <si>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</si>
  <si>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</si>
  <si>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</si>
  <si>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</si>
  <si>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</si>
  <si>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</si>
  <si>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</si>
  <si>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</si>
  <si>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</si>
  <si>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</si>
  <si>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</si>
  <si>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</si>
  <si>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</si>
  <si>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</si>
  <si>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</si>
  <si>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</si>
  <si>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</si>
  <si>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</si>
  <si>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</si>
  <si>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</si>
  <si>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</si>
  <si>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</si>
  <si>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</si>
  <si>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</si>
  <si>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</si>
  <si>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</si>
  <si>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</si>
  <si>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</si>
  <si>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</si>
  <si>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</si>
  <si>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</si>
  <si>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</si>
  <si>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</si>
  <si>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</si>
  <si>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</si>
  <si>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</si>
  <si>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</si>
  <si>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</si>
  <si>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</si>
  <si>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</si>
  <si>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</si>
  <si>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</si>
  <si>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</si>
  <si>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</si>
  <si>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</si>
  <si>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</si>
  <si>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</si>
  <si>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</si>
  <si>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</si>
  <si>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</si>
  <si>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</si>
  <si>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</si>
  <si>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</si>
  <si>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</si>
  <si>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</si>
  <si>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</si>
  <si>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</si>
  <si>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</si>
  <si>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</si>
  <si>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</si>
  <si>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</si>
  <si>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</si>
  <si>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</si>
  <si>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</si>
  <si>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</si>
  <si>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</si>
  <si>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</si>
  <si>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</si>
  <si>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</si>
  <si>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</si>
  <si>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</si>
  <si>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</si>
  <si>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</si>
  <si>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</si>
  <si>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</si>
  <si>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</si>
  <si>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</si>
  <si>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</si>
  <si>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</si>
  <si>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</si>
  <si>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</si>
  <si>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</si>
  <si>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</si>
  <si>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</si>
  <si>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</si>
  <si>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</si>
  <si>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</si>
  <si>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</si>
  <si>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</si>
  <si>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</si>
  <si>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</si>
  <si>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</si>
  <si>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</si>
  <si>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</si>
  <si>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</si>
  <si>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</si>
  <si>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</si>
  <si>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</si>
  <si>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</si>
  <si>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</si>
  <si>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</si>
  <si>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</si>
  <si>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</si>
  <si>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</si>
  <si>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</si>
  <si>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</si>
  <si>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</si>
  <si>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</si>
  <si>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</si>
  <si>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</si>
  <si>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</si>
  <si>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</si>
  <si>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</si>
  <si>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</si>
  <si>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</si>
  <si>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</si>
  <si>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</si>
  <si>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</si>
  <si>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</si>
  <si>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</si>
  <si>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</si>
  <si>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</si>
  <si>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</si>
  <si>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</si>
  <si>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</si>
  <si>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</si>
  <si>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</si>
  <si>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</si>
  <si>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</si>
  <si>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</si>
  <si>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</si>
  <si>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</si>
  <si>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</si>
  <si>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</si>
  <si>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</si>
  <si>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</si>
  <si>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</si>
  <si>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</si>
  <si>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</si>
  <si>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</si>
  <si>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</si>
  <si>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</si>
  <si>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</si>
  <si>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</si>
  <si>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</si>
  <si>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</si>
  <si>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</si>
  <si>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</si>
  <si>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</si>
  <si>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</si>
  <si>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</si>
  <si>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</si>
  <si>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</si>
  <si>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</si>
  <si>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</si>
  <si>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</si>
  <si>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</si>
  <si>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</si>
  <si>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</si>
  <si>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</si>
  <si>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</si>
  <si>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</si>
  <si>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</si>
  <si>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</si>
  <si>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</si>
  <si>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</si>
  <si>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</si>
  <si>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</si>
  <si>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</si>
  <si>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</si>
  <si>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</si>
  <si>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</si>
  <si>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</si>
  <si>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</si>
  <si>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</si>
  <si>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</si>
  <si>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</si>
  <si>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</si>
  <si>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</si>
  <si>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</si>
  <si>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</si>
  <si>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</si>
  <si>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</si>
  <si>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</si>
  <si>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</si>
  <si>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</si>
  <si>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</si>
  <si>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</si>
  <si>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</si>
  <si>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</si>
  <si>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</si>
  <si>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</si>
  <si>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</si>
  <si>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</si>
  <si>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</si>
  <si>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</si>
  <si>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</si>
  <si>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</si>
  <si>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</si>
  <si>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</si>
  <si>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</si>
  <si>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</si>
  <si>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</si>
  <si>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</si>
  <si>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</si>
  <si>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</si>
  <si>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</si>
  <si>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</si>
  <si>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</si>
  <si>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</si>
  <si>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</si>
  <si>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</si>
  <si>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</si>
  <si>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</si>
  <si>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</si>
  <si>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</si>
  <si>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</si>
  <si>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</si>
  <si>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</si>
  <si>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</si>
  <si>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</si>
  <si>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</si>
  <si>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</si>
  <si>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</si>
  <si>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</si>
  <si>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</si>
  <si>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</si>
  <si>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</si>
  <si>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</si>
  <si>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</si>
  <si>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</si>
  <si>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</si>
  <si>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</si>
  <si>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</si>
  <si>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</si>
  <si>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</si>
  <si>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</si>
  <si>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</si>
  <si>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</si>
  <si>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</si>
  <si>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</si>
  <si>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</si>
  <si>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</si>
  <si>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</si>
  <si>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</si>
  <si>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</si>
  <si>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</si>
  <si>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</si>
  <si>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</si>
  <si>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</si>
  <si>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</si>
  <si>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</si>
  <si>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</si>
  <si>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</si>
  <si>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</si>
  <si>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</si>
  <si>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</si>
  <si>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</si>
  <si>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</si>
  <si>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</si>
  <si>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</si>
  <si>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</si>
  <si>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</si>
  <si>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</si>
  <si>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</si>
  <si>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</si>
  <si>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</si>
  <si>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</si>
  <si>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</si>
  <si>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</si>
  <si>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</si>
  <si>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</si>
  <si>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</si>
  <si>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</si>
  <si>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</si>
  <si>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</si>
  <si>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</si>
  <si>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</si>
  <si>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</si>
  <si>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</si>
  <si>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</si>
  <si>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</si>
  <si>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</si>
  <si>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</si>
  <si>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</si>
  <si>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</si>
  <si>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</si>
  <si>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</si>
  <si>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</si>
  <si>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</si>
  <si>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</si>
  <si>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</si>
  <si>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</si>
  <si>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</si>
  <si>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</si>
  <si>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</si>
  <si>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</si>
  <si>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</si>
  <si>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</si>
  <si>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</si>
  <si>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</si>
  <si>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</si>
  <si>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</si>
  <si>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</si>
  <si>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</si>
  <si>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</si>
  <si>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</si>
  <si>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</si>
  <si>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</si>
  <si>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</si>
  <si>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</si>
  <si>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</si>
  <si>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</si>
  <si>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</si>
  <si>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</si>
  <si>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</si>
  <si>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</si>
  <si>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</si>
  <si>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</si>
  <si>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</si>
  <si>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</si>
  <si>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</si>
  <si>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</si>
  <si>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</si>
  <si>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</si>
  <si>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</si>
  <si>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</si>
  <si>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</si>
  <si>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</si>
  <si>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</si>
  <si>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</si>
  <si>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</si>
  <si>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</si>
  <si>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</si>
  <si>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</si>
  <si>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</si>
  <si>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</si>
  <si>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</si>
  <si>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</si>
  <si>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</si>
  <si>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</si>
  <si>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</si>
  <si>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</si>
  <si>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</si>
  <si>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</si>
  <si>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</si>
  <si>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</si>
  <si>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</si>
  <si>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</si>
  <si>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</si>
  <si>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</si>
  <si>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</si>
  <si>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</si>
  <si>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</si>
  <si>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</si>
  <si>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</si>
  <si>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</si>
  <si>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</si>
  <si>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</si>
  <si>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</si>
  <si>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</si>
  <si>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</si>
  <si>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</si>
  <si>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</si>
  <si>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</si>
  <si>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</si>
  <si>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</si>
  <si>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</si>
  <si>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</si>
  <si>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</si>
  <si>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</si>
  <si>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</si>
  <si>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</si>
  <si>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</si>
  <si>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</si>
  <si>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</si>
  <si>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</si>
  <si>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</si>
  <si>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</si>
  <si>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</si>
  <si>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</si>
  <si>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</si>
  <si>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</si>
  <si>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</si>
  <si>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</si>
  <si>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</si>
  <si>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</si>
  <si>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</si>
  <si>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</si>
  <si>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</si>
  <si>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</si>
  <si>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</si>
  <si>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</si>
  <si>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</si>
  <si>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</si>
  <si>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</si>
  <si>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</si>
  <si>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</si>
  <si>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</si>
  <si>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</si>
  <si>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</si>
  <si>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</si>
  <si>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</si>
  <si>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</si>
  <si>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</si>
  <si>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</si>
  <si>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</si>
  <si>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</si>
  <si>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</si>
  <si>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</si>
  <si>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</si>
  <si>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</si>
  <si>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</si>
  <si>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</si>
  <si>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</si>
  <si>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</si>
  <si>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</si>
  <si>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</si>
  <si>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</si>
  <si>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</si>
  <si>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</si>
  <si>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</si>
  <si>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</si>
  <si>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</si>
  <si>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</si>
  <si>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</si>
  <si>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</si>
  <si>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</si>
  <si>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</si>
  <si>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</si>
  <si>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Row Labels</t>
  </si>
  <si>
    <t>Grand Total</t>
  </si>
  <si>
    <t>(All)</t>
  </si>
  <si>
    <t>Column Labels</t>
  </si>
  <si>
    <t>Category</t>
  </si>
  <si>
    <t>Sub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</si>
  <si>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</si>
  <si>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</si>
  <si>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</si>
  <si>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</si>
  <si>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</si>
  <si>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</si>
  <si>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</si>
  <si>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</si>
  <si>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</si>
  <si>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</si>
  <si>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</si>
  <si>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</si>
  <si>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</si>
  <si>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</si>
  <si>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</si>
  <si>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</si>
  <si>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</si>
  <si>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</si>
  <si>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</si>
  <si>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</si>
  <si>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</si>
  <si>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</si>
  <si>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</si>
  <si>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</si>
  <si>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</si>
  <si>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</si>
  <si>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</si>
  <si>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</si>
  <si>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</si>
  <si>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Count of id</t>
  </si>
  <si>
    <t>Date created</t>
  </si>
  <si>
    <t>Date ended formula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</si>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</sst>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mmmmm;@"/>
    <numFmt numFmtId="165" formatCode="[$-409]mmm\-yy;@"/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2-4DFD-9CC9-C66BB2BB9B9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2-4DFD-9CC9-C66BB2BB9B9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2-4DFD-9CC9-C66BB2BB9B9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62-4DFD-9CC9-C66BB2BB9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1998832"/>
        <c:axId val="362002112"/>
      </c:barChart>
      <c:catAx>
        <c:axId val="3619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2112"/>
        <c:crosses val="autoZero"/>
        <c:auto val="1"/>
        <c:lblAlgn val="ctr"/>
        <c:lblOffset val="100"/>
        <c:noMultiLvlLbl val="0"/>
      </c:catAx>
      <c:valAx>
        <c:axId val="3620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[StarterBook.xlsx]How many campaigns!PivotTable6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'How many campaigns'!$B$4:$B$5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'How many campaigns'!$A$6:$A$48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'How many campaigns'!$B$6:$B$48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B-42A7-B533-E0BD3864C48A}"/>
            </c:ext>
          </c:extLst>
        </c:ser>
        <c:ser>
          <c:idx val="1"/>
          <c:order val="1"/>
          <c:tx>
            <c:strRef>
              <c:f>'How many campaigns'!$C$4:$C$5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'How many campaigns'!$A$6:$A$48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'How many campaigns'!$C$6:$C$48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B-42A7-B533-E0BD3864C48A}"/>
            </c:ext>
          </c:extLst>
        </c:ser>
        <c:ser>
          <c:idx val="2"/>
          <c:order val="2"/>
          <c:tx>
            <c:strRef>
              <c:f>'How many campaigns'!$D$4:$D$5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'How many campaigns'!$A$6:$A$48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'How many campaigns'!$D$6:$D$48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B-42A7-B533-E0BD3864C48A}"/>
            </c:ext>
          </c:extLst>
        </c:ser>
        <c:ser>
          <c:idx val="3"/>
          <c:order val="3"/>
          <c:tx>
            <c:strRef>
              <c:f>'How many campaigns'!$E$4:$E$5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'How many campaigns'!$A$6:$A$48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'How many campaigns'!$E$6:$E$48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EB-42A7-B533-E0BD3864C48A}"/>
            </c:ext>
          </c:extLst>
        </c:ser>
        <c:ser>
          <c:idx val="4"/>
          <c:order val="4"/>
          <c:tx>
            <c:strRef>
              <c:f>'How many campaigns'!$F$4:$F$5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'How many campaigns'!$A$6:$A$48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'How many campaigns'!$F$6:$F$48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FEB-42A7-B533-E0BD3864C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00608"/>
        <c:axId val="446600936"/>
      </c:barChart>
      <c:catAx>
        <c:axId val="4466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00936"/>
        <c:crosses val="autoZero"/>
        <c:auto val="1"/>
        <c:lblAlgn val="ctr"/>
        <c:lblOffset val="100"/>
        <c:noMultiLvlLbl val="0"/>
      </c:catAx>
      <c:valAx>
        <c:axId val="44660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0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A-4728-89BC-C171B283A795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A-4728-89BC-C171B283A795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A-4728-89BC-C171B283A795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A-4728-89BC-C171B283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969704"/>
        <c:axId val="435970032"/>
      </c:lineChart>
      <c:catAx>
        <c:axId val="43596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70032"/>
        <c:crosses val="autoZero"/>
        <c:auto val="1"/>
        <c:lblAlgn val="ctr"/>
        <c:lblOffset val="100"/>
        <c:noMultiLvlLbl val="0"/>
      </c:catAx>
      <c:valAx>
        <c:axId val="435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6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3-4D28-A07D-DB9986F8BE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3-4D28-A07D-DB9986F8BE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3-4D28-A07D-DB9986F8B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035928"/>
        <c:axId val="259033304"/>
      </c:lineChart>
      <c:catAx>
        <c:axId val="25903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033304"/>
        <c:crosses val="autoZero"/>
        <c:auto val="1"/>
        <c:lblAlgn val="ctr"/>
        <c:lblOffset val="100"/>
        <c:noMultiLvlLbl val="0"/>
      </c:catAx>
      <c:valAx>
        <c:axId val="25903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03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28575</xdr:rowOff>
    </xdr:from>
    <xdr:to>
      <xdr:col>26</xdr:col>
      <xdr:colOff>66675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3</xdr:row>
      <xdr:rowOff>9525</xdr:rowOff>
    </xdr:from>
    <xdr:to>
      <xdr:col>17</xdr:col>
      <xdr:colOff>409575</xdr:colOff>
      <xdr:row>26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66675</xdr:rowOff>
    </xdr:from>
    <xdr:to>
      <xdr:col>15</xdr:col>
      <xdr:colOff>314325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1019175</xdr:colOff>
      <xdr:row>14</xdr:row>
      <xdr:rowOff>152399</xdr:rowOff>
    </xdr:from>
    <xdr:to>
      <xdr:col>6</xdr:col>
      <xdr:colOff>266700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ikmatullah Achekzai" refreshedDate="43420.380911921297" createdVersion="6" refreshedVersion="6" minRefreshableVersion="3" recordCount="4115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ikmatullah Achekzai" refreshedDate="43420.690140393519" createdVersion="6" refreshedVersion="6" minRefreshableVersion="3" recordCount="4115">
  <cacheSource type="worksheet">
    <worksheetSource ref="A1:S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9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formula" numFmtId="0">
      <sharedItems containsNonDate="0" containsDate="1" containsString="0" containsBlank="1" minDate="2009-08-10T14:26:00" maxDate="2017-05-03T14:12:00"/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x v="0"/>
    <s v="television"/>
  </r>
  <r>
    <x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x v="0"/>
    <s v="television"/>
  </r>
  <r>
    <x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x v="0"/>
    <s v="television"/>
  </r>
  <r>
    <x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x v="0"/>
    <s v="television"/>
  </r>
  <r>
    <x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x v="0"/>
    <s v="television"/>
  </r>
  <r>
    <x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x v="0"/>
    <s v="television"/>
  </r>
  <r>
    <x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x v="0"/>
    <s v="television"/>
  </r>
  <r>
    <x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x v="0"/>
    <s v="television"/>
  </r>
  <r>
    <x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x v="0"/>
    <s v="television"/>
  </r>
  <r>
    <x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x v="0"/>
    <s v="television"/>
  </r>
  <r>
    <x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x v="0"/>
    <s v="television"/>
  </r>
  <r>
    <x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x v="0"/>
    <s v="television"/>
  </r>
  <r>
    <x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x v="0"/>
    <s v="television"/>
  </r>
  <r>
    <x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x v="0"/>
    <s v="television"/>
  </r>
  <r>
    <x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x v="0"/>
    <s v="television"/>
  </r>
  <r>
    <x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x v="0"/>
    <s v="television"/>
  </r>
  <r>
    <x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x v="0"/>
    <s v="television"/>
  </r>
  <r>
    <x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x v="0"/>
    <s v="television"/>
  </r>
  <r>
    <x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x v="0"/>
    <s v="television"/>
  </r>
  <r>
    <x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x v="0"/>
    <s v="television"/>
  </r>
  <r>
    <x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x v="0"/>
    <s v="television"/>
  </r>
  <r>
    <x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x v="0"/>
    <s v="television"/>
  </r>
  <r>
    <x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x v="0"/>
    <s v="television"/>
  </r>
  <r>
    <x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x v="0"/>
    <s v="television"/>
  </r>
  <r>
    <x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x v="0"/>
    <s v="television"/>
  </r>
  <r>
    <x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x v="0"/>
    <s v="television"/>
  </r>
  <r>
    <x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x v="0"/>
    <s v="television"/>
  </r>
  <r>
    <x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x v="0"/>
    <s v="television"/>
  </r>
  <r>
    <x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x v="0"/>
    <s v="television"/>
  </r>
  <r>
    <x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x v="0"/>
    <s v="television"/>
  </r>
  <r>
    <x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x v="0"/>
    <s v="television"/>
  </r>
  <r>
    <x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x v="0"/>
    <s v="television"/>
  </r>
  <r>
    <x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x v="0"/>
    <s v="television"/>
  </r>
  <r>
    <x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x v="0"/>
    <s v="television"/>
  </r>
  <r>
    <x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x v="0"/>
    <s v="television"/>
  </r>
  <r>
    <x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x v="0"/>
    <s v="television"/>
  </r>
  <r>
    <x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x v="0"/>
    <s v="television"/>
  </r>
  <r>
    <x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x v="0"/>
    <s v="television"/>
  </r>
  <r>
    <x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x v="0"/>
    <s v="television"/>
  </r>
  <r>
    <x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x v="0"/>
    <s v="television"/>
  </r>
  <r>
    <x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x v="0"/>
    <s v="television"/>
  </r>
  <r>
    <x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x v="0"/>
    <s v="television"/>
  </r>
  <r>
    <x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x v="0"/>
    <s v="television"/>
  </r>
  <r>
    <x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x v="0"/>
    <s v="television"/>
  </r>
  <r>
    <x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x v="0"/>
    <s v="television"/>
  </r>
  <r>
    <x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x v="0"/>
    <s v="television"/>
  </r>
  <r>
    <x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x v="0"/>
    <s v="television"/>
  </r>
  <r>
    <x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x v="0"/>
    <s v="television"/>
  </r>
  <r>
    <x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x v="0"/>
    <s v="television"/>
  </r>
  <r>
    <x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x v="0"/>
    <s v="television"/>
  </r>
  <r>
    <x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x v="0"/>
    <s v="television"/>
  </r>
  <r>
    <x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x v="0"/>
    <s v="television"/>
  </r>
  <r>
    <x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x v="0"/>
    <s v="television"/>
  </r>
  <r>
    <x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x v="0"/>
    <s v="television"/>
  </r>
  <r>
    <x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x v="0"/>
    <s v="television"/>
  </r>
  <r>
    <x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x v="0"/>
    <s v="television"/>
  </r>
  <r>
    <x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x v="0"/>
    <s v="television"/>
  </r>
  <r>
    <x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x v="0"/>
    <s v="television"/>
  </r>
  <r>
    <x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x v="0"/>
    <s v="television"/>
  </r>
  <r>
    <x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x v="0"/>
    <s v="television"/>
  </r>
  <r>
    <x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x v="0"/>
    <s v="shorts"/>
  </r>
  <r>
    <x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x v="0"/>
    <s v="shorts"/>
  </r>
  <r>
    <x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x v="0"/>
    <s v="shorts"/>
  </r>
  <r>
    <x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x v="0"/>
    <s v="shorts"/>
  </r>
  <r>
    <x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x v="0"/>
    <s v="shorts"/>
  </r>
  <r>
    <x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x v="0"/>
    <s v="shorts"/>
  </r>
  <r>
    <x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x v="0"/>
    <s v="shorts"/>
  </r>
  <r>
    <x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x v="0"/>
    <s v="shorts"/>
  </r>
  <r>
    <x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x v="0"/>
    <s v="shorts"/>
  </r>
  <r>
    <x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x v="0"/>
    <s v="shorts"/>
  </r>
  <r>
    <x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x v="0"/>
    <s v="shorts"/>
  </r>
  <r>
    <x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x v="0"/>
    <s v="shorts"/>
  </r>
  <r>
    <x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x v="0"/>
    <s v="shorts"/>
  </r>
  <r>
    <x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x v="0"/>
    <s v="shorts"/>
  </r>
  <r>
    <x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x v="0"/>
    <s v="shorts"/>
  </r>
  <r>
    <x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x v="0"/>
    <s v="shorts"/>
  </r>
  <r>
    <x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x v="0"/>
    <s v="shorts"/>
  </r>
  <r>
    <x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x v="0"/>
    <s v="shorts"/>
  </r>
  <r>
    <x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x v="0"/>
    <s v="shorts"/>
  </r>
  <r>
    <x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x v="0"/>
    <s v="shorts"/>
  </r>
  <r>
    <x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x v="0"/>
    <s v="shorts"/>
  </r>
  <r>
    <x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x v="0"/>
    <s v="shorts"/>
  </r>
  <r>
    <x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x v="0"/>
    <s v="shorts"/>
  </r>
  <r>
    <x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x v="0"/>
    <s v="shorts"/>
  </r>
  <r>
    <x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x v="0"/>
    <s v="shorts"/>
  </r>
  <r>
    <x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x v="0"/>
    <s v="shorts"/>
  </r>
  <r>
    <x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x v="0"/>
    <s v="shorts"/>
  </r>
  <r>
    <x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x v="0"/>
    <s v="shorts"/>
  </r>
  <r>
    <x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x v="0"/>
    <s v="shorts"/>
  </r>
  <r>
    <x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x v="0"/>
    <s v="shorts"/>
  </r>
  <r>
    <x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x v="0"/>
    <s v="shorts"/>
  </r>
  <r>
    <x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x v="0"/>
    <s v="shorts"/>
  </r>
  <r>
    <x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x v="0"/>
    <s v="shorts"/>
  </r>
  <r>
    <x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x v="0"/>
    <s v="shorts"/>
  </r>
  <r>
    <x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x v="0"/>
    <s v="shorts"/>
  </r>
  <r>
    <x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x v="0"/>
    <s v="shorts"/>
  </r>
  <r>
    <x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x v="0"/>
    <s v="shorts"/>
  </r>
  <r>
    <x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x v="0"/>
    <s v="shorts"/>
  </r>
  <r>
    <x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x v="0"/>
    <s v="shorts"/>
  </r>
  <r>
    <x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x v="0"/>
    <s v="shorts"/>
  </r>
  <r>
    <x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x v="0"/>
    <s v="shorts"/>
  </r>
  <r>
    <x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x v="0"/>
    <s v="shorts"/>
  </r>
  <r>
    <x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x v="0"/>
    <s v="shorts"/>
  </r>
  <r>
    <x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x v="0"/>
    <s v="shorts"/>
  </r>
  <r>
    <x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x v="0"/>
    <s v="shorts"/>
  </r>
  <r>
    <x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x v="0"/>
    <s v="shorts"/>
  </r>
  <r>
    <x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x v="0"/>
    <s v="shorts"/>
  </r>
  <r>
    <x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x v="0"/>
    <s v="shorts"/>
  </r>
  <r>
    <x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x v="0"/>
    <s v="shorts"/>
  </r>
  <r>
    <x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x v="0"/>
    <s v="shorts"/>
  </r>
  <r>
    <x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x v="0"/>
    <s v="shorts"/>
  </r>
  <r>
    <x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x v="0"/>
    <s v="shorts"/>
  </r>
  <r>
    <x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x v="0"/>
    <s v="shorts"/>
  </r>
  <r>
    <x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x v="0"/>
    <s v="shorts"/>
  </r>
  <r>
    <x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x v="0"/>
    <s v="shorts"/>
  </r>
  <r>
    <x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x v="0"/>
    <s v="shorts"/>
  </r>
  <r>
    <x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x v="0"/>
    <s v="shorts"/>
  </r>
  <r>
    <x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x v="0"/>
    <s v="shorts"/>
  </r>
  <r>
    <x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x v="0"/>
    <s v="shorts"/>
  </r>
  <r>
    <x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x v="0"/>
    <s v="shorts"/>
  </r>
  <r>
    <x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x v="0"/>
    <s v="science fiction"/>
  </r>
  <r>
    <x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x v="0"/>
    <s v="science fiction"/>
  </r>
  <r>
    <x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x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x v="0"/>
    <s v="science fiction"/>
  </r>
  <r>
    <x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x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x v="0"/>
    <s v="science fiction"/>
  </r>
  <r>
    <x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x v="0"/>
    <s v="science fiction"/>
  </r>
  <r>
    <x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x v="0"/>
    <s v="science fiction"/>
  </r>
  <r>
    <x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x v="0"/>
    <s v="science fiction"/>
  </r>
  <r>
    <x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x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x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x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x v="0"/>
    <s v="science fiction"/>
  </r>
  <r>
    <x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x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x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x v="0"/>
    <s v="science fiction"/>
  </r>
  <r>
    <x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x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x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x v="0"/>
    <s v="science fiction"/>
  </r>
  <r>
    <x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x v="0"/>
    <s v="science fiction"/>
  </r>
  <r>
    <x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x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x v="0"/>
    <s v="science fiction"/>
  </r>
  <r>
    <x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x v="0"/>
    <s v="science fiction"/>
  </r>
  <r>
    <x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x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x v="0"/>
    <s v="science fiction"/>
  </r>
  <r>
    <x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x v="0"/>
    <s v="science fiction"/>
  </r>
  <r>
    <x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x v="0"/>
    <s v="science fiction"/>
  </r>
  <r>
    <x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x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x v="0"/>
    <s v="science fiction"/>
  </r>
  <r>
    <x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x v="0"/>
    <s v="science fiction"/>
  </r>
  <r>
    <x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x v="0"/>
    <s v="science fiction"/>
  </r>
  <r>
    <x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x v="0"/>
    <s v="science fiction"/>
  </r>
  <r>
    <x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x v="0"/>
    <s v="science fiction"/>
  </r>
  <r>
    <x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x v="0"/>
    <s v="science fiction"/>
  </r>
  <r>
    <x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x v="0"/>
    <s v="science fiction"/>
  </r>
  <r>
    <x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x v="0"/>
    <s v="science fiction"/>
  </r>
  <r>
    <x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x v="0"/>
    <s v="science fiction"/>
  </r>
  <r>
    <x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x v="0"/>
    <s v="science fiction"/>
  </r>
  <r>
    <x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x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x v="0"/>
    <s v="science fiction"/>
  </r>
  <r>
    <x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x v="0"/>
    <s v="drama"/>
  </r>
  <r>
    <x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x v="0"/>
    <s v="drama"/>
  </r>
  <r>
    <x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x v="0"/>
    <s v="drama"/>
  </r>
  <r>
    <x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x v="0"/>
    <s v="drama"/>
  </r>
  <r>
    <x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x v="0"/>
    <s v="drama"/>
  </r>
  <r>
    <x v="165"/>
    <s v="NET"/>
    <x v="164"/>
    <n v="17000"/>
    <n v="0"/>
    <x v="2"/>
    <x v="1"/>
    <s v="GBP"/>
    <n v="1452613724"/>
    <n v="1450021724"/>
    <b v="0"/>
    <n v="0"/>
    <b v="0"/>
    <s v="film &amp; video/drama"/>
    <n v="0"/>
    <x v="0"/>
    <s v="drama"/>
  </r>
  <r>
    <x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x v="0"/>
    <s v="drama"/>
  </r>
  <r>
    <x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x v="0"/>
    <s v="drama"/>
  </r>
  <r>
    <x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x v="0"/>
    <s v="drama"/>
  </r>
  <r>
    <x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x v="0"/>
    <s v="drama"/>
  </r>
  <r>
    <x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x v="0"/>
    <s v="drama"/>
  </r>
  <r>
    <x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x v="0"/>
    <s v="drama"/>
  </r>
  <r>
    <x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x v="0"/>
    <s v="drama"/>
  </r>
  <r>
    <x v="173"/>
    <s v="7 Sins"/>
    <x v="172"/>
    <n v="1110"/>
    <n v="0"/>
    <x v="2"/>
    <x v="1"/>
    <s v="GBP"/>
    <n v="1425131108"/>
    <n v="1422539108"/>
    <b v="0"/>
    <n v="0"/>
    <b v="0"/>
    <s v="film &amp; video/drama"/>
    <n v="0"/>
    <x v="0"/>
    <s v="drama"/>
  </r>
  <r>
    <x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x v="0"/>
    <s v="drama"/>
  </r>
  <r>
    <x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x v="0"/>
    <s v="drama"/>
  </r>
  <r>
    <x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x v="0"/>
    <s v="drama"/>
  </r>
  <r>
    <x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x v="0"/>
    <s v="drama"/>
  </r>
  <r>
    <x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x v="0"/>
    <s v="drama"/>
  </r>
  <r>
    <x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x v="0"/>
    <s v="drama"/>
  </r>
  <r>
    <x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x v="0"/>
    <s v="drama"/>
  </r>
  <r>
    <x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x v="0"/>
    <s v="drama"/>
  </r>
  <r>
    <x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x v="0"/>
    <s v="drama"/>
  </r>
  <r>
    <x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x v="0"/>
    <s v="drama"/>
  </r>
  <r>
    <x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x v="0"/>
    <s v="drama"/>
  </r>
  <r>
    <x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x v="0"/>
    <s v="drama"/>
  </r>
  <r>
    <x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x v="0"/>
    <s v="drama"/>
  </r>
  <r>
    <x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x v="0"/>
    <s v="drama"/>
  </r>
  <r>
    <x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x v="0"/>
    <s v="drama"/>
  </r>
  <r>
    <x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x v="0"/>
    <s v="drama"/>
  </r>
  <r>
    <x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x v="0"/>
    <s v="drama"/>
  </r>
  <r>
    <x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x v="0"/>
    <s v="drama"/>
  </r>
  <r>
    <x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x v="0"/>
    <s v="drama"/>
  </r>
  <r>
    <x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x v="0"/>
    <s v="drama"/>
  </r>
  <r>
    <x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x v="0"/>
    <s v="drama"/>
  </r>
  <r>
    <x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x v="0"/>
    <s v="drama"/>
  </r>
  <r>
    <x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x v="0"/>
    <s v="drama"/>
  </r>
  <r>
    <x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x v="0"/>
    <s v="drama"/>
  </r>
  <r>
    <x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x v="0"/>
    <s v="drama"/>
  </r>
  <r>
    <x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x v="0"/>
    <s v="drama"/>
  </r>
  <r>
    <x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x v="0"/>
    <s v="drama"/>
  </r>
  <r>
    <x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x v="0"/>
    <s v="drama"/>
  </r>
  <r>
    <x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x v="0"/>
    <s v="drama"/>
  </r>
  <r>
    <x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x v="0"/>
    <s v="drama"/>
  </r>
  <r>
    <x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x v="0"/>
    <s v="drama"/>
  </r>
  <r>
    <x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x v="0"/>
    <s v="drama"/>
  </r>
  <r>
    <x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x v="0"/>
    <s v="drama"/>
  </r>
  <r>
    <x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x v="0"/>
    <s v="drama"/>
  </r>
  <r>
    <x v="208"/>
    <s v="OLIVIA"/>
    <x v="207"/>
    <n v="50000"/>
    <n v="0"/>
    <x v="2"/>
    <x v="2"/>
    <s v="AUD"/>
    <n v="1418719967"/>
    <n v="1416127967"/>
    <b v="0"/>
    <n v="0"/>
    <b v="0"/>
    <s v="film &amp; video/drama"/>
    <n v="0"/>
    <x v="0"/>
    <s v="drama"/>
  </r>
  <r>
    <x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x v="0"/>
    <s v="drama"/>
  </r>
  <r>
    <x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x v="0"/>
    <s v="drama"/>
  </r>
  <r>
    <x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x v="0"/>
    <s v="drama"/>
  </r>
  <r>
    <x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x v="0"/>
    <s v="drama"/>
  </r>
  <r>
    <x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x v="0"/>
    <s v="drama"/>
  </r>
  <r>
    <x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x v="0"/>
    <s v="drama"/>
  </r>
  <r>
    <x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x v="0"/>
    <s v="drama"/>
  </r>
  <r>
    <x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x v="0"/>
    <s v="drama"/>
  </r>
  <r>
    <x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x v="0"/>
    <s v="drama"/>
  </r>
  <r>
    <x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x v="0"/>
    <s v="drama"/>
  </r>
  <r>
    <x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x v="0"/>
    <s v="drama"/>
  </r>
  <r>
    <x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x v="0"/>
    <s v="drama"/>
  </r>
  <r>
    <x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x v="0"/>
    <s v="drama"/>
  </r>
  <r>
    <x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x v="0"/>
    <s v="drama"/>
  </r>
  <r>
    <x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x v="0"/>
    <s v="drama"/>
  </r>
  <r>
    <x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x v="0"/>
    <s v="drama"/>
  </r>
  <r>
    <x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x v="0"/>
    <s v="drama"/>
  </r>
  <r>
    <x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x v="0"/>
    <s v="drama"/>
  </r>
  <r>
    <x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x v="0"/>
    <s v="drama"/>
  </r>
  <r>
    <x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x v="0"/>
    <s v="drama"/>
  </r>
  <r>
    <x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x v="0"/>
    <s v="drama"/>
  </r>
  <r>
    <x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x v="0"/>
    <s v="drama"/>
  </r>
  <r>
    <x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x v="0"/>
    <s v="drama"/>
  </r>
  <r>
    <x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x v="0"/>
    <s v="drama"/>
  </r>
  <r>
    <x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x v="0"/>
    <s v="drama"/>
  </r>
  <r>
    <x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x v="0"/>
    <s v="drama"/>
  </r>
  <r>
    <x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x v="0"/>
    <s v="drama"/>
  </r>
  <r>
    <x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x v="0"/>
    <s v="drama"/>
  </r>
  <r>
    <x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x v="0"/>
    <s v="drama"/>
  </r>
  <r>
    <x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x v="0"/>
    <s v="drama"/>
  </r>
  <r>
    <x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x v="0"/>
    <s v="drama"/>
  </r>
  <r>
    <x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x v="0"/>
    <s v="documentary"/>
  </r>
  <r>
    <x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x v="0"/>
    <s v="documentary"/>
  </r>
  <r>
    <x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x v="0"/>
    <s v="documentary"/>
  </r>
  <r>
    <x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x v="0"/>
    <s v="documentary"/>
  </r>
  <r>
    <x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x v="0"/>
    <s v="documentary"/>
  </r>
  <r>
    <x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x v="0"/>
    <s v="documentary"/>
  </r>
  <r>
    <x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x v="0"/>
    <s v="documentary"/>
  </r>
  <r>
    <x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x v="0"/>
    <s v="documentary"/>
  </r>
  <r>
    <x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x v="0"/>
    <s v="documentary"/>
  </r>
  <r>
    <x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x v="0"/>
    <s v="documentary"/>
  </r>
  <r>
    <x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x v="0"/>
    <s v="documentary"/>
  </r>
  <r>
    <x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x v="0"/>
    <s v="documentary"/>
  </r>
  <r>
    <x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x v="0"/>
    <s v="documentary"/>
  </r>
  <r>
    <x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x v="0"/>
    <s v="documentary"/>
  </r>
  <r>
    <x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x v="0"/>
    <s v="documentary"/>
  </r>
  <r>
    <x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x v="0"/>
    <s v="documentary"/>
  </r>
  <r>
    <x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x v="0"/>
    <s v="documentary"/>
  </r>
  <r>
    <x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0"/>
    <s v="documentary"/>
  </r>
  <r>
    <x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x v="0"/>
    <s v="documentary"/>
  </r>
  <r>
    <x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x v="0"/>
    <s v="documentary"/>
  </r>
  <r>
    <x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x v="0"/>
    <s v="documentary"/>
  </r>
  <r>
    <x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x v="0"/>
    <s v="documentary"/>
  </r>
  <r>
    <x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x v="0"/>
    <s v="documentary"/>
  </r>
  <r>
    <x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x v="0"/>
    <s v="documentary"/>
  </r>
  <r>
    <x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x v="0"/>
    <s v="documentary"/>
  </r>
  <r>
    <x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x v="0"/>
    <s v="documentary"/>
  </r>
  <r>
    <x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x v="0"/>
    <s v="documentary"/>
  </r>
  <r>
    <x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x v="0"/>
    <s v="documentary"/>
  </r>
  <r>
    <x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x v="0"/>
    <s v="documentary"/>
  </r>
  <r>
    <x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x v="0"/>
    <s v="documentary"/>
  </r>
  <r>
    <x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x v="0"/>
    <s v="documentary"/>
  </r>
  <r>
    <x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x v="0"/>
    <s v="documentary"/>
  </r>
  <r>
    <x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x v="0"/>
    <s v="documentary"/>
  </r>
  <r>
    <x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x v="0"/>
    <s v="documentary"/>
  </r>
  <r>
    <x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x v="0"/>
    <s v="documentary"/>
  </r>
  <r>
    <x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x v="0"/>
    <s v="documentary"/>
  </r>
  <r>
    <x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x v="0"/>
    <s v="documentary"/>
  </r>
  <r>
    <x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x v="0"/>
    <s v="documentary"/>
  </r>
  <r>
    <x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x v="0"/>
    <s v="documentary"/>
  </r>
  <r>
    <x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x v="0"/>
    <s v="documentary"/>
  </r>
  <r>
    <x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x v="0"/>
    <s v="documentary"/>
  </r>
  <r>
    <x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x v="0"/>
    <s v="documentary"/>
  </r>
  <r>
    <x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x v="0"/>
    <s v="documentary"/>
  </r>
  <r>
    <x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x v="0"/>
    <s v="documentary"/>
  </r>
  <r>
    <x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x v="0"/>
    <s v="documentary"/>
  </r>
  <r>
    <x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x v="0"/>
    <s v="documentary"/>
  </r>
  <r>
    <x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x v="0"/>
    <s v="documentary"/>
  </r>
  <r>
    <x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x v="0"/>
    <s v="documentary"/>
  </r>
  <r>
    <x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x v="0"/>
    <s v="documentary"/>
  </r>
  <r>
    <x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x v="0"/>
    <s v="documentary"/>
  </r>
  <r>
    <x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x v="0"/>
    <s v="documentary"/>
  </r>
  <r>
    <x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x v="0"/>
    <s v="documentary"/>
  </r>
  <r>
    <x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x v="0"/>
    <s v="documentary"/>
  </r>
  <r>
    <x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x v="0"/>
    <s v="documentary"/>
  </r>
  <r>
    <x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x v="0"/>
    <s v="documentary"/>
  </r>
  <r>
    <x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0"/>
    <s v="documentary"/>
  </r>
  <r>
    <x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x v="0"/>
    <s v="documentary"/>
  </r>
  <r>
    <x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x v="0"/>
    <s v="documentary"/>
  </r>
  <r>
    <x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x v="0"/>
    <s v="documentary"/>
  </r>
  <r>
    <x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x v="0"/>
    <s v="documentary"/>
  </r>
  <r>
    <x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x v="0"/>
    <s v="documentary"/>
  </r>
  <r>
    <x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x v="0"/>
    <s v="documentary"/>
  </r>
  <r>
    <x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x v="0"/>
    <s v="documentary"/>
  </r>
  <r>
    <x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x v="0"/>
    <s v="documentary"/>
  </r>
  <r>
    <x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x v="0"/>
    <s v="documentary"/>
  </r>
  <r>
    <x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x v="0"/>
    <s v="documentary"/>
  </r>
  <r>
    <x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x v="0"/>
    <s v="documentary"/>
  </r>
  <r>
    <x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x v="0"/>
    <s v="documentary"/>
  </r>
  <r>
    <x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x v="0"/>
    <s v="documentary"/>
  </r>
  <r>
    <x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x v="0"/>
    <s v="documentary"/>
  </r>
  <r>
    <x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x v="0"/>
    <s v="documentary"/>
  </r>
  <r>
    <x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x v="0"/>
    <s v="documentary"/>
  </r>
  <r>
    <x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x v="0"/>
    <s v="documentary"/>
  </r>
  <r>
    <x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x v="0"/>
    <s v="documentary"/>
  </r>
  <r>
    <x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x v="0"/>
    <s v="documentary"/>
  </r>
  <r>
    <x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x v="0"/>
    <s v="documentary"/>
  </r>
  <r>
    <x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x v="0"/>
    <s v="documentary"/>
  </r>
  <r>
    <x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x v="0"/>
    <s v="documentary"/>
  </r>
  <r>
    <x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x v="0"/>
    <s v="documentary"/>
  </r>
  <r>
    <x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x v="0"/>
    <s v="documentary"/>
  </r>
  <r>
    <x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x v="0"/>
    <s v="documentary"/>
  </r>
  <r>
    <x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x v="0"/>
    <s v="documentary"/>
  </r>
  <r>
    <x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x v="0"/>
    <s v="documentary"/>
  </r>
  <r>
    <x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x v="0"/>
    <s v="documentary"/>
  </r>
  <r>
    <x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x v="0"/>
    <s v="documentary"/>
  </r>
  <r>
    <x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x v="0"/>
    <s v="documentary"/>
  </r>
  <r>
    <x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x v="0"/>
    <s v="documentary"/>
  </r>
  <r>
    <x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x v="0"/>
    <s v="documentary"/>
  </r>
  <r>
    <x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x v="0"/>
    <s v="documentary"/>
  </r>
  <r>
    <x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x v="0"/>
    <s v="documentary"/>
  </r>
  <r>
    <x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x v="0"/>
    <s v="documentary"/>
  </r>
  <r>
    <x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x v="0"/>
    <s v="documentary"/>
  </r>
  <r>
    <x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x v="0"/>
    <s v="documentary"/>
  </r>
  <r>
    <x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x v="0"/>
    <s v="documentary"/>
  </r>
  <r>
    <x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x v="0"/>
    <s v="documentary"/>
  </r>
  <r>
    <x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x v="0"/>
    <s v="documentary"/>
  </r>
  <r>
    <x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x v="0"/>
    <s v="documentary"/>
  </r>
  <r>
    <x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x v="0"/>
    <s v="documentary"/>
  </r>
  <r>
    <x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x v="0"/>
    <s v="documentary"/>
  </r>
  <r>
    <x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x v="0"/>
    <s v="documentary"/>
  </r>
  <r>
    <x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x v="0"/>
    <s v="documentary"/>
  </r>
  <r>
    <x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x v="0"/>
    <s v="documentary"/>
  </r>
  <r>
    <x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x v="0"/>
    <s v="documentary"/>
  </r>
  <r>
    <x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x v="0"/>
    <s v="documentary"/>
  </r>
  <r>
    <x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x v="0"/>
    <s v="documentary"/>
  </r>
  <r>
    <x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x v="0"/>
    <s v="documentary"/>
  </r>
  <r>
    <x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x v="0"/>
    <s v="documentary"/>
  </r>
  <r>
    <x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x v="0"/>
    <s v="documentary"/>
  </r>
  <r>
    <x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x v="0"/>
    <s v="documentary"/>
  </r>
  <r>
    <x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x v="0"/>
    <s v="documentary"/>
  </r>
  <r>
    <x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x v="0"/>
    <s v="documentary"/>
  </r>
  <r>
    <x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x v="0"/>
    <s v="documentary"/>
  </r>
  <r>
    <x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x v="0"/>
    <s v="documentary"/>
  </r>
  <r>
    <x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x v="0"/>
    <s v="documentary"/>
  </r>
  <r>
    <x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x v="0"/>
    <s v="documentary"/>
  </r>
  <r>
    <x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x v="0"/>
    <s v="documentary"/>
  </r>
  <r>
    <x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x v="0"/>
    <s v="documentary"/>
  </r>
  <r>
    <x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x v="0"/>
    <s v="documentary"/>
  </r>
  <r>
    <x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x v="0"/>
    <s v="documentary"/>
  </r>
  <r>
    <x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x v="0"/>
    <s v="documentary"/>
  </r>
  <r>
    <x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x v="0"/>
    <s v="documentary"/>
  </r>
  <r>
    <x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0"/>
    <s v="documentary"/>
  </r>
  <r>
    <x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x v="0"/>
    <s v="documentary"/>
  </r>
  <r>
    <x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x v="0"/>
    <s v="documentary"/>
  </r>
  <r>
    <x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x v="0"/>
    <s v="documentary"/>
  </r>
  <r>
    <x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x v="0"/>
    <s v="documentary"/>
  </r>
  <r>
    <x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x v="0"/>
    <s v="documentary"/>
  </r>
  <r>
    <x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x v="0"/>
    <s v="documentary"/>
  </r>
  <r>
    <x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x v="0"/>
    <s v="documentary"/>
  </r>
  <r>
    <x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x v="0"/>
    <s v="documentary"/>
  </r>
  <r>
    <x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x v="0"/>
    <s v="documentary"/>
  </r>
  <r>
    <x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x v="0"/>
    <s v="documentary"/>
  </r>
  <r>
    <x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x v="0"/>
    <s v="documentary"/>
  </r>
  <r>
    <x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x v="0"/>
    <s v="documentary"/>
  </r>
  <r>
    <x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x v="0"/>
    <s v="documentary"/>
  </r>
  <r>
    <x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x v="0"/>
    <s v="documentary"/>
  </r>
  <r>
    <x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x v="0"/>
    <s v="documentary"/>
  </r>
  <r>
    <x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x v="0"/>
    <s v="documentary"/>
  </r>
  <r>
    <x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x v="0"/>
    <s v="documentary"/>
  </r>
  <r>
    <x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x v="0"/>
    <s v="documentary"/>
  </r>
  <r>
    <x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x v="0"/>
    <s v="documentary"/>
  </r>
  <r>
    <x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x v="0"/>
    <s v="documentary"/>
  </r>
  <r>
    <x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x v="0"/>
    <s v="documentary"/>
  </r>
  <r>
    <x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x v="0"/>
    <s v="documentary"/>
  </r>
  <r>
    <x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x v="0"/>
    <s v="documentary"/>
  </r>
  <r>
    <x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x v="0"/>
    <s v="documentary"/>
  </r>
  <r>
    <x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x v="0"/>
    <s v="documentary"/>
  </r>
  <r>
    <x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x v="0"/>
    <s v="documentary"/>
  </r>
  <r>
    <x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x v="0"/>
    <s v="documentary"/>
  </r>
  <r>
    <x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x v="0"/>
    <s v="documentary"/>
  </r>
  <r>
    <x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x v="0"/>
    <s v="documentary"/>
  </r>
  <r>
    <x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x v="0"/>
    <s v="documentary"/>
  </r>
  <r>
    <x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x v="0"/>
    <s v="documentary"/>
  </r>
  <r>
    <x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x v="0"/>
    <s v="documentary"/>
  </r>
  <r>
    <x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x v="0"/>
    <s v="documentary"/>
  </r>
  <r>
    <x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x v="0"/>
    <s v="documentary"/>
  </r>
  <r>
    <x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x v="0"/>
    <s v="documentary"/>
  </r>
  <r>
    <x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x v="0"/>
    <s v="documentary"/>
  </r>
  <r>
    <x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x v="0"/>
    <s v="documentary"/>
  </r>
  <r>
    <x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x v="0"/>
    <s v="documentary"/>
  </r>
  <r>
    <x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x v="0"/>
    <s v="documentary"/>
  </r>
  <r>
    <x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x v="0"/>
    <s v="documentary"/>
  </r>
  <r>
    <x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x v="0"/>
    <s v="documentary"/>
  </r>
  <r>
    <x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x v="0"/>
    <s v="documentary"/>
  </r>
  <r>
    <x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x v="0"/>
    <s v="documentary"/>
  </r>
  <r>
    <x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x v="0"/>
    <s v="documentary"/>
  </r>
  <r>
    <x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x v="0"/>
    <s v="documentary"/>
  </r>
  <r>
    <x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x v="0"/>
    <s v="documentary"/>
  </r>
  <r>
    <x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x v="0"/>
    <s v="documentary"/>
  </r>
  <r>
    <x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x v="0"/>
    <s v="documentary"/>
  </r>
  <r>
    <x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x v="0"/>
    <s v="documentary"/>
  </r>
  <r>
    <x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x v="0"/>
    <s v="documentary"/>
  </r>
  <r>
    <x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x v="0"/>
    <s v="documentary"/>
  </r>
  <r>
    <x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x v="0"/>
    <s v="documentary"/>
  </r>
  <r>
    <x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x v="0"/>
    <s v="documentary"/>
  </r>
  <r>
    <x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x v="0"/>
    <s v="documentary"/>
  </r>
  <r>
    <x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x v="0"/>
    <s v="documentary"/>
  </r>
  <r>
    <x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x v="0"/>
    <s v="documentary"/>
  </r>
  <r>
    <x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x v="0"/>
    <s v="documentary"/>
  </r>
  <r>
    <x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x v="0"/>
    <s v="documentary"/>
  </r>
  <r>
    <x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x v="0"/>
    <s v="animation"/>
  </r>
  <r>
    <x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x v="0"/>
    <s v="animation"/>
  </r>
  <r>
    <x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x v="0"/>
    <s v="animation"/>
  </r>
  <r>
    <x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x v="0"/>
    <s v="animation"/>
  </r>
  <r>
    <x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x v="0"/>
    <s v="animation"/>
  </r>
  <r>
    <x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x v="0"/>
    <s v="animation"/>
  </r>
  <r>
    <x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x v="0"/>
    <s v="animation"/>
  </r>
  <r>
    <x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x v="0"/>
    <s v="animation"/>
  </r>
  <r>
    <x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x v="0"/>
    <s v="animation"/>
  </r>
  <r>
    <x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x v="0"/>
    <s v="animation"/>
  </r>
  <r>
    <x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x v="0"/>
    <s v="animation"/>
  </r>
  <r>
    <x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x v="0"/>
    <s v="animation"/>
  </r>
  <r>
    <x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x v="0"/>
    <s v="animation"/>
  </r>
  <r>
    <x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x v="0"/>
    <s v="animation"/>
  </r>
  <r>
    <x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x v="0"/>
    <s v="animation"/>
  </r>
  <r>
    <x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x v="0"/>
    <s v="animation"/>
  </r>
  <r>
    <x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x v="0"/>
    <s v="animation"/>
  </r>
  <r>
    <x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x v="0"/>
    <s v="animation"/>
  </r>
  <r>
    <x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x v="0"/>
    <s v="animation"/>
  </r>
  <r>
    <x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x v="0"/>
    <s v="animation"/>
  </r>
  <r>
    <x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x v="0"/>
    <s v="animation"/>
  </r>
  <r>
    <x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x v="0"/>
    <s v="animation"/>
  </r>
  <r>
    <x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x v="0"/>
    <s v="animation"/>
  </r>
  <r>
    <x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x v="0"/>
    <s v="animation"/>
  </r>
  <r>
    <x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x v="0"/>
    <s v="animation"/>
  </r>
  <r>
    <x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x v="0"/>
    <s v="animation"/>
  </r>
  <r>
    <x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x v="0"/>
    <s v="animation"/>
  </r>
  <r>
    <x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x v="0"/>
    <s v="animation"/>
  </r>
  <r>
    <x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x v="0"/>
    <s v="animation"/>
  </r>
  <r>
    <x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x v="0"/>
    <s v="animation"/>
  </r>
  <r>
    <x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x v="0"/>
    <s v="animation"/>
  </r>
  <r>
    <x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x v="0"/>
    <s v="animation"/>
  </r>
  <r>
    <x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x v="0"/>
    <s v="animation"/>
  </r>
  <r>
    <x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x v="0"/>
    <s v="animation"/>
  </r>
  <r>
    <x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x v="0"/>
    <s v="animation"/>
  </r>
  <r>
    <x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x v="0"/>
    <s v="animation"/>
  </r>
  <r>
    <x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x v="0"/>
    <s v="animation"/>
  </r>
  <r>
    <x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x v="0"/>
    <s v="animation"/>
  </r>
  <r>
    <x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x v="0"/>
    <s v="animation"/>
  </r>
  <r>
    <x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x v="0"/>
    <s v="animation"/>
  </r>
  <r>
    <x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x v="0"/>
    <s v="animation"/>
  </r>
  <r>
    <x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x v="0"/>
    <s v="animation"/>
  </r>
  <r>
    <x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x v="0"/>
    <s v="animation"/>
  </r>
  <r>
    <x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x v="0"/>
    <s v="animation"/>
  </r>
  <r>
    <x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x v="0"/>
    <s v="animation"/>
  </r>
  <r>
    <x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x v="0"/>
    <s v="animation"/>
  </r>
  <r>
    <x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x v="0"/>
    <s v="animation"/>
  </r>
  <r>
    <x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x v="0"/>
    <s v="animation"/>
  </r>
  <r>
    <x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x v="0"/>
    <s v="animation"/>
  </r>
  <r>
    <x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x v="0"/>
    <s v="animation"/>
  </r>
  <r>
    <x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x v="0"/>
    <s v="animation"/>
  </r>
  <r>
    <x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x v="0"/>
    <s v="animation"/>
  </r>
  <r>
    <x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x v="0"/>
    <s v="animation"/>
  </r>
  <r>
    <x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x v="0"/>
    <s v="animation"/>
  </r>
  <r>
    <x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x v="0"/>
    <s v="animation"/>
  </r>
  <r>
    <x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x v="0"/>
    <s v="animation"/>
  </r>
  <r>
    <x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x v="0"/>
    <s v="animation"/>
  </r>
  <r>
    <x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x v="0"/>
    <s v="animation"/>
  </r>
  <r>
    <x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x v="0"/>
    <s v="animation"/>
  </r>
  <r>
    <x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x v="0"/>
    <s v="animation"/>
  </r>
  <r>
    <x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x v="0"/>
    <s v="animation"/>
  </r>
  <r>
    <x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x v="0"/>
    <s v="animation"/>
  </r>
  <r>
    <x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x v="0"/>
    <s v="animation"/>
  </r>
  <r>
    <x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x v="0"/>
    <s v="animation"/>
  </r>
  <r>
    <x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x v="0"/>
    <s v="animation"/>
  </r>
  <r>
    <x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x v="0"/>
    <s v="animation"/>
  </r>
  <r>
    <x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x v="0"/>
    <s v="animation"/>
  </r>
  <r>
    <x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x v="0"/>
    <s v="animation"/>
  </r>
  <r>
    <x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x v="0"/>
    <s v="animation"/>
  </r>
  <r>
    <x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x v="0"/>
    <s v="animation"/>
  </r>
  <r>
    <x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x v="0"/>
    <s v="animation"/>
  </r>
  <r>
    <x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x v="0"/>
    <s v="animation"/>
  </r>
  <r>
    <x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x v="0"/>
    <s v="animation"/>
  </r>
  <r>
    <x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x v="0"/>
    <s v="animation"/>
  </r>
  <r>
    <x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x v="0"/>
    <s v="animation"/>
  </r>
  <r>
    <x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x v="0"/>
    <s v="animation"/>
  </r>
  <r>
    <x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x v="0"/>
    <s v="animation"/>
  </r>
  <r>
    <x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x v="0"/>
    <s v="animation"/>
  </r>
  <r>
    <x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x v="0"/>
    <s v="animation"/>
  </r>
  <r>
    <x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x v="0"/>
    <s v="animation"/>
  </r>
  <r>
    <x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x v="0"/>
    <s v="animation"/>
  </r>
  <r>
    <x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x v="0"/>
    <s v="animation"/>
  </r>
  <r>
    <x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x v="0"/>
    <s v="animation"/>
  </r>
  <r>
    <x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x v="0"/>
    <s v="animation"/>
  </r>
  <r>
    <x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x v="0"/>
    <s v="animation"/>
  </r>
  <r>
    <x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x v="0"/>
    <s v="animation"/>
  </r>
  <r>
    <x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x v="0"/>
    <s v="animation"/>
  </r>
  <r>
    <x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x v="0"/>
    <s v="animation"/>
  </r>
  <r>
    <x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x v="0"/>
    <s v="animation"/>
  </r>
  <r>
    <x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x v="0"/>
    <s v="animation"/>
  </r>
  <r>
    <x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x v="0"/>
    <s v="animation"/>
  </r>
  <r>
    <x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x v="0"/>
    <s v="animation"/>
  </r>
  <r>
    <x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x v="0"/>
    <s v="animation"/>
  </r>
  <r>
    <x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x v="0"/>
    <s v="animation"/>
  </r>
  <r>
    <x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x v="0"/>
    <s v="animation"/>
  </r>
  <r>
    <x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x v="0"/>
    <s v="animation"/>
  </r>
  <r>
    <x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x v="0"/>
    <s v="animation"/>
  </r>
  <r>
    <x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x v="0"/>
    <s v="animation"/>
  </r>
  <r>
    <x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x v="0"/>
    <s v="animation"/>
  </r>
  <r>
    <x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x v="0"/>
    <s v="animation"/>
  </r>
  <r>
    <x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x v="1"/>
    <s v="plays"/>
  </r>
  <r>
    <x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x v="1"/>
    <s v="plays"/>
  </r>
  <r>
    <x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x v="1"/>
    <s v="plays"/>
  </r>
  <r>
    <x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x v="1"/>
    <s v="plays"/>
  </r>
  <r>
    <x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x v="1"/>
    <s v="plays"/>
  </r>
  <r>
    <x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x v="1"/>
    <s v="plays"/>
  </r>
  <r>
    <x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x v="1"/>
    <s v="plays"/>
  </r>
  <r>
    <x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x v="1"/>
    <s v="plays"/>
  </r>
  <r>
    <x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x v="1"/>
    <s v="plays"/>
  </r>
  <r>
    <x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x v="1"/>
    <s v="plays"/>
  </r>
  <r>
    <x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x v="1"/>
    <s v="plays"/>
  </r>
  <r>
    <x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x v="1"/>
    <s v="plays"/>
  </r>
  <r>
    <x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x v="1"/>
    <s v="plays"/>
  </r>
  <r>
    <x v="533"/>
    <s v="Foresight"/>
    <x v="532"/>
    <n v="2000"/>
    <n v="2004"/>
    <x v="0"/>
    <x v="1"/>
    <s v="GBP"/>
    <n v="1463394365"/>
    <n v="1461320765"/>
    <b v="0"/>
    <n v="17"/>
    <b v="1"/>
    <s v="theater/plays"/>
    <n v="1.002"/>
    <x v="1"/>
    <s v="plays"/>
  </r>
  <r>
    <x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x v="1"/>
    <s v="plays"/>
  </r>
  <r>
    <x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x v="1"/>
    <s v="plays"/>
  </r>
  <r>
    <x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x v="1"/>
    <s v="plays"/>
  </r>
  <r>
    <x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x v="1"/>
    <s v="plays"/>
  </r>
  <r>
    <x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x v="1"/>
    <s v="plays"/>
  </r>
  <r>
    <x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x v="1"/>
    <s v="plays"/>
  </r>
  <r>
    <x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x v="2"/>
    <s v="web"/>
  </r>
  <r>
    <x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x v="2"/>
    <s v="web"/>
  </r>
  <r>
    <x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x v="2"/>
    <s v="web"/>
  </r>
  <r>
    <x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x v="2"/>
    <s v="web"/>
  </r>
  <r>
    <x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x v="2"/>
    <s v="web"/>
  </r>
  <r>
    <x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x v="2"/>
    <s v="web"/>
  </r>
  <r>
    <x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x v="2"/>
    <s v="web"/>
  </r>
  <r>
    <x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x v="2"/>
    <s v="web"/>
  </r>
  <r>
    <x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x v="2"/>
    <s v="web"/>
  </r>
  <r>
    <x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x v="2"/>
    <s v="web"/>
  </r>
  <r>
    <x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x v="2"/>
    <s v="web"/>
  </r>
  <r>
    <x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x v="2"/>
    <s v="web"/>
  </r>
  <r>
    <x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x v="2"/>
    <s v="web"/>
  </r>
  <r>
    <x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x v="2"/>
    <s v="web"/>
  </r>
  <r>
    <x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x v="2"/>
    <s v="web"/>
  </r>
  <r>
    <x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x v="2"/>
    <s v="web"/>
  </r>
  <r>
    <x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x v="2"/>
    <s v="web"/>
  </r>
  <r>
    <x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x v="2"/>
    <s v="web"/>
  </r>
  <r>
    <x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x v="2"/>
    <s v="web"/>
  </r>
  <r>
    <x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x v="2"/>
    <s v="web"/>
  </r>
  <r>
    <x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x v="2"/>
    <s v="web"/>
  </r>
  <r>
    <x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x v="2"/>
    <s v="web"/>
  </r>
  <r>
    <x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x v="2"/>
    <s v="web"/>
  </r>
  <r>
    <x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x v="2"/>
    <s v="web"/>
  </r>
  <r>
    <x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x v="2"/>
    <s v="web"/>
  </r>
  <r>
    <x v="565"/>
    <s v="EasyLearnings"/>
    <x v="564"/>
    <n v="25000"/>
    <n v="0"/>
    <x v="2"/>
    <x v="1"/>
    <s v="GBP"/>
    <n v="1436554249"/>
    <n v="1433962249"/>
    <b v="0"/>
    <n v="0"/>
    <b v="0"/>
    <s v="technology/web"/>
    <n v="0"/>
    <x v="2"/>
    <s v="web"/>
  </r>
  <r>
    <x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x v="2"/>
    <s v="web"/>
  </r>
  <r>
    <x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x v="2"/>
    <s v="web"/>
  </r>
  <r>
    <x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x v="2"/>
    <s v="web"/>
  </r>
  <r>
    <x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x v="2"/>
    <s v="web"/>
  </r>
  <r>
    <x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x v="2"/>
    <s v="web"/>
  </r>
  <r>
    <x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x v="2"/>
    <s v="web"/>
  </r>
  <r>
    <x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x v="2"/>
    <s v="web"/>
  </r>
  <r>
    <x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x v="2"/>
    <s v="web"/>
  </r>
  <r>
    <x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x v="2"/>
    <s v="web"/>
  </r>
  <r>
    <x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x v="2"/>
    <s v="web"/>
  </r>
  <r>
    <x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x v="2"/>
    <s v="web"/>
  </r>
  <r>
    <x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x v="2"/>
    <s v="web"/>
  </r>
  <r>
    <x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x v="2"/>
    <s v="web"/>
  </r>
  <r>
    <x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x v="2"/>
    <s v="web"/>
  </r>
  <r>
    <x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x v="2"/>
    <s v="web"/>
  </r>
  <r>
    <x v="581"/>
    <s v="A Poets Domain"/>
    <x v="580"/>
    <n v="400"/>
    <n v="0"/>
    <x v="2"/>
    <x v="0"/>
    <s v="USD"/>
    <n v="1438474704"/>
    <n v="1435882704"/>
    <b v="0"/>
    <n v="0"/>
    <b v="0"/>
    <s v="technology/web"/>
    <n v="0"/>
    <x v="2"/>
    <s v="web"/>
  </r>
  <r>
    <x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x v="2"/>
    <s v="web"/>
  </r>
  <r>
    <x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x v="2"/>
    <s v="web"/>
  </r>
  <r>
    <x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x v="2"/>
    <s v="web"/>
  </r>
  <r>
    <x v="585"/>
    <s v="Link Card"/>
    <x v="584"/>
    <n v="9000"/>
    <n v="0"/>
    <x v="2"/>
    <x v="1"/>
    <s v="GBP"/>
    <n v="1448928000"/>
    <n v="1444123377"/>
    <b v="0"/>
    <n v="0"/>
    <b v="0"/>
    <s v="technology/web"/>
    <n v="0"/>
    <x v="2"/>
    <s v="web"/>
  </r>
  <r>
    <x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x v="2"/>
    <s v="web"/>
  </r>
  <r>
    <x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x v="2"/>
    <s v="web"/>
  </r>
  <r>
    <x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x v="2"/>
    <s v="web"/>
  </r>
  <r>
    <x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x v="2"/>
    <s v="web"/>
  </r>
  <r>
    <x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x v="2"/>
    <s v="web"/>
  </r>
  <r>
    <x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x v="2"/>
    <s v="web"/>
  </r>
  <r>
    <x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x v="2"/>
    <s v="web"/>
  </r>
  <r>
    <x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x v="2"/>
    <s v="web"/>
  </r>
  <r>
    <x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x v="2"/>
    <s v="web"/>
  </r>
  <r>
    <x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x v="2"/>
    <s v="web"/>
  </r>
  <r>
    <x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x v="2"/>
    <s v="web"/>
  </r>
  <r>
    <x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x v="2"/>
    <s v="web"/>
  </r>
  <r>
    <x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x v="2"/>
    <s v="web"/>
  </r>
  <r>
    <x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x v="2"/>
    <s v="web"/>
  </r>
  <r>
    <x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x v="2"/>
    <s v="web"/>
  </r>
  <r>
    <x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x v="2"/>
    <s v="web"/>
  </r>
  <r>
    <x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x v="2"/>
    <s v="web"/>
  </r>
  <r>
    <x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x v="2"/>
    <s v="web"/>
  </r>
  <r>
    <x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x v="2"/>
    <s v="web"/>
  </r>
  <r>
    <x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x v="2"/>
    <s v="web"/>
  </r>
  <r>
    <x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x v="2"/>
    <s v="web"/>
  </r>
  <r>
    <x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x v="2"/>
    <s v="web"/>
  </r>
  <r>
    <x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x v="2"/>
    <s v="web"/>
  </r>
  <r>
    <x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x v="2"/>
    <s v="web"/>
  </r>
  <r>
    <x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x v="2"/>
    <s v="web"/>
  </r>
  <r>
    <x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x v="2"/>
    <s v="web"/>
  </r>
  <r>
    <x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x v="2"/>
    <s v="web"/>
  </r>
  <r>
    <x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x v="2"/>
    <s v="web"/>
  </r>
  <r>
    <x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x v="2"/>
    <s v="web"/>
  </r>
  <r>
    <x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x v="2"/>
    <s v="web"/>
  </r>
  <r>
    <x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x v="2"/>
    <s v="web"/>
  </r>
  <r>
    <x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x v="2"/>
    <s v="web"/>
  </r>
  <r>
    <x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x v="2"/>
    <s v="web"/>
  </r>
  <r>
    <x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x v="2"/>
    <s v="web"/>
  </r>
  <r>
    <x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x v="2"/>
    <s v="web"/>
  </r>
  <r>
    <x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x v="2"/>
    <s v="web"/>
  </r>
  <r>
    <x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x v="2"/>
    <s v="web"/>
  </r>
  <r>
    <x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x v="2"/>
    <s v="web"/>
  </r>
  <r>
    <x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x v="2"/>
    <s v="web"/>
  </r>
  <r>
    <x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x v="2"/>
    <s v="web"/>
  </r>
  <r>
    <x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x v="2"/>
    <s v="web"/>
  </r>
  <r>
    <x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x v="2"/>
    <s v="web"/>
  </r>
  <r>
    <x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x v="2"/>
    <s v="web"/>
  </r>
  <r>
    <x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x v="2"/>
    <s v="web"/>
  </r>
  <r>
    <x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x v="2"/>
    <s v="web"/>
  </r>
  <r>
    <x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x v="2"/>
    <s v="web"/>
  </r>
  <r>
    <x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x v="2"/>
    <s v="web"/>
  </r>
  <r>
    <x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x v="2"/>
    <s v="web"/>
  </r>
  <r>
    <x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x v="2"/>
    <s v="web"/>
  </r>
  <r>
    <x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x v="2"/>
    <s v="web"/>
  </r>
  <r>
    <x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x v="2"/>
    <s v="web"/>
  </r>
  <r>
    <x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x v="2"/>
    <s v="web"/>
  </r>
  <r>
    <x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x v="2"/>
    <s v="web"/>
  </r>
  <r>
    <x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x v="2"/>
    <s v="web"/>
  </r>
  <r>
    <x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x v="2"/>
    <s v="wearables"/>
  </r>
  <r>
    <x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x v="2"/>
    <s v="wearables"/>
  </r>
  <r>
    <x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x v="2"/>
    <s v="wearables"/>
  </r>
  <r>
    <x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x v="2"/>
    <s v="wearables"/>
  </r>
  <r>
    <x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x v="2"/>
    <s v="wearables"/>
  </r>
  <r>
    <x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x v="2"/>
    <s v="wearables"/>
  </r>
  <r>
    <x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x v="2"/>
    <s v="wearables"/>
  </r>
  <r>
    <x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x v="2"/>
    <s v="wearables"/>
  </r>
  <r>
    <x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x v="2"/>
    <s v="wearables"/>
  </r>
  <r>
    <x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x v="2"/>
    <s v="wearables"/>
  </r>
  <r>
    <x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x v="2"/>
    <s v="wearables"/>
  </r>
  <r>
    <x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x v="2"/>
    <s v="wearables"/>
  </r>
  <r>
    <x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x v="2"/>
    <s v="wearables"/>
  </r>
  <r>
    <x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x v="2"/>
    <s v="wearables"/>
  </r>
  <r>
    <x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x v="2"/>
    <s v="wearables"/>
  </r>
  <r>
    <x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x v="2"/>
    <s v="wearables"/>
  </r>
  <r>
    <x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x v="2"/>
    <s v="wearables"/>
  </r>
  <r>
    <x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x v="2"/>
    <s v="wearables"/>
  </r>
  <r>
    <x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x v="2"/>
    <s v="wearables"/>
  </r>
  <r>
    <x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x v="2"/>
    <s v="wearables"/>
  </r>
  <r>
    <x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x v="2"/>
    <s v="wearables"/>
  </r>
  <r>
    <x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x v="2"/>
    <s v="wearables"/>
  </r>
  <r>
    <x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x v="2"/>
    <s v="wearables"/>
  </r>
  <r>
    <x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x v="2"/>
    <s v="wearables"/>
  </r>
  <r>
    <x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x v="2"/>
    <s v="wearables"/>
  </r>
  <r>
    <x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x v="2"/>
    <s v="wearables"/>
  </r>
  <r>
    <x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x v="2"/>
    <s v="wearables"/>
  </r>
  <r>
    <x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x v="2"/>
    <s v="wearables"/>
  </r>
  <r>
    <x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x v="2"/>
    <s v="wearables"/>
  </r>
  <r>
    <x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x v="2"/>
    <s v="wearables"/>
  </r>
  <r>
    <x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x v="2"/>
    <s v="wearables"/>
  </r>
  <r>
    <x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x v="2"/>
    <s v="wearables"/>
  </r>
  <r>
    <x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x v="2"/>
    <s v="wearables"/>
  </r>
  <r>
    <x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x v="2"/>
    <s v="wearables"/>
  </r>
  <r>
    <x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x v="2"/>
    <s v="wearables"/>
  </r>
  <r>
    <x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x v="2"/>
    <s v="wearables"/>
  </r>
  <r>
    <x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x v="2"/>
    <s v="wearables"/>
  </r>
  <r>
    <x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x v="2"/>
    <s v="wearables"/>
  </r>
  <r>
    <x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x v="2"/>
    <s v="wearables"/>
  </r>
  <r>
    <x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x v="2"/>
    <s v="wearables"/>
  </r>
  <r>
    <x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x v="2"/>
    <s v="wearables"/>
  </r>
  <r>
    <x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x v="2"/>
    <s v="wearables"/>
  </r>
  <r>
    <x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x v="2"/>
    <s v="wearables"/>
  </r>
  <r>
    <x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x v="2"/>
    <s v="wearables"/>
  </r>
  <r>
    <x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x v="2"/>
    <s v="wearables"/>
  </r>
  <r>
    <x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x v="2"/>
    <s v="wearables"/>
  </r>
  <r>
    <x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x v="2"/>
    <s v="wearables"/>
  </r>
  <r>
    <x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x v="2"/>
    <s v="wearables"/>
  </r>
  <r>
    <x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x v="2"/>
    <s v="wearables"/>
  </r>
  <r>
    <x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x v="2"/>
    <s v="wearables"/>
  </r>
  <r>
    <x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x v="2"/>
    <s v="wearables"/>
  </r>
  <r>
    <x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x v="2"/>
    <s v="wearables"/>
  </r>
  <r>
    <x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x v="2"/>
    <s v="wearables"/>
  </r>
  <r>
    <x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x v="2"/>
    <s v="wearables"/>
  </r>
  <r>
    <x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x v="2"/>
    <s v="wearables"/>
  </r>
  <r>
    <x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x v="2"/>
    <s v="wearables"/>
  </r>
  <r>
    <x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x v="2"/>
    <s v="wearables"/>
  </r>
  <r>
    <x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x v="2"/>
    <s v="wearables"/>
  </r>
  <r>
    <x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x v="2"/>
    <s v="wearables"/>
  </r>
  <r>
    <x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x v="2"/>
    <s v="wearables"/>
  </r>
  <r>
    <x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x v="2"/>
    <s v="wearables"/>
  </r>
  <r>
    <x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x v="2"/>
    <s v="wearables"/>
  </r>
  <r>
    <x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x v="2"/>
    <s v="wearables"/>
  </r>
  <r>
    <x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x v="2"/>
    <s v="wearables"/>
  </r>
  <r>
    <x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x v="2"/>
    <s v="wearables"/>
  </r>
  <r>
    <x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x v="2"/>
    <s v="wearables"/>
  </r>
  <r>
    <x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x v="2"/>
    <s v="wearables"/>
  </r>
  <r>
    <x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x v="2"/>
    <s v="wearables"/>
  </r>
  <r>
    <x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x v="2"/>
    <s v="wearables"/>
  </r>
  <r>
    <x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x v="2"/>
    <s v="wearables"/>
  </r>
  <r>
    <x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x v="2"/>
    <s v="wearables"/>
  </r>
  <r>
    <x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x v="2"/>
    <s v="wearables"/>
  </r>
  <r>
    <x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x v="2"/>
    <s v="wearables"/>
  </r>
  <r>
    <x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x v="2"/>
    <s v="wearables"/>
  </r>
  <r>
    <x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x v="2"/>
    <s v="wearables"/>
  </r>
  <r>
    <x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x v="2"/>
    <s v="wearables"/>
  </r>
  <r>
    <x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x v="2"/>
    <s v="wearables"/>
  </r>
  <r>
    <x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x v="2"/>
    <s v="wearables"/>
  </r>
  <r>
    <x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x v="2"/>
    <s v="wearables"/>
  </r>
  <r>
    <x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x v="2"/>
    <s v="wearables"/>
  </r>
  <r>
    <x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x v="3"/>
    <s v="nonfiction"/>
  </r>
  <r>
    <x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x v="3"/>
    <s v="nonfiction"/>
  </r>
  <r>
    <x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x v="3"/>
    <s v="nonfiction"/>
  </r>
  <r>
    <x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x v="3"/>
    <s v="nonfiction"/>
  </r>
  <r>
    <x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x v="3"/>
    <s v="nonfiction"/>
  </r>
  <r>
    <x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x v="3"/>
    <s v="nonfiction"/>
  </r>
  <r>
    <x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x v="3"/>
    <s v="nonfiction"/>
  </r>
  <r>
    <x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x v="3"/>
    <s v="nonfiction"/>
  </r>
  <r>
    <x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x v="3"/>
    <s v="nonfiction"/>
  </r>
  <r>
    <x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x v="3"/>
    <s v="nonfiction"/>
  </r>
  <r>
    <x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x v="3"/>
    <s v="nonfiction"/>
  </r>
  <r>
    <x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x v="3"/>
    <s v="nonfiction"/>
  </r>
  <r>
    <x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x v="3"/>
    <s v="nonfiction"/>
  </r>
  <r>
    <x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x v="3"/>
    <s v="nonfiction"/>
  </r>
  <r>
    <x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x v="3"/>
    <s v="nonfiction"/>
  </r>
  <r>
    <x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x v="3"/>
    <s v="nonfiction"/>
  </r>
  <r>
    <x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x v="3"/>
    <s v="nonfiction"/>
  </r>
  <r>
    <x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x v="3"/>
    <s v="nonfiction"/>
  </r>
  <r>
    <x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x v="3"/>
    <s v="nonfiction"/>
  </r>
  <r>
    <x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x v="3"/>
    <s v="nonfiction"/>
  </r>
  <r>
    <x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x v="3"/>
    <s v="nonfiction"/>
  </r>
  <r>
    <x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x v="3"/>
    <s v="nonfiction"/>
  </r>
  <r>
    <x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x v="3"/>
    <s v="nonfiction"/>
  </r>
  <r>
    <x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x v="3"/>
    <s v="nonfiction"/>
  </r>
  <r>
    <x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x v="3"/>
    <s v="nonfiction"/>
  </r>
  <r>
    <x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x v="3"/>
    <s v="nonfiction"/>
  </r>
  <r>
    <x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x v="3"/>
    <s v="nonfiction"/>
  </r>
  <r>
    <x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x v="3"/>
    <s v="nonfiction"/>
  </r>
  <r>
    <x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x v="3"/>
    <s v="nonfiction"/>
  </r>
  <r>
    <x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x v="3"/>
    <s v="nonfiction"/>
  </r>
  <r>
    <x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x v="3"/>
    <s v="nonfiction"/>
  </r>
  <r>
    <x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x v="3"/>
    <s v="nonfiction"/>
  </r>
  <r>
    <x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x v="3"/>
    <s v="nonfiction"/>
  </r>
  <r>
    <x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x v="3"/>
    <s v="nonfiction"/>
  </r>
  <r>
    <x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x v="3"/>
    <s v="nonfiction"/>
  </r>
  <r>
    <x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x v="3"/>
    <s v="nonfiction"/>
  </r>
  <r>
    <x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x v="3"/>
    <s v="nonfiction"/>
  </r>
  <r>
    <x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x v="3"/>
    <s v="nonfiction"/>
  </r>
  <r>
    <x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x v="3"/>
    <s v="nonfiction"/>
  </r>
  <r>
    <x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x v="3"/>
    <s v="nonfiction"/>
  </r>
  <r>
    <x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x v="3"/>
    <s v="fiction"/>
  </r>
  <r>
    <x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x v="3"/>
    <s v="fiction"/>
  </r>
  <r>
    <x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x v="3"/>
    <s v="fiction"/>
  </r>
  <r>
    <x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x v="3"/>
    <s v="fiction"/>
  </r>
  <r>
    <x v="764"/>
    <s v="[JOE]KES"/>
    <x v="763"/>
    <n v="5000"/>
    <n v="0"/>
    <x v="2"/>
    <x v="0"/>
    <s v="USD"/>
    <n v="1441858161"/>
    <n v="1439266161"/>
    <b v="0"/>
    <n v="0"/>
    <b v="0"/>
    <s v="publishing/fiction"/>
    <n v="0"/>
    <x v="3"/>
    <s v="fiction"/>
  </r>
  <r>
    <x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x v="3"/>
    <s v="fiction"/>
  </r>
  <r>
    <x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x v="3"/>
    <s v="fiction"/>
  </r>
  <r>
    <x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x v="3"/>
    <s v="fiction"/>
  </r>
  <r>
    <x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x v="3"/>
    <s v="fiction"/>
  </r>
  <r>
    <x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x v="3"/>
    <s v="fiction"/>
  </r>
  <r>
    <x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x v="3"/>
    <s v="fiction"/>
  </r>
  <r>
    <x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x v="3"/>
    <s v="fiction"/>
  </r>
  <r>
    <x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x v="3"/>
    <s v="fiction"/>
  </r>
  <r>
    <x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x v="3"/>
    <s v="fiction"/>
  </r>
  <r>
    <x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x v="3"/>
    <s v="fiction"/>
  </r>
  <r>
    <x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x v="3"/>
    <s v="fiction"/>
  </r>
  <r>
    <x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x v="3"/>
    <s v="fiction"/>
  </r>
  <r>
    <x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x v="3"/>
    <s v="fiction"/>
  </r>
  <r>
    <x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x v="3"/>
    <s v="fiction"/>
  </r>
  <r>
    <x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x v="3"/>
    <s v="fiction"/>
  </r>
  <r>
    <x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x v="4"/>
    <s v="rock"/>
  </r>
  <r>
    <x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x v="4"/>
    <s v="rock"/>
  </r>
  <r>
    <x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x v="4"/>
    <s v="rock"/>
  </r>
  <r>
    <x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x v="4"/>
    <s v="rock"/>
  </r>
  <r>
    <x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x v="4"/>
    <s v="rock"/>
  </r>
  <r>
    <x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x v="4"/>
    <s v="rock"/>
  </r>
  <r>
    <x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x v="4"/>
    <s v="rock"/>
  </r>
  <r>
    <x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x v="4"/>
    <s v="rock"/>
  </r>
  <r>
    <x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x v="4"/>
    <s v="rock"/>
  </r>
  <r>
    <x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x v="4"/>
    <s v="rock"/>
  </r>
  <r>
    <x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x v="4"/>
    <s v="rock"/>
  </r>
  <r>
    <x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x v="4"/>
    <s v="rock"/>
  </r>
  <r>
    <x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x v="4"/>
    <s v="rock"/>
  </r>
  <r>
    <x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x v="4"/>
    <s v="rock"/>
  </r>
  <r>
    <x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x v="4"/>
    <s v="rock"/>
  </r>
  <r>
    <x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x v="4"/>
    <s v="rock"/>
  </r>
  <r>
    <x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x v="4"/>
    <s v="rock"/>
  </r>
  <r>
    <x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x v="4"/>
    <s v="rock"/>
  </r>
  <r>
    <x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x v="4"/>
    <s v="rock"/>
  </r>
  <r>
    <x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x v="4"/>
    <s v="rock"/>
  </r>
  <r>
    <x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x v="4"/>
    <s v="rock"/>
  </r>
  <r>
    <x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x v="4"/>
    <s v="rock"/>
  </r>
  <r>
    <x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x v="4"/>
    <s v="rock"/>
  </r>
  <r>
    <x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x v="4"/>
    <s v="rock"/>
  </r>
  <r>
    <x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x v="4"/>
    <s v="rock"/>
  </r>
  <r>
    <x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x v="4"/>
    <s v="rock"/>
  </r>
  <r>
    <x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x v="4"/>
    <s v="rock"/>
  </r>
  <r>
    <x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x v="4"/>
    <s v="rock"/>
  </r>
  <r>
    <x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x v="4"/>
    <s v="rock"/>
  </r>
  <r>
    <x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x v="4"/>
    <s v="rock"/>
  </r>
  <r>
    <x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x v="4"/>
    <s v="rock"/>
  </r>
  <r>
    <x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x v="4"/>
    <s v="rock"/>
  </r>
  <r>
    <x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x v="4"/>
    <s v="rock"/>
  </r>
  <r>
    <x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x v="4"/>
    <s v="rock"/>
  </r>
  <r>
    <x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x v="4"/>
    <s v="rock"/>
  </r>
  <r>
    <x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x v="4"/>
    <s v="rock"/>
  </r>
  <r>
    <x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x v="4"/>
    <s v="rock"/>
  </r>
  <r>
    <x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x v="4"/>
    <s v="rock"/>
  </r>
  <r>
    <x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x v="4"/>
    <s v="rock"/>
  </r>
  <r>
    <x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x v="4"/>
    <s v="rock"/>
  </r>
  <r>
    <x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x v="4"/>
    <s v="rock"/>
  </r>
  <r>
    <x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x v="4"/>
    <s v="rock"/>
  </r>
  <r>
    <x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x v="4"/>
    <s v="rock"/>
  </r>
  <r>
    <x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x v="4"/>
    <s v="rock"/>
  </r>
  <r>
    <x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x v="4"/>
    <s v="rock"/>
  </r>
  <r>
    <x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x v="4"/>
    <s v="rock"/>
  </r>
  <r>
    <x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x v="4"/>
    <s v="rock"/>
  </r>
  <r>
    <x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x v="4"/>
    <s v="rock"/>
  </r>
  <r>
    <x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x v="4"/>
    <s v="rock"/>
  </r>
  <r>
    <x v="829"/>
    <s v="Monk"/>
    <x v="828"/>
    <n v="500"/>
    <n v="520"/>
    <x v="0"/>
    <x v="1"/>
    <s v="GBP"/>
    <n v="1468437240"/>
    <n v="1463253240"/>
    <b v="0"/>
    <n v="16"/>
    <b v="1"/>
    <s v="music/rock"/>
    <n v="1.04"/>
    <x v="4"/>
    <s v="rock"/>
  </r>
  <r>
    <x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x v="4"/>
    <s v="rock"/>
  </r>
  <r>
    <x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x v="4"/>
    <s v="rock"/>
  </r>
  <r>
    <x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x v="4"/>
    <s v="rock"/>
  </r>
  <r>
    <x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x v="4"/>
    <s v="rock"/>
  </r>
  <r>
    <x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x v="4"/>
    <s v="rock"/>
  </r>
  <r>
    <x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x v="4"/>
    <s v="rock"/>
  </r>
  <r>
    <x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x v="4"/>
    <s v="rock"/>
  </r>
  <r>
    <x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x v="4"/>
    <s v="rock"/>
  </r>
  <r>
    <x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x v="4"/>
    <s v="rock"/>
  </r>
  <r>
    <x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x v="4"/>
    <s v="rock"/>
  </r>
  <r>
    <x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x v="4"/>
    <s v="metal"/>
  </r>
  <r>
    <x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x v="4"/>
    <s v="metal"/>
  </r>
  <r>
    <x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x v="4"/>
    <s v="metal"/>
  </r>
  <r>
    <x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x v="4"/>
    <s v="metal"/>
  </r>
  <r>
    <x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x v="4"/>
    <s v="metal"/>
  </r>
  <r>
    <x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x v="4"/>
    <s v="metal"/>
  </r>
  <r>
    <x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x v="4"/>
    <s v="metal"/>
  </r>
  <r>
    <x v="847"/>
    <s v="CENTROPYMUSIC"/>
    <x v="846"/>
    <n v="10"/>
    <n v="10"/>
    <x v="0"/>
    <x v="0"/>
    <s v="USD"/>
    <n v="1436555376"/>
    <n v="1433963376"/>
    <b v="0"/>
    <n v="1"/>
    <b v="1"/>
    <s v="music/metal"/>
    <n v="1"/>
    <x v="4"/>
    <s v="metal"/>
  </r>
  <r>
    <x v="848"/>
    <s v="God Am"/>
    <x v="847"/>
    <n v="300"/>
    <n v="300"/>
    <x v="0"/>
    <x v="0"/>
    <s v="USD"/>
    <n v="1429038033"/>
    <n v="1426446033"/>
    <b v="0"/>
    <n v="16"/>
    <b v="1"/>
    <s v="music/metal"/>
    <n v="1"/>
    <x v="4"/>
    <s v="metal"/>
  </r>
  <r>
    <x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x v="4"/>
    <s v="metal"/>
  </r>
  <r>
    <x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x v="4"/>
    <s v="metal"/>
  </r>
  <r>
    <x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x v="4"/>
    <s v="metal"/>
  </r>
  <r>
    <x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x v="4"/>
    <s v="metal"/>
  </r>
  <r>
    <x v="853"/>
    <s v="sloggoth"/>
    <x v="852"/>
    <n v="300"/>
    <n v="300"/>
    <x v="0"/>
    <x v="0"/>
    <s v="USD"/>
    <n v="1424116709"/>
    <n v="1421524709"/>
    <b v="0"/>
    <n v="10"/>
    <b v="1"/>
    <s v="music/metal"/>
    <n v="1"/>
    <x v="4"/>
    <s v="metal"/>
  </r>
  <r>
    <x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x v="4"/>
    <s v="metal"/>
  </r>
  <r>
    <x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x v="4"/>
    <s v="metal"/>
  </r>
  <r>
    <x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x v="4"/>
    <s v="metal"/>
  </r>
  <r>
    <x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x v="4"/>
    <s v="metal"/>
  </r>
  <r>
    <x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x v="4"/>
    <s v="metal"/>
  </r>
  <r>
    <x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x v="4"/>
    <s v="metal"/>
  </r>
  <r>
    <x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x v="4"/>
    <s v="jazz"/>
  </r>
  <r>
    <x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x v="4"/>
    <s v="jazz"/>
  </r>
  <r>
    <x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x v="4"/>
    <s v="jazz"/>
  </r>
  <r>
    <x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x v="4"/>
    <s v="jazz"/>
  </r>
  <r>
    <x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x v="4"/>
    <s v="jazz"/>
  </r>
  <r>
    <x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x v="4"/>
    <s v="jazz"/>
  </r>
  <r>
    <x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x v="4"/>
    <s v="jazz"/>
  </r>
  <r>
    <x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x v="4"/>
    <s v="jazz"/>
  </r>
  <r>
    <x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x v="4"/>
    <s v="jazz"/>
  </r>
  <r>
    <x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x v="4"/>
    <s v="jazz"/>
  </r>
  <r>
    <x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x v="4"/>
    <s v="jazz"/>
  </r>
  <r>
    <x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x v="4"/>
    <s v="jazz"/>
  </r>
  <r>
    <x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x v="4"/>
    <s v="jazz"/>
  </r>
  <r>
    <x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x v="4"/>
    <s v="jazz"/>
  </r>
  <r>
    <x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x v="4"/>
    <s v="jazz"/>
  </r>
  <r>
    <x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x v="4"/>
    <s v="jazz"/>
  </r>
  <r>
    <x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x v="4"/>
    <s v="jazz"/>
  </r>
  <r>
    <x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x v="4"/>
    <s v="jazz"/>
  </r>
  <r>
    <x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x v="4"/>
    <s v="jazz"/>
  </r>
  <r>
    <x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x v="4"/>
    <s v="jazz"/>
  </r>
  <r>
    <x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x v="4"/>
    <s v="indie rock"/>
  </r>
  <r>
    <x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x v="4"/>
    <s v="indie rock"/>
  </r>
  <r>
    <x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x v="4"/>
    <s v="indie rock"/>
  </r>
  <r>
    <x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x v="4"/>
    <s v="indie rock"/>
  </r>
  <r>
    <x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x v="4"/>
    <s v="indie rock"/>
  </r>
  <r>
    <x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x v="4"/>
    <s v="indie rock"/>
  </r>
  <r>
    <x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x v="4"/>
    <s v="indie rock"/>
  </r>
  <r>
    <x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x v="4"/>
    <s v="indie rock"/>
  </r>
  <r>
    <x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x v="4"/>
    <s v="indie rock"/>
  </r>
  <r>
    <x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x v="4"/>
    <s v="indie rock"/>
  </r>
  <r>
    <x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x v="4"/>
    <s v="indie rock"/>
  </r>
  <r>
    <x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x v="4"/>
    <s v="indie rock"/>
  </r>
  <r>
    <x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x v="4"/>
    <s v="indie rock"/>
  </r>
  <r>
    <x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x v="4"/>
    <s v="indie rock"/>
  </r>
  <r>
    <x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x v="4"/>
    <s v="indie rock"/>
  </r>
  <r>
    <x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x v="4"/>
    <s v="indie rock"/>
  </r>
  <r>
    <x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x v="4"/>
    <s v="indie rock"/>
  </r>
  <r>
    <x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x v="4"/>
    <s v="indie rock"/>
  </r>
  <r>
    <x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x v="4"/>
    <s v="indie rock"/>
  </r>
  <r>
    <x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x v="4"/>
    <s v="indie rock"/>
  </r>
  <r>
    <x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x v="4"/>
    <s v="jazz"/>
  </r>
  <r>
    <x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x v="4"/>
    <s v="jazz"/>
  </r>
  <r>
    <x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x v="4"/>
    <s v="jazz"/>
  </r>
  <r>
    <x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x v="4"/>
    <s v="jazz"/>
  </r>
  <r>
    <x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x v="4"/>
    <s v="jazz"/>
  </r>
  <r>
    <x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x v="4"/>
    <s v="jazz"/>
  </r>
  <r>
    <x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x v="4"/>
    <s v="jazz"/>
  </r>
  <r>
    <x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x v="4"/>
    <s v="jazz"/>
  </r>
  <r>
    <x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x v="4"/>
    <s v="jazz"/>
  </r>
  <r>
    <x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x v="4"/>
    <s v="jazz"/>
  </r>
  <r>
    <x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x v="4"/>
    <s v="jazz"/>
  </r>
  <r>
    <x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x v="4"/>
    <s v="jazz"/>
  </r>
  <r>
    <x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x v="4"/>
    <s v="jazz"/>
  </r>
  <r>
    <x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x v="4"/>
    <s v="jazz"/>
  </r>
  <r>
    <x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x v="4"/>
    <s v="jazz"/>
  </r>
  <r>
    <x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x v="4"/>
    <s v="jazz"/>
  </r>
  <r>
    <x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x v="4"/>
    <s v="jazz"/>
  </r>
  <r>
    <x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x v="4"/>
    <s v="jazz"/>
  </r>
  <r>
    <x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x v="4"/>
    <s v="jazz"/>
  </r>
  <r>
    <x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x v="4"/>
    <s v="jazz"/>
  </r>
  <r>
    <x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x v="4"/>
    <s v="jazz"/>
  </r>
  <r>
    <x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x v="4"/>
    <s v="jazz"/>
  </r>
  <r>
    <x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x v="4"/>
    <s v="jazz"/>
  </r>
  <r>
    <x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x v="4"/>
    <s v="jazz"/>
  </r>
  <r>
    <x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x v="4"/>
    <s v="jazz"/>
  </r>
  <r>
    <x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x v="4"/>
    <s v="jazz"/>
  </r>
  <r>
    <x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x v="4"/>
    <s v="jazz"/>
  </r>
  <r>
    <x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x v="4"/>
    <s v="jazz"/>
  </r>
  <r>
    <x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x v="4"/>
    <s v="jazz"/>
  </r>
  <r>
    <x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x v="4"/>
    <s v="jazz"/>
  </r>
  <r>
    <x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x v="4"/>
    <s v="jazz"/>
  </r>
  <r>
    <x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x v="4"/>
    <s v="jazz"/>
  </r>
  <r>
    <x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x v="4"/>
    <s v="jazz"/>
  </r>
  <r>
    <x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x v="4"/>
    <s v="jazz"/>
  </r>
  <r>
    <x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x v="4"/>
    <s v="jazz"/>
  </r>
  <r>
    <x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x v="4"/>
    <s v="jazz"/>
  </r>
  <r>
    <x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x v="4"/>
    <s v="jazz"/>
  </r>
  <r>
    <x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x v="4"/>
    <s v="jazz"/>
  </r>
  <r>
    <x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x v="4"/>
    <s v="jazz"/>
  </r>
  <r>
    <x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x v="4"/>
    <s v="jazz"/>
  </r>
  <r>
    <x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x v="2"/>
    <s v="wearables"/>
  </r>
  <r>
    <x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x v="2"/>
    <s v="wearables"/>
  </r>
  <r>
    <x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x v="2"/>
    <s v="wearables"/>
  </r>
  <r>
    <x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x v="2"/>
    <s v="wearables"/>
  </r>
  <r>
    <x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x v="2"/>
    <s v="wearables"/>
  </r>
  <r>
    <x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x v="2"/>
    <s v="wearables"/>
  </r>
  <r>
    <x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x v="2"/>
    <s v="wearables"/>
  </r>
  <r>
    <x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x v="2"/>
    <s v="wearables"/>
  </r>
  <r>
    <x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x v="2"/>
    <s v="wearables"/>
  </r>
  <r>
    <x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x v="2"/>
    <s v="wearables"/>
  </r>
  <r>
    <x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x v="2"/>
    <s v="wearables"/>
  </r>
  <r>
    <x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x v="2"/>
    <s v="wearables"/>
  </r>
  <r>
    <x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x v="2"/>
    <s v="wearables"/>
  </r>
  <r>
    <x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x v="2"/>
    <s v="wearables"/>
  </r>
  <r>
    <x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x v="2"/>
    <s v="wearables"/>
  </r>
  <r>
    <x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x v="2"/>
    <s v="wearables"/>
  </r>
  <r>
    <x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x v="2"/>
    <s v="wearables"/>
  </r>
  <r>
    <x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x v="2"/>
    <s v="wearables"/>
  </r>
  <r>
    <x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x v="2"/>
    <s v="wearables"/>
  </r>
  <r>
    <x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x v="2"/>
    <s v="wearables"/>
  </r>
  <r>
    <x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x v="2"/>
    <s v="wearables"/>
  </r>
  <r>
    <x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x v="2"/>
    <s v="wearables"/>
  </r>
  <r>
    <x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x v="2"/>
    <s v="wearables"/>
  </r>
  <r>
    <x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x v="2"/>
    <s v="wearables"/>
  </r>
  <r>
    <x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x v="2"/>
    <s v="wearables"/>
  </r>
  <r>
    <x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x v="2"/>
    <s v="wearables"/>
  </r>
  <r>
    <x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x v="2"/>
    <s v="wearables"/>
  </r>
  <r>
    <x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x v="2"/>
    <s v="wearables"/>
  </r>
  <r>
    <x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x v="2"/>
    <s v="wearables"/>
  </r>
  <r>
    <x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x v="2"/>
    <s v="wearables"/>
  </r>
  <r>
    <x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x v="2"/>
    <s v="wearables"/>
  </r>
  <r>
    <x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x v="2"/>
    <s v="wearables"/>
  </r>
  <r>
    <x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x v="2"/>
    <s v="wearables"/>
  </r>
  <r>
    <x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x v="2"/>
    <s v="wearables"/>
  </r>
  <r>
    <x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x v="2"/>
    <s v="wearables"/>
  </r>
  <r>
    <x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x v="2"/>
    <s v="wearables"/>
  </r>
  <r>
    <x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x v="2"/>
    <s v="wearables"/>
  </r>
  <r>
    <x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x v="2"/>
    <s v="wearables"/>
  </r>
  <r>
    <x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x v="2"/>
    <s v="wearables"/>
  </r>
  <r>
    <x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x v="2"/>
    <s v="wearables"/>
  </r>
  <r>
    <x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x v="2"/>
    <s v="wearables"/>
  </r>
  <r>
    <x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x v="2"/>
    <s v="wearables"/>
  </r>
  <r>
    <x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x v="2"/>
    <s v="wearables"/>
  </r>
  <r>
    <x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x v="2"/>
    <s v="wearables"/>
  </r>
  <r>
    <x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x v="2"/>
    <s v="wearables"/>
  </r>
  <r>
    <x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x v="2"/>
    <s v="wearables"/>
  </r>
  <r>
    <x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x v="2"/>
    <s v="wearables"/>
  </r>
  <r>
    <x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x v="2"/>
    <s v="wearables"/>
  </r>
  <r>
    <x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x v="2"/>
    <s v="wearables"/>
  </r>
  <r>
    <x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x v="2"/>
    <s v="wearables"/>
  </r>
  <r>
    <x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x v="2"/>
    <s v="wearables"/>
  </r>
  <r>
    <x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x v="2"/>
    <s v="wearables"/>
  </r>
  <r>
    <x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x v="2"/>
    <s v="wearables"/>
  </r>
  <r>
    <x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x v="2"/>
    <s v="wearables"/>
  </r>
  <r>
    <x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x v="2"/>
    <s v="wearables"/>
  </r>
  <r>
    <x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x v="2"/>
    <s v="wearables"/>
  </r>
  <r>
    <x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x v="2"/>
    <s v="wearables"/>
  </r>
  <r>
    <x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x v="2"/>
    <s v="wearables"/>
  </r>
  <r>
    <x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x v="2"/>
    <s v="wearables"/>
  </r>
  <r>
    <x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x v="2"/>
    <s v="wearables"/>
  </r>
  <r>
    <x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x v="2"/>
    <s v="wearables"/>
  </r>
  <r>
    <x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x v="2"/>
    <s v="wearables"/>
  </r>
  <r>
    <x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x v="2"/>
    <s v="wearables"/>
  </r>
  <r>
    <x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x v="2"/>
    <s v="wearables"/>
  </r>
  <r>
    <x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x v="2"/>
    <s v="wearables"/>
  </r>
  <r>
    <x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x v="2"/>
    <s v="wearables"/>
  </r>
  <r>
    <x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x v="2"/>
    <s v="wearables"/>
  </r>
  <r>
    <x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x v="2"/>
    <s v="wearables"/>
  </r>
  <r>
    <x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x v="2"/>
    <s v="wearables"/>
  </r>
  <r>
    <x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x v="2"/>
    <s v="wearables"/>
  </r>
  <r>
    <x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x v="2"/>
    <s v="wearables"/>
  </r>
  <r>
    <x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x v="2"/>
    <s v="wearables"/>
  </r>
  <r>
    <x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x v="2"/>
    <s v="wearables"/>
  </r>
  <r>
    <x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x v="2"/>
    <s v="wearables"/>
  </r>
  <r>
    <x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x v="2"/>
    <s v="wearables"/>
  </r>
  <r>
    <x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x v="2"/>
    <s v="wearables"/>
  </r>
  <r>
    <x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x v="2"/>
    <s v="wearables"/>
  </r>
  <r>
    <x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x v="2"/>
    <s v="wearables"/>
  </r>
  <r>
    <x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x v="2"/>
    <s v="wearables"/>
  </r>
  <r>
    <x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x v="2"/>
    <s v="wearables"/>
  </r>
  <r>
    <x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x v="4"/>
    <s v="electronic music"/>
  </r>
  <r>
    <x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x v="4"/>
    <s v="electronic music"/>
  </r>
  <r>
    <x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x v="4"/>
    <s v="electronic music"/>
  </r>
  <r>
    <x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x v="4"/>
    <s v="electronic music"/>
  </r>
  <r>
    <x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x v="4"/>
    <s v="electronic music"/>
  </r>
  <r>
    <x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x v="4"/>
    <s v="electronic music"/>
  </r>
  <r>
    <x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x v="4"/>
    <s v="electronic music"/>
  </r>
  <r>
    <x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x v="4"/>
    <s v="electronic music"/>
  </r>
  <r>
    <x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x v="4"/>
    <s v="electronic music"/>
  </r>
  <r>
    <x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x v="4"/>
    <s v="electronic music"/>
  </r>
  <r>
    <x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x v="4"/>
    <s v="electronic music"/>
  </r>
  <r>
    <x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x v="4"/>
    <s v="electronic music"/>
  </r>
  <r>
    <x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x v="4"/>
    <s v="electronic music"/>
  </r>
  <r>
    <x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x v="4"/>
    <s v="electronic music"/>
  </r>
  <r>
    <x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x v="4"/>
    <s v="electronic music"/>
  </r>
  <r>
    <x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x v="4"/>
    <s v="electronic music"/>
  </r>
  <r>
    <x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x v="4"/>
    <s v="electronic music"/>
  </r>
  <r>
    <x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x v="4"/>
    <s v="electronic music"/>
  </r>
  <r>
    <x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x v="4"/>
    <s v="electronic music"/>
  </r>
  <r>
    <x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x v="4"/>
    <s v="electronic music"/>
  </r>
  <r>
    <x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x v="5"/>
    <s v="audio"/>
  </r>
  <r>
    <x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x v="5"/>
    <s v="audio"/>
  </r>
  <r>
    <x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x v="5"/>
    <s v="audio"/>
  </r>
  <r>
    <x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x v="5"/>
    <s v="audio"/>
  </r>
  <r>
    <x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x v="5"/>
    <s v="audio"/>
  </r>
  <r>
    <x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x v="5"/>
    <s v="audio"/>
  </r>
  <r>
    <x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x v="5"/>
    <s v="audio"/>
  </r>
  <r>
    <x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x v="5"/>
    <s v="audio"/>
  </r>
  <r>
    <x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x v="5"/>
    <s v="audio"/>
  </r>
  <r>
    <x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x v="5"/>
    <s v="audio"/>
  </r>
  <r>
    <x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x v="5"/>
    <s v="audio"/>
  </r>
  <r>
    <x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x v="5"/>
    <s v="audio"/>
  </r>
  <r>
    <x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x v="5"/>
    <s v="audio"/>
  </r>
  <r>
    <x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x v="5"/>
    <s v="audio"/>
  </r>
  <r>
    <x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x v="5"/>
    <s v="audio"/>
  </r>
  <r>
    <x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x v="5"/>
    <s v="audio"/>
  </r>
  <r>
    <x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x v="5"/>
    <s v="audio"/>
  </r>
  <r>
    <x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x v="5"/>
    <s v="audio"/>
  </r>
  <r>
    <x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x v="5"/>
    <s v="audio"/>
  </r>
  <r>
    <x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x v="5"/>
    <s v="audio"/>
  </r>
  <r>
    <x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x v="5"/>
    <s v="audio"/>
  </r>
  <r>
    <x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x v="5"/>
    <s v="audio"/>
  </r>
  <r>
    <x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x v="5"/>
    <s v="audio"/>
  </r>
  <r>
    <x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x v="5"/>
    <s v="audio"/>
  </r>
  <r>
    <x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x v="6"/>
    <s v="video games"/>
  </r>
  <r>
    <x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x v="6"/>
    <s v="video games"/>
  </r>
  <r>
    <x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x v="6"/>
    <s v="video games"/>
  </r>
  <r>
    <x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x v="6"/>
    <s v="video games"/>
  </r>
  <r>
    <x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x v="6"/>
    <s v="video games"/>
  </r>
  <r>
    <x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x v="6"/>
    <s v="video games"/>
  </r>
  <r>
    <x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x v="6"/>
    <s v="video games"/>
  </r>
  <r>
    <x v="1071"/>
    <s v="DJ's Bane"/>
    <x v="1070"/>
    <n v="100"/>
    <n v="0"/>
    <x v="2"/>
    <x v="10"/>
    <s v="NOK"/>
    <n v="1447787093"/>
    <n v="1445191493"/>
    <b v="0"/>
    <n v="0"/>
    <b v="0"/>
    <s v="games/video games"/>
    <n v="0"/>
    <x v="6"/>
    <s v="video games"/>
  </r>
  <r>
    <x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x v="6"/>
    <s v="video games"/>
  </r>
  <r>
    <x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x v="6"/>
    <s v="video games"/>
  </r>
  <r>
    <x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x v="6"/>
    <s v="video games"/>
  </r>
  <r>
    <x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x v="6"/>
    <s v="video games"/>
  </r>
  <r>
    <x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x v="6"/>
    <s v="video games"/>
  </r>
  <r>
    <x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x v="6"/>
    <s v="video games"/>
  </r>
  <r>
    <x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x v="6"/>
    <s v="video games"/>
  </r>
  <r>
    <x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x v="6"/>
    <s v="video games"/>
  </r>
  <r>
    <x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x v="6"/>
    <s v="video games"/>
  </r>
  <r>
    <x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x v="6"/>
    <s v="video games"/>
  </r>
  <r>
    <x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x v="6"/>
    <s v="video games"/>
  </r>
  <r>
    <x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x v="6"/>
    <s v="video games"/>
  </r>
  <r>
    <x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x v="6"/>
    <s v="video games"/>
  </r>
  <r>
    <x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x v="6"/>
    <s v="video games"/>
  </r>
  <r>
    <x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x v="6"/>
    <s v="video games"/>
  </r>
  <r>
    <x v="1087"/>
    <s v="Idle Gamers"/>
    <x v="1086"/>
    <n v="1100"/>
    <n v="0"/>
    <x v="2"/>
    <x v="0"/>
    <s v="USD"/>
    <n v="1402852087"/>
    <n v="1400260087"/>
    <b v="0"/>
    <n v="0"/>
    <b v="0"/>
    <s v="games/video games"/>
    <n v="0"/>
    <x v="6"/>
    <s v="video games"/>
  </r>
  <r>
    <x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x v="6"/>
    <s v="video games"/>
  </r>
  <r>
    <x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x v="6"/>
    <s v="video games"/>
  </r>
  <r>
    <x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x v="6"/>
    <s v="video games"/>
  </r>
  <r>
    <x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x v="6"/>
    <s v="video games"/>
  </r>
  <r>
    <x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x v="6"/>
    <s v="video games"/>
  </r>
  <r>
    <x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x v="6"/>
    <s v="video games"/>
  </r>
  <r>
    <x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x v="6"/>
    <s v="video games"/>
  </r>
  <r>
    <x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x v="6"/>
    <s v="video games"/>
  </r>
  <r>
    <x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x v="6"/>
    <s v="video games"/>
  </r>
  <r>
    <x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x v="6"/>
    <s v="video games"/>
  </r>
  <r>
    <x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x v="6"/>
    <s v="video games"/>
  </r>
  <r>
    <x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x v="6"/>
    <s v="video games"/>
  </r>
  <r>
    <x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x v="6"/>
    <s v="video games"/>
  </r>
  <r>
    <x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x v="6"/>
    <s v="video games"/>
  </r>
  <r>
    <x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x v="6"/>
    <s v="video games"/>
  </r>
  <r>
    <x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x v="6"/>
    <s v="video games"/>
  </r>
  <r>
    <x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x v="6"/>
    <s v="video games"/>
  </r>
  <r>
    <x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x v="6"/>
    <s v="video games"/>
  </r>
  <r>
    <x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x v="6"/>
    <s v="video games"/>
  </r>
  <r>
    <x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x v="6"/>
    <s v="video games"/>
  </r>
  <r>
    <x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x v="6"/>
    <s v="video games"/>
  </r>
  <r>
    <x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x v="6"/>
    <s v="video games"/>
  </r>
  <r>
    <x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x v="6"/>
    <s v="video games"/>
  </r>
  <r>
    <x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x v="6"/>
    <s v="video games"/>
  </r>
  <r>
    <x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x v="6"/>
    <s v="video games"/>
  </r>
  <r>
    <x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x v="6"/>
    <s v="video games"/>
  </r>
  <r>
    <x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x v="6"/>
    <s v="video games"/>
  </r>
  <r>
    <x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x v="6"/>
    <s v="video games"/>
  </r>
  <r>
    <x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x v="6"/>
    <s v="video games"/>
  </r>
  <r>
    <x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x v="6"/>
    <s v="video games"/>
  </r>
  <r>
    <x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x v="6"/>
    <s v="video games"/>
  </r>
  <r>
    <x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x v="6"/>
    <s v="video games"/>
  </r>
  <r>
    <x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x v="6"/>
    <s v="video games"/>
  </r>
  <r>
    <x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x v="6"/>
    <s v="video games"/>
  </r>
  <r>
    <x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x v="6"/>
    <s v="video games"/>
  </r>
  <r>
    <x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x v="6"/>
    <s v="video games"/>
  </r>
  <r>
    <x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x v="6"/>
    <s v="mobile games"/>
  </r>
  <r>
    <x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x v="6"/>
    <s v="mobile games"/>
  </r>
  <r>
    <x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x v="6"/>
    <s v="mobile games"/>
  </r>
  <r>
    <x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x v="6"/>
    <s v="mobile games"/>
  </r>
  <r>
    <x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x v="6"/>
    <s v="mobile games"/>
  </r>
  <r>
    <x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x v="6"/>
    <s v="mobile games"/>
  </r>
  <r>
    <x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x v="6"/>
    <s v="mobile games"/>
  </r>
  <r>
    <x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x v="6"/>
    <s v="mobile games"/>
  </r>
  <r>
    <x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x v="6"/>
    <s v="mobile games"/>
  </r>
  <r>
    <x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x v="6"/>
    <s v="mobile games"/>
  </r>
  <r>
    <x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x v="6"/>
    <s v="mobile games"/>
  </r>
  <r>
    <x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x v="6"/>
    <s v="mobile games"/>
  </r>
  <r>
    <x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x v="6"/>
    <s v="mobile games"/>
  </r>
  <r>
    <x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x v="6"/>
    <s v="mobile games"/>
  </r>
  <r>
    <x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x v="6"/>
    <s v="mobile games"/>
  </r>
  <r>
    <x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x v="6"/>
    <s v="mobile games"/>
  </r>
  <r>
    <x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x v="6"/>
    <s v="mobile games"/>
  </r>
  <r>
    <x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x v="6"/>
    <s v="mobile games"/>
  </r>
  <r>
    <x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x v="6"/>
    <s v="mobile games"/>
  </r>
  <r>
    <x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x v="6"/>
    <s v="mobile games"/>
  </r>
  <r>
    <x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x v="7"/>
    <s v="food trucks"/>
  </r>
  <r>
    <x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x v="7"/>
    <s v="food trucks"/>
  </r>
  <r>
    <x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x v="7"/>
    <s v="food trucks"/>
  </r>
  <r>
    <x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x v="7"/>
    <s v="food trucks"/>
  </r>
  <r>
    <x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x v="7"/>
    <s v="food trucks"/>
  </r>
  <r>
    <x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x v="7"/>
    <s v="food trucks"/>
  </r>
  <r>
    <x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x v="7"/>
    <s v="food trucks"/>
  </r>
  <r>
    <x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x v="7"/>
    <s v="food trucks"/>
  </r>
  <r>
    <x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x v="7"/>
    <s v="food trucks"/>
  </r>
  <r>
    <x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x v="7"/>
    <s v="food trucks"/>
  </r>
  <r>
    <x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x v="7"/>
    <s v="food trucks"/>
  </r>
  <r>
    <x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x v="7"/>
    <s v="food trucks"/>
  </r>
  <r>
    <x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x v="7"/>
    <s v="food trucks"/>
  </r>
  <r>
    <x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x v="7"/>
    <s v="food trucks"/>
  </r>
  <r>
    <x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x v="7"/>
    <s v="food trucks"/>
  </r>
  <r>
    <x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x v="7"/>
    <s v="food trucks"/>
  </r>
  <r>
    <x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x v="7"/>
    <s v="food trucks"/>
  </r>
  <r>
    <x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x v="7"/>
    <s v="food trucks"/>
  </r>
  <r>
    <x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x v="7"/>
    <s v="food trucks"/>
  </r>
  <r>
    <x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x v="7"/>
    <s v="food trucks"/>
  </r>
  <r>
    <x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x v="7"/>
    <s v="food trucks"/>
  </r>
  <r>
    <x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x v="7"/>
    <s v="food trucks"/>
  </r>
  <r>
    <x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x v="7"/>
    <s v="food trucks"/>
  </r>
  <r>
    <x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x v="7"/>
    <s v="food trucks"/>
  </r>
  <r>
    <x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x v="7"/>
    <s v="food trucks"/>
  </r>
  <r>
    <x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x v="7"/>
    <s v="food trucks"/>
  </r>
  <r>
    <x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x v="7"/>
    <s v="food trucks"/>
  </r>
  <r>
    <x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x v="7"/>
    <s v="food trucks"/>
  </r>
  <r>
    <x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x v="7"/>
    <s v="food trucks"/>
  </r>
  <r>
    <x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x v="7"/>
    <s v="food trucks"/>
  </r>
  <r>
    <x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x v="7"/>
    <s v="food trucks"/>
  </r>
  <r>
    <x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x v="7"/>
    <s v="food trucks"/>
  </r>
  <r>
    <x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x v="7"/>
    <s v="food trucks"/>
  </r>
  <r>
    <x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x v="7"/>
    <s v="food trucks"/>
  </r>
  <r>
    <x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x v="7"/>
    <s v="food trucks"/>
  </r>
  <r>
    <x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x v="7"/>
    <s v="food trucks"/>
  </r>
  <r>
    <x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x v="7"/>
    <s v="food trucks"/>
  </r>
  <r>
    <x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x v="7"/>
    <s v="food trucks"/>
  </r>
  <r>
    <x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x v="7"/>
    <s v="food trucks"/>
  </r>
  <r>
    <x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x v="7"/>
    <s v="food trucks"/>
  </r>
  <r>
    <x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x v="8"/>
    <s v="photobooks"/>
  </r>
  <r>
    <x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x v="8"/>
    <s v="photobooks"/>
  </r>
  <r>
    <x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x v="8"/>
    <s v="photobooks"/>
  </r>
  <r>
    <x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x v="8"/>
    <s v="photobooks"/>
  </r>
  <r>
    <x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x v="8"/>
    <s v="photobooks"/>
  </r>
  <r>
    <x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x v="8"/>
    <s v="photobooks"/>
  </r>
  <r>
    <x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x v="8"/>
    <s v="photobooks"/>
  </r>
  <r>
    <x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x v="8"/>
    <s v="photobooks"/>
  </r>
  <r>
    <x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x v="8"/>
    <s v="photobooks"/>
  </r>
  <r>
    <x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x v="8"/>
    <s v="photobooks"/>
  </r>
  <r>
    <x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x v="8"/>
    <s v="photobooks"/>
  </r>
  <r>
    <x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x v="8"/>
    <s v="photobooks"/>
  </r>
  <r>
    <x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x v="8"/>
    <s v="photobooks"/>
  </r>
  <r>
    <x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x v="8"/>
    <s v="photobooks"/>
  </r>
  <r>
    <x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x v="8"/>
    <s v="photobooks"/>
  </r>
  <r>
    <x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x v="8"/>
    <s v="photobooks"/>
  </r>
  <r>
    <x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x v="8"/>
    <s v="photobooks"/>
  </r>
  <r>
    <x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x v="8"/>
    <s v="photobooks"/>
  </r>
  <r>
    <x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x v="8"/>
    <s v="photobooks"/>
  </r>
  <r>
    <x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x v="8"/>
    <s v="photobooks"/>
  </r>
  <r>
    <x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x v="8"/>
    <s v="photobooks"/>
  </r>
  <r>
    <x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x v="8"/>
    <s v="photobooks"/>
  </r>
  <r>
    <x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x v="8"/>
    <s v="photobooks"/>
  </r>
  <r>
    <x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x v="8"/>
    <s v="photobooks"/>
  </r>
  <r>
    <x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x v="8"/>
    <s v="photobooks"/>
  </r>
  <r>
    <x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x v="8"/>
    <s v="photobooks"/>
  </r>
  <r>
    <x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x v="8"/>
    <s v="photobooks"/>
  </r>
  <r>
    <x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x v="8"/>
    <s v="photobooks"/>
  </r>
  <r>
    <x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x v="8"/>
    <s v="photobooks"/>
  </r>
  <r>
    <x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x v="8"/>
    <s v="photobooks"/>
  </r>
  <r>
    <x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x v="8"/>
    <s v="photobooks"/>
  </r>
  <r>
    <x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x v="8"/>
    <s v="photobooks"/>
  </r>
  <r>
    <x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x v="8"/>
    <s v="photobooks"/>
  </r>
  <r>
    <x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x v="8"/>
    <s v="photobooks"/>
  </r>
  <r>
    <x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x v="8"/>
    <s v="photobooks"/>
  </r>
  <r>
    <x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x v="8"/>
    <s v="photobooks"/>
  </r>
  <r>
    <x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x v="8"/>
    <s v="photobooks"/>
  </r>
  <r>
    <x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x v="8"/>
    <s v="photobooks"/>
  </r>
  <r>
    <x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x v="8"/>
    <s v="photobooks"/>
  </r>
  <r>
    <x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x v="8"/>
    <s v="photobooks"/>
  </r>
  <r>
    <x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x v="4"/>
    <s v="world music"/>
  </r>
  <r>
    <x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x v="4"/>
    <s v="world music"/>
  </r>
  <r>
    <x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x v="4"/>
    <s v="world music"/>
  </r>
  <r>
    <x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x v="4"/>
    <s v="world music"/>
  </r>
  <r>
    <x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x v="4"/>
    <s v="world music"/>
  </r>
  <r>
    <x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x v="4"/>
    <s v="world music"/>
  </r>
  <r>
    <x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x v="4"/>
    <s v="world music"/>
  </r>
  <r>
    <x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x v="4"/>
    <s v="world music"/>
  </r>
  <r>
    <x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x v="4"/>
    <s v="world music"/>
  </r>
  <r>
    <x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x v="4"/>
    <s v="world music"/>
  </r>
  <r>
    <x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x v="4"/>
    <s v="world music"/>
  </r>
  <r>
    <x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x v="4"/>
    <s v="world music"/>
  </r>
  <r>
    <x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x v="4"/>
    <s v="world music"/>
  </r>
  <r>
    <x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x v="4"/>
    <s v="world music"/>
  </r>
  <r>
    <x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x v="4"/>
    <s v="world music"/>
  </r>
  <r>
    <x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x v="4"/>
    <s v="world music"/>
  </r>
  <r>
    <x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x v="4"/>
    <s v="world music"/>
  </r>
  <r>
    <x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x v="4"/>
    <s v="world music"/>
  </r>
  <r>
    <x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x v="4"/>
    <s v="world music"/>
  </r>
  <r>
    <x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x v="4"/>
    <s v="world music"/>
  </r>
  <r>
    <x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x v="4"/>
    <s v="rock"/>
  </r>
  <r>
    <x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x v="4"/>
    <s v="rock"/>
  </r>
  <r>
    <x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x v="4"/>
    <s v="rock"/>
  </r>
  <r>
    <x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x v="4"/>
    <s v="rock"/>
  </r>
  <r>
    <x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x v="4"/>
    <s v="rock"/>
  </r>
  <r>
    <x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x v="4"/>
    <s v="rock"/>
  </r>
  <r>
    <x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x v="4"/>
    <s v="rock"/>
  </r>
  <r>
    <x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x v="4"/>
    <s v="rock"/>
  </r>
  <r>
    <x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x v="4"/>
    <s v="rock"/>
  </r>
  <r>
    <x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x v="4"/>
    <s v="rock"/>
  </r>
  <r>
    <x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x v="4"/>
    <s v="rock"/>
  </r>
  <r>
    <x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x v="4"/>
    <s v="rock"/>
  </r>
  <r>
    <x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x v="4"/>
    <s v="rock"/>
  </r>
  <r>
    <x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x v="4"/>
    <s v="rock"/>
  </r>
  <r>
    <x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x v="4"/>
    <s v="rock"/>
  </r>
  <r>
    <x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x v="4"/>
    <s v="rock"/>
  </r>
  <r>
    <x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x v="4"/>
    <s v="rock"/>
  </r>
  <r>
    <x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x v="4"/>
    <s v="rock"/>
  </r>
  <r>
    <x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x v="4"/>
    <s v="rock"/>
  </r>
  <r>
    <x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x v="4"/>
    <s v="rock"/>
  </r>
  <r>
    <x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x v="4"/>
    <s v="rock"/>
  </r>
  <r>
    <x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x v="4"/>
    <s v="rock"/>
  </r>
  <r>
    <x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x v="4"/>
    <s v="rock"/>
  </r>
  <r>
    <x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x v="4"/>
    <s v="rock"/>
  </r>
  <r>
    <x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x v="4"/>
    <s v="rock"/>
  </r>
  <r>
    <x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x v="4"/>
    <s v="rock"/>
  </r>
  <r>
    <x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x v="4"/>
    <s v="rock"/>
  </r>
  <r>
    <x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x v="4"/>
    <s v="rock"/>
  </r>
  <r>
    <x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x v="4"/>
    <s v="rock"/>
  </r>
  <r>
    <x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x v="4"/>
    <s v="rock"/>
  </r>
  <r>
    <x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x v="4"/>
    <s v="rock"/>
  </r>
  <r>
    <x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x v="4"/>
    <s v="rock"/>
  </r>
  <r>
    <x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x v="4"/>
    <s v="rock"/>
  </r>
  <r>
    <x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x v="4"/>
    <s v="rock"/>
  </r>
  <r>
    <x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x v="4"/>
    <s v="rock"/>
  </r>
  <r>
    <x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x v="4"/>
    <s v="rock"/>
  </r>
  <r>
    <x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x v="4"/>
    <s v="rock"/>
  </r>
  <r>
    <x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x v="4"/>
    <s v="rock"/>
  </r>
  <r>
    <x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x v="4"/>
    <s v="rock"/>
  </r>
  <r>
    <x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x v="4"/>
    <s v="rock"/>
  </r>
  <r>
    <x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x v="1"/>
    <s v="plays"/>
  </r>
  <r>
    <x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x v="1"/>
    <s v="plays"/>
  </r>
  <r>
    <x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x v="1"/>
    <s v="plays"/>
  </r>
  <r>
    <x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x v="1"/>
    <s v="plays"/>
  </r>
  <r>
    <x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x v="1"/>
    <s v="plays"/>
  </r>
  <r>
    <x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x v="1"/>
    <s v="plays"/>
  </r>
  <r>
    <x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x v="1"/>
    <s v="plays"/>
  </r>
  <r>
    <x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x v="1"/>
    <s v="plays"/>
  </r>
  <r>
    <x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x v="1"/>
    <s v="plays"/>
  </r>
  <r>
    <x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x v="1"/>
    <s v="plays"/>
  </r>
  <r>
    <x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x v="1"/>
    <s v="plays"/>
  </r>
  <r>
    <x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x v="1"/>
    <s v="plays"/>
  </r>
  <r>
    <x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x v="1"/>
    <s v="plays"/>
  </r>
  <r>
    <x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x v="1"/>
    <s v="plays"/>
  </r>
  <r>
    <x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x v="1"/>
    <s v="plays"/>
  </r>
  <r>
    <x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x v="1"/>
    <s v="plays"/>
  </r>
  <r>
    <x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x v="1"/>
    <s v="plays"/>
  </r>
  <r>
    <x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x v="1"/>
    <s v="plays"/>
  </r>
  <r>
    <x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x v="1"/>
    <s v="plays"/>
  </r>
  <r>
    <x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x v="1"/>
    <s v="plays"/>
  </r>
  <r>
    <x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x v="2"/>
    <s v="wearables"/>
  </r>
  <r>
    <x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x v="2"/>
    <s v="wearables"/>
  </r>
  <r>
    <x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x v="2"/>
    <s v="wearables"/>
  </r>
  <r>
    <x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x v="2"/>
    <s v="wearables"/>
  </r>
  <r>
    <x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x v="2"/>
    <s v="wearables"/>
  </r>
  <r>
    <x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x v="2"/>
    <s v="wearables"/>
  </r>
  <r>
    <x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x v="2"/>
    <s v="wearables"/>
  </r>
  <r>
    <x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x v="2"/>
    <s v="wearables"/>
  </r>
  <r>
    <x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x v="2"/>
    <s v="wearables"/>
  </r>
  <r>
    <x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x v="2"/>
    <s v="wearables"/>
  </r>
  <r>
    <x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x v="2"/>
    <s v="wearables"/>
  </r>
  <r>
    <x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x v="2"/>
    <s v="wearables"/>
  </r>
  <r>
    <x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x v="2"/>
    <s v="wearables"/>
  </r>
  <r>
    <x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x v="2"/>
    <s v="wearables"/>
  </r>
  <r>
    <x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x v="2"/>
    <s v="wearables"/>
  </r>
  <r>
    <x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x v="2"/>
    <s v="wearables"/>
  </r>
  <r>
    <x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x v="2"/>
    <s v="wearables"/>
  </r>
  <r>
    <x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x v="2"/>
    <s v="wearables"/>
  </r>
  <r>
    <x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x v="2"/>
    <s v="wearables"/>
  </r>
  <r>
    <x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x v="2"/>
    <s v="wearables"/>
  </r>
  <r>
    <x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x v="2"/>
    <s v="wearables"/>
  </r>
  <r>
    <x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x v="2"/>
    <s v="wearables"/>
  </r>
  <r>
    <x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x v="2"/>
    <s v="wearables"/>
  </r>
  <r>
    <x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x v="2"/>
    <s v="wearables"/>
  </r>
  <r>
    <x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x v="2"/>
    <s v="wearables"/>
  </r>
  <r>
    <x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x v="2"/>
    <s v="wearables"/>
  </r>
  <r>
    <x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x v="2"/>
    <s v="wearables"/>
  </r>
  <r>
    <x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x v="2"/>
    <s v="wearables"/>
  </r>
  <r>
    <x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x v="2"/>
    <s v="wearables"/>
  </r>
  <r>
    <x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x v="2"/>
    <s v="wearables"/>
  </r>
  <r>
    <x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x v="2"/>
    <s v="wearables"/>
  </r>
  <r>
    <x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x v="2"/>
    <s v="wearables"/>
  </r>
  <r>
    <x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x v="2"/>
    <s v="wearables"/>
  </r>
  <r>
    <x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x v="2"/>
    <s v="wearables"/>
  </r>
  <r>
    <x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x v="2"/>
    <s v="wearables"/>
  </r>
  <r>
    <x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x v="2"/>
    <s v="wearables"/>
  </r>
  <r>
    <x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x v="2"/>
    <s v="wearables"/>
  </r>
  <r>
    <x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x v="2"/>
    <s v="wearables"/>
  </r>
  <r>
    <x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x v="2"/>
    <s v="wearables"/>
  </r>
  <r>
    <x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x v="2"/>
    <s v="wearables"/>
  </r>
  <r>
    <x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x v="3"/>
    <s v="nonfiction"/>
  </r>
  <r>
    <x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x v="3"/>
    <s v="nonfiction"/>
  </r>
  <r>
    <x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x v="3"/>
    <s v="nonfiction"/>
  </r>
  <r>
    <x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x v="3"/>
    <s v="nonfiction"/>
  </r>
  <r>
    <x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x v="3"/>
    <s v="nonfiction"/>
  </r>
  <r>
    <x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x v="3"/>
    <s v="nonfiction"/>
  </r>
  <r>
    <x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x v="3"/>
    <s v="nonfiction"/>
  </r>
  <r>
    <x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x v="3"/>
    <s v="nonfiction"/>
  </r>
  <r>
    <x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x v="3"/>
    <s v="nonfiction"/>
  </r>
  <r>
    <x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x v="3"/>
    <s v="nonfiction"/>
  </r>
  <r>
    <x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x v="3"/>
    <s v="nonfiction"/>
  </r>
  <r>
    <x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x v="3"/>
    <s v="nonfiction"/>
  </r>
  <r>
    <x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x v="3"/>
    <s v="nonfiction"/>
  </r>
  <r>
    <x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x v="3"/>
    <s v="nonfiction"/>
  </r>
  <r>
    <x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x v="3"/>
    <s v="nonfiction"/>
  </r>
  <r>
    <x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x v="3"/>
    <s v="nonfiction"/>
  </r>
  <r>
    <x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x v="3"/>
    <s v="nonfiction"/>
  </r>
  <r>
    <x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x v="3"/>
    <s v="nonfiction"/>
  </r>
  <r>
    <x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x v="3"/>
    <s v="nonfiction"/>
  </r>
  <r>
    <x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x v="3"/>
    <s v="nonfiction"/>
  </r>
  <r>
    <x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x v="4"/>
    <s v="rock"/>
  </r>
  <r>
    <x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x v="4"/>
    <s v="rock"/>
  </r>
  <r>
    <x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x v="4"/>
    <s v="rock"/>
  </r>
  <r>
    <x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x v="4"/>
    <s v="rock"/>
  </r>
  <r>
    <x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x v="4"/>
    <s v="rock"/>
  </r>
  <r>
    <x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x v="4"/>
    <s v="rock"/>
  </r>
  <r>
    <x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x v="4"/>
    <s v="rock"/>
  </r>
  <r>
    <x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x v="4"/>
    <s v="rock"/>
  </r>
  <r>
    <x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x v="4"/>
    <s v="rock"/>
  </r>
  <r>
    <x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x v="4"/>
    <s v="rock"/>
  </r>
  <r>
    <x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x v="4"/>
    <s v="rock"/>
  </r>
  <r>
    <x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x v="4"/>
    <s v="rock"/>
  </r>
  <r>
    <x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x v="4"/>
    <s v="rock"/>
  </r>
  <r>
    <x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x v="4"/>
    <s v="rock"/>
  </r>
  <r>
    <x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x v="4"/>
    <s v="rock"/>
  </r>
  <r>
    <x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x v="4"/>
    <s v="rock"/>
  </r>
  <r>
    <x v="1380"/>
    <s v="BARNFEST 2015"/>
    <x v="1378"/>
    <n v="25"/>
    <n v="106"/>
    <x v="0"/>
    <x v="0"/>
    <s v="USD"/>
    <n v="1433815200"/>
    <n v="1431886706"/>
    <b v="0"/>
    <n v="5"/>
    <b v="1"/>
    <s v="music/rock"/>
    <n v="4.24"/>
    <x v="4"/>
    <s v="rock"/>
  </r>
  <r>
    <x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x v="4"/>
    <s v="rock"/>
  </r>
  <r>
    <x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x v="4"/>
    <s v="rock"/>
  </r>
  <r>
    <x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x v="4"/>
    <s v="rock"/>
  </r>
  <r>
    <x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x v="4"/>
    <s v="rock"/>
  </r>
  <r>
    <x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x v="4"/>
    <s v="rock"/>
  </r>
  <r>
    <x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x v="4"/>
    <s v="rock"/>
  </r>
  <r>
    <x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x v="4"/>
    <s v="rock"/>
  </r>
  <r>
    <x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x v="4"/>
    <s v="rock"/>
  </r>
  <r>
    <x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x v="4"/>
    <s v="rock"/>
  </r>
  <r>
    <x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x v="4"/>
    <s v="rock"/>
  </r>
  <r>
    <x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x v="4"/>
    <s v="rock"/>
  </r>
  <r>
    <x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x v="4"/>
    <s v="rock"/>
  </r>
  <r>
    <x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x v="4"/>
    <s v="rock"/>
  </r>
  <r>
    <x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x v="4"/>
    <s v="rock"/>
  </r>
  <r>
    <x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x v="4"/>
    <s v="rock"/>
  </r>
  <r>
    <x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x v="4"/>
    <s v="rock"/>
  </r>
  <r>
    <x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x v="4"/>
    <s v="rock"/>
  </r>
  <r>
    <x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x v="4"/>
    <s v="rock"/>
  </r>
  <r>
    <x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x v="4"/>
    <s v="rock"/>
  </r>
  <r>
    <x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x v="4"/>
    <s v="rock"/>
  </r>
  <r>
    <x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x v="4"/>
    <s v="rock"/>
  </r>
  <r>
    <x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x v="4"/>
    <s v="rock"/>
  </r>
  <r>
    <x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x v="4"/>
    <s v="rock"/>
  </r>
  <r>
    <x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x v="3"/>
    <s v="translations"/>
  </r>
  <r>
    <x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x v="3"/>
    <s v="translations"/>
  </r>
  <r>
    <x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x v="3"/>
    <s v="translations"/>
  </r>
  <r>
    <x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x v="3"/>
    <s v="translations"/>
  </r>
  <r>
    <x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x v="3"/>
    <s v="translations"/>
  </r>
  <r>
    <x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x v="3"/>
    <s v="translations"/>
  </r>
  <r>
    <x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x v="3"/>
    <s v="translations"/>
  </r>
  <r>
    <x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x v="3"/>
    <s v="translations"/>
  </r>
  <r>
    <x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x v="3"/>
    <s v="translations"/>
  </r>
  <r>
    <x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x v="3"/>
    <s v="translations"/>
  </r>
  <r>
    <x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x v="3"/>
    <s v="translations"/>
  </r>
  <r>
    <x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x v="3"/>
    <s v="translations"/>
  </r>
  <r>
    <x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x v="3"/>
    <s v="translations"/>
  </r>
  <r>
    <x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x v="3"/>
    <s v="translations"/>
  </r>
  <r>
    <x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x v="3"/>
    <s v="translations"/>
  </r>
  <r>
    <x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x v="3"/>
    <s v="translations"/>
  </r>
  <r>
    <x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x v="3"/>
    <s v="translations"/>
  </r>
  <r>
    <x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x v="3"/>
    <s v="translations"/>
  </r>
  <r>
    <x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x v="3"/>
    <s v="translations"/>
  </r>
  <r>
    <x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x v="3"/>
    <s v="translations"/>
  </r>
  <r>
    <x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x v="3"/>
    <s v="translations"/>
  </r>
  <r>
    <x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x v="3"/>
    <s v="translations"/>
  </r>
  <r>
    <x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x v="3"/>
    <s v="translations"/>
  </r>
  <r>
    <x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x v="3"/>
    <s v="translations"/>
  </r>
  <r>
    <x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x v="3"/>
    <s v="translations"/>
  </r>
  <r>
    <x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x v="3"/>
    <s v="translations"/>
  </r>
  <r>
    <x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x v="3"/>
    <s v="translations"/>
  </r>
  <r>
    <x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x v="3"/>
    <s v="translations"/>
  </r>
  <r>
    <x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x v="3"/>
    <s v="translations"/>
  </r>
  <r>
    <x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x v="3"/>
    <s v="translations"/>
  </r>
  <r>
    <x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x v="3"/>
    <s v="translations"/>
  </r>
  <r>
    <x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x v="3"/>
    <s v="translations"/>
  </r>
  <r>
    <x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x v="3"/>
    <s v="translations"/>
  </r>
  <r>
    <x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x v="3"/>
    <s v="translations"/>
  </r>
  <r>
    <x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x v="3"/>
    <s v="translations"/>
  </r>
  <r>
    <x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x v="3"/>
    <s v="translations"/>
  </r>
  <r>
    <x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x v="3"/>
    <s v="translations"/>
  </r>
  <r>
    <x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x v="3"/>
    <s v="translations"/>
  </r>
  <r>
    <x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x v="3"/>
    <s v="translations"/>
  </r>
  <r>
    <x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x v="3"/>
    <s v="translations"/>
  </r>
  <r>
    <x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x v="3"/>
    <s v="translations"/>
  </r>
  <r>
    <x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x v="3"/>
    <s v="translations"/>
  </r>
  <r>
    <x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x v="3"/>
    <s v="translations"/>
  </r>
  <r>
    <x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x v="3"/>
    <s v="translations"/>
  </r>
  <r>
    <x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x v="3"/>
    <s v="translations"/>
  </r>
  <r>
    <x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x v="3"/>
    <s v="translations"/>
  </r>
  <r>
    <x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x v="3"/>
    <s v="translations"/>
  </r>
  <r>
    <x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x v="3"/>
    <s v="translations"/>
  </r>
  <r>
    <x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x v="3"/>
    <s v="translations"/>
  </r>
  <r>
    <x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x v="3"/>
    <s v="translations"/>
  </r>
  <r>
    <x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x v="3"/>
    <s v="translations"/>
  </r>
  <r>
    <x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x v="3"/>
    <s v="translations"/>
  </r>
  <r>
    <x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x v="3"/>
    <s v="translations"/>
  </r>
  <r>
    <x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x v="3"/>
    <s v="translations"/>
  </r>
  <r>
    <x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x v="3"/>
    <s v="translations"/>
  </r>
  <r>
    <x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x v="3"/>
    <s v="translations"/>
  </r>
  <r>
    <x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x v="3"/>
    <s v="translations"/>
  </r>
  <r>
    <x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x v="3"/>
    <s v="radio &amp; podcasts"/>
  </r>
  <r>
    <x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x v="3"/>
    <s v="radio &amp; podcasts"/>
  </r>
  <r>
    <x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x v="3"/>
    <s v="radio &amp; podcasts"/>
  </r>
  <r>
    <x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x v="3"/>
    <s v="radio &amp; podcasts"/>
  </r>
  <r>
    <x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x v="3"/>
    <s v="radio &amp; podcasts"/>
  </r>
  <r>
    <x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x v="3"/>
    <s v="radio &amp; podcasts"/>
  </r>
  <r>
    <x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x v="3"/>
    <s v="radio &amp; podcasts"/>
  </r>
  <r>
    <x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x v="3"/>
    <s v="radio &amp; podcasts"/>
  </r>
  <r>
    <x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x v="3"/>
    <s v="radio &amp; podcasts"/>
  </r>
  <r>
    <x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x v="3"/>
    <s v="radio &amp; podcasts"/>
  </r>
  <r>
    <x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x v="3"/>
    <s v="radio &amp; podcasts"/>
  </r>
  <r>
    <x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x v="3"/>
    <s v="radio &amp; podcasts"/>
  </r>
  <r>
    <x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x v="3"/>
    <s v="radio &amp; podcasts"/>
  </r>
  <r>
    <x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x v="3"/>
    <s v="radio &amp; podcasts"/>
  </r>
  <r>
    <x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x v="3"/>
    <s v="radio &amp; podcasts"/>
  </r>
  <r>
    <x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3"/>
    <s v="radio &amp; podcasts"/>
  </r>
  <r>
    <x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x v="3"/>
    <s v="radio &amp; podcasts"/>
  </r>
  <r>
    <x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x v="3"/>
    <s v="radio &amp; podcasts"/>
  </r>
  <r>
    <x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x v="3"/>
    <s v="radio &amp; podcasts"/>
  </r>
  <r>
    <x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x v="3"/>
    <s v="radio &amp; podcasts"/>
  </r>
  <r>
    <x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x v="3"/>
    <s v="fiction"/>
  </r>
  <r>
    <x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x v="3"/>
    <s v="fiction"/>
  </r>
  <r>
    <x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x v="3"/>
    <s v="fiction"/>
  </r>
  <r>
    <x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x v="3"/>
    <s v="fiction"/>
  </r>
  <r>
    <x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x v="3"/>
    <s v="fiction"/>
  </r>
  <r>
    <x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x v="3"/>
    <s v="fiction"/>
  </r>
  <r>
    <x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x v="3"/>
    <s v="fiction"/>
  </r>
  <r>
    <x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x v="3"/>
    <s v="fiction"/>
  </r>
  <r>
    <x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x v="3"/>
    <s v="fiction"/>
  </r>
  <r>
    <x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x v="3"/>
    <s v="fiction"/>
  </r>
  <r>
    <x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x v="3"/>
    <s v="fiction"/>
  </r>
  <r>
    <x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x v="3"/>
    <s v="fiction"/>
  </r>
  <r>
    <x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x v="3"/>
    <s v="fiction"/>
  </r>
  <r>
    <x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x v="3"/>
    <s v="fiction"/>
  </r>
  <r>
    <x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x v="3"/>
    <s v="fiction"/>
  </r>
  <r>
    <x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x v="3"/>
    <s v="fiction"/>
  </r>
  <r>
    <x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x v="3"/>
    <s v="fiction"/>
  </r>
  <r>
    <x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x v="3"/>
    <s v="fiction"/>
  </r>
  <r>
    <x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x v="3"/>
    <s v="fiction"/>
  </r>
  <r>
    <x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x v="3"/>
    <s v="fiction"/>
  </r>
  <r>
    <x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x v="8"/>
    <s v="photobooks"/>
  </r>
  <r>
    <x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x v="8"/>
    <s v="photobooks"/>
  </r>
  <r>
    <x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x v="8"/>
    <s v="photobooks"/>
  </r>
  <r>
    <x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x v="8"/>
    <s v="photobooks"/>
  </r>
  <r>
    <x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x v="8"/>
    <s v="photobooks"/>
  </r>
  <r>
    <x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x v="8"/>
    <s v="photobooks"/>
  </r>
  <r>
    <x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x v="8"/>
    <s v="photobooks"/>
  </r>
  <r>
    <x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x v="8"/>
    <s v="photobooks"/>
  </r>
  <r>
    <x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x v="8"/>
    <s v="photobooks"/>
  </r>
  <r>
    <x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x v="8"/>
    <s v="photobooks"/>
  </r>
  <r>
    <x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x v="8"/>
    <s v="photobooks"/>
  </r>
  <r>
    <x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x v="8"/>
    <s v="photobooks"/>
  </r>
  <r>
    <x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x v="8"/>
    <s v="photobooks"/>
  </r>
  <r>
    <x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x v="8"/>
    <s v="photobooks"/>
  </r>
  <r>
    <x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x v="8"/>
    <s v="photobooks"/>
  </r>
  <r>
    <x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x v="8"/>
    <s v="photobooks"/>
  </r>
  <r>
    <x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x v="8"/>
    <s v="photobooks"/>
  </r>
  <r>
    <x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x v="8"/>
    <s v="photobooks"/>
  </r>
  <r>
    <x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x v="8"/>
    <s v="photobooks"/>
  </r>
  <r>
    <x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x v="8"/>
    <s v="photobooks"/>
  </r>
  <r>
    <x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x v="8"/>
    <s v="photobooks"/>
  </r>
  <r>
    <x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x v="8"/>
    <s v="photobooks"/>
  </r>
  <r>
    <x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x v="8"/>
    <s v="photobooks"/>
  </r>
  <r>
    <x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x v="8"/>
    <s v="photobooks"/>
  </r>
  <r>
    <x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x v="8"/>
    <s v="photobooks"/>
  </r>
  <r>
    <x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x v="8"/>
    <s v="photobooks"/>
  </r>
  <r>
    <x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x v="8"/>
    <s v="photobooks"/>
  </r>
  <r>
    <x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x v="8"/>
    <s v="photobooks"/>
  </r>
  <r>
    <x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x v="8"/>
    <s v="photobooks"/>
  </r>
  <r>
    <x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x v="8"/>
    <s v="photobooks"/>
  </r>
  <r>
    <x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x v="8"/>
    <s v="photobooks"/>
  </r>
  <r>
    <x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x v="8"/>
    <s v="photobooks"/>
  </r>
  <r>
    <x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x v="8"/>
    <s v="photobooks"/>
  </r>
  <r>
    <x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x v="8"/>
    <s v="photobooks"/>
  </r>
  <r>
    <x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x v="8"/>
    <s v="photobooks"/>
  </r>
  <r>
    <x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x v="8"/>
    <s v="photobooks"/>
  </r>
  <r>
    <x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x v="8"/>
    <s v="photobooks"/>
  </r>
  <r>
    <x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x v="8"/>
    <s v="photobooks"/>
  </r>
  <r>
    <x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x v="8"/>
    <s v="photobooks"/>
  </r>
  <r>
    <x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x v="8"/>
    <s v="photobooks"/>
  </r>
  <r>
    <x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x v="8"/>
    <s v="nature"/>
  </r>
  <r>
    <x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x v="8"/>
    <s v="nature"/>
  </r>
  <r>
    <x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x v="8"/>
    <s v="nature"/>
  </r>
  <r>
    <x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x v="8"/>
    <s v="nature"/>
  </r>
  <r>
    <x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x v="8"/>
    <s v="nature"/>
  </r>
  <r>
    <x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x v="8"/>
    <s v="nature"/>
  </r>
  <r>
    <x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x v="8"/>
    <s v="nature"/>
  </r>
  <r>
    <x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x v="8"/>
    <s v="nature"/>
  </r>
  <r>
    <x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x v="8"/>
    <s v="nature"/>
  </r>
  <r>
    <x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x v="8"/>
    <s v="nature"/>
  </r>
  <r>
    <x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x v="8"/>
    <s v="nature"/>
  </r>
  <r>
    <x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x v="8"/>
    <s v="nature"/>
  </r>
  <r>
    <x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x v="8"/>
    <s v="nature"/>
  </r>
  <r>
    <x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x v="8"/>
    <s v="nature"/>
  </r>
  <r>
    <x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x v="8"/>
    <s v="nature"/>
  </r>
  <r>
    <x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x v="8"/>
    <s v="nature"/>
  </r>
  <r>
    <x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x v="8"/>
    <s v="nature"/>
  </r>
  <r>
    <x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x v="8"/>
    <s v="nature"/>
  </r>
  <r>
    <x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x v="8"/>
    <s v="nature"/>
  </r>
  <r>
    <x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x v="8"/>
    <s v="nature"/>
  </r>
  <r>
    <x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x v="3"/>
    <s v="art books"/>
  </r>
  <r>
    <x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x v="3"/>
    <s v="art books"/>
  </r>
  <r>
    <x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x v="3"/>
    <s v="art books"/>
  </r>
  <r>
    <x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x v="3"/>
    <s v="art books"/>
  </r>
  <r>
    <x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x v="3"/>
    <s v="art books"/>
  </r>
  <r>
    <x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x v="3"/>
    <s v="art books"/>
  </r>
  <r>
    <x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x v="3"/>
    <s v="art books"/>
  </r>
  <r>
    <x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x v="3"/>
    <s v="art books"/>
  </r>
  <r>
    <x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x v="3"/>
    <s v="art books"/>
  </r>
  <r>
    <x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x v="3"/>
    <s v="art books"/>
  </r>
  <r>
    <x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x v="3"/>
    <s v="art books"/>
  </r>
  <r>
    <x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x v="3"/>
    <s v="art books"/>
  </r>
  <r>
    <x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x v="3"/>
    <s v="art books"/>
  </r>
  <r>
    <x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x v="3"/>
    <s v="art books"/>
  </r>
  <r>
    <x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x v="3"/>
    <s v="art books"/>
  </r>
  <r>
    <x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x v="3"/>
    <s v="art books"/>
  </r>
  <r>
    <x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x v="3"/>
    <s v="art books"/>
  </r>
  <r>
    <x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x v="3"/>
    <s v="art books"/>
  </r>
  <r>
    <x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x v="3"/>
    <s v="art books"/>
  </r>
  <r>
    <x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x v="3"/>
    <s v="art books"/>
  </r>
  <r>
    <x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x v="8"/>
    <s v="places"/>
  </r>
  <r>
    <x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x v="8"/>
    <s v="places"/>
  </r>
  <r>
    <x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x v="8"/>
    <s v="places"/>
  </r>
  <r>
    <x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x v="8"/>
    <s v="places"/>
  </r>
  <r>
    <x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x v="8"/>
    <s v="places"/>
  </r>
  <r>
    <x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x v="8"/>
    <s v="places"/>
  </r>
  <r>
    <x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x v="8"/>
    <s v="places"/>
  </r>
  <r>
    <x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x v="8"/>
    <s v="places"/>
  </r>
  <r>
    <x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x v="8"/>
    <s v="places"/>
  </r>
  <r>
    <x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x v="8"/>
    <s v="places"/>
  </r>
  <r>
    <x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x v="8"/>
    <s v="places"/>
  </r>
  <r>
    <x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x v="8"/>
    <s v="places"/>
  </r>
  <r>
    <x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x v="8"/>
    <s v="places"/>
  </r>
  <r>
    <x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x v="8"/>
    <s v="places"/>
  </r>
  <r>
    <x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x v="8"/>
    <s v="places"/>
  </r>
  <r>
    <x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x v="8"/>
    <s v="places"/>
  </r>
  <r>
    <x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x v="8"/>
    <s v="places"/>
  </r>
  <r>
    <x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x v="8"/>
    <s v="places"/>
  </r>
  <r>
    <x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x v="8"/>
    <s v="places"/>
  </r>
  <r>
    <x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x v="8"/>
    <s v="places"/>
  </r>
  <r>
    <x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x v="4"/>
    <s v="rock"/>
  </r>
  <r>
    <x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x v="4"/>
    <s v="rock"/>
  </r>
  <r>
    <x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x v="4"/>
    <s v="rock"/>
  </r>
  <r>
    <x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x v="4"/>
    <s v="rock"/>
  </r>
  <r>
    <x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x v="4"/>
    <s v="rock"/>
  </r>
  <r>
    <x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x v="4"/>
    <s v="rock"/>
  </r>
  <r>
    <x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x v="4"/>
    <s v="rock"/>
  </r>
  <r>
    <x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x v="4"/>
    <s v="rock"/>
  </r>
  <r>
    <x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x v="4"/>
    <s v="rock"/>
  </r>
  <r>
    <x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x v="4"/>
    <s v="rock"/>
  </r>
  <r>
    <x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x v="4"/>
    <s v="rock"/>
  </r>
  <r>
    <x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x v="4"/>
    <s v="rock"/>
  </r>
  <r>
    <x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x v="4"/>
    <s v="rock"/>
  </r>
  <r>
    <x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x v="4"/>
    <s v="rock"/>
  </r>
  <r>
    <x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x v="4"/>
    <s v="rock"/>
  </r>
  <r>
    <x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x v="4"/>
    <s v="rock"/>
  </r>
  <r>
    <x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x v="4"/>
    <s v="rock"/>
  </r>
  <r>
    <x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x v="4"/>
    <s v="rock"/>
  </r>
  <r>
    <x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x v="4"/>
    <s v="rock"/>
  </r>
  <r>
    <x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x v="4"/>
    <s v="rock"/>
  </r>
  <r>
    <x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x v="4"/>
    <s v="rock"/>
  </r>
  <r>
    <x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x v="4"/>
    <s v="rock"/>
  </r>
  <r>
    <x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x v="4"/>
    <s v="rock"/>
  </r>
  <r>
    <x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x v="4"/>
    <s v="rock"/>
  </r>
  <r>
    <x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x v="4"/>
    <s v="rock"/>
  </r>
  <r>
    <x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x v="4"/>
    <s v="rock"/>
  </r>
  <r>
    <x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x v="4"/>
    <s v="rock"/>
  </r>
  <r>
    <x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x v="4"/>
    <s v="rock"/>
  </r>
  <r>
    <x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x v="4"/>
    <s v="rock"/>
  </r>
  <r>
    <x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x v="4"/>
    <s v="rock"/>
  </r>
  <r>
    <x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x v="4"/>
    <s v="rock"/>
  </r>
  <r>
    <x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x v="4"/>
    <s v="rock"/>
  </r>
  <r>
    <x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x v="4"/>
    <s v="rock"/>
  </r>
  <r>
    <x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x v="4"/>
    <s v="rock"/>
  </r>
  <r>
    <x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x v="4"/>
    <s v="rock"/>
  </r>
  <r>
    <x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x v="4"/>
    <s v="rock"/>
  </r>
  <r>
    <x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x v="4"/>
    <s v="rock"/>
  </r>
  <r>
    <x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x v="4"/>
    <s v="rock"/>
  </r>
  <r>
    <x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x v="4"/>
    <s v="rock"/>
  </r>
  <r>
    <x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x v="4"/>
    <s v="rock"/>
  </r>
  <r>
    <x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x v="4"/>
    <s v="pop"/>
  </r>
  <r>
    <x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x v="4"/>
    <s v="pop"/>
  </r>
  <r>
    <x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x v="4"/>
    <s v="pop"/>
  </r>
  <r>
    <x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x v="4"/>
    <s v="pop"/>
  </r>
  <r>
    <x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x v="4"/>
    <s v="pop"/>
  </r>
  <r>
    <x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x v="4"/>
    <s v="pop"/>
  </r>
  <r>
    <x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x v="4"/>
    <s v="pop"/>
  </r>
  <r>
    <x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x v="4"/>
    <s v="pop"/>
  </r>
  <r>
    <x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x v="4"/>
    <s v="pop"/>
  </r>
  <r>
    <x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x v="4"/>
    <s v="pop"/>
  </r>
  <r>
    <x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x v="4"/>
    <s v="pop"/>
  </r>
  <r>
    <x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x v="4"/>
    <s v="pop"/>
  </r>
  <r>
    <x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x v="4"/>
    <s v="pop"/>
  </r>
  <r>
    <x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x v="4"/>
    <s v="pop"/>
  </r>
  <r>
    <x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x v="4"/>
    <s v="pop"/>
  </r>
  <r>
    <x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x v="4"/>
    <s v="pop"/>
  </r>
  <r>
    <x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x v="4"/>
    <s v="pop"/>
  </r>
  <r>
    <x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x v="4"/>
    <s v="pop"/>
  </r>
  <r>
    <x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x v="4"/>
    <s v="pop"/>
  </r>
  <r>
    <x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x v="4"/>
    <s v="pop"/>
  </r>
  <r>
    <x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x v="4"/>
    <s v="pop"/>
  </r>
  <r>
    <x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x v="4"/>
    <s v="pop"/>
  </r>
  <r>
    <x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x v="4"/>
    <s v="pop"/>
  </r>
  <r>
    <x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x v="4"/>
    <s v="pop"/>
  </r>
  <r>
    <x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x v="4"/>
    <s v="pop"/>
  </r>
  <r>
    <x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x v="4"/>
    <s v="pop"/>
  </r>
  <r>
    <x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x v="4"/>
    <s v="pop"/>
  </r>
  <r>
    <x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x v="4"/>
    <s v="pop"/>
  </r>
  <r>
    <x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x v="4"/>
    <s v="pop"/>
  </r>
  <r>
    <x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x v="4"/>
    <s v="pop"/>
  </r>
  <r>
    <x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x v="4"/>
    <s v="pop"/>
  </r>
  <r>
    <x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x v="4"/>
    <s v="pop"/>
  </r>
  <r>
    <x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x v="4"/>
    <s v="pop"/>
  </r>
  <r>
    <x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x v="4"/>
    <s v="pop"/>
  </r>
  <r>
    <x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x v="4"/>
    <s v="pop"/>
  </r>
  <r>
    <x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x v="4"/>
    <s v="pop"/>
  </r>
  <r>
    <x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x v="4"/>
    <s v="pop"/>
  </r>
  <r>
    <x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x v="4"/>
    <s v="pop"/>
  </r>
  <r>
    <x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x v="4"/>
    <s v="pop"/>
  </r>
  <r>
    <x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x v="4"/>
    <s v="pop"/>
  </r>
  <r>
    <x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x v="4"/>
    <s v="faith"/>
  </r>
  <r>
    <x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x v="4"/>
    <s v="faith"/>
  </r>
  <r>
    <x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x v="4"/>
    <s v="faith"/>
  </r>
  <r>
    <x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x v="4"/>
    <s v="faith"/>
  </r>
  <r>
    <x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x v="4"/>
    <s v="faith"/>
  </r>
  <r>
    <x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x v="4"/>
    <s v="faith"/>
  </r>
  <r>
    <x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x v="4"/>
    <s v="faith"/>
  </r>
  <r>
    <x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x v="4"/>
    <s v="faith"/>
  </r>
  <r>
    <x v="1689"/>
    <s v="Fly Away"/>
    <x v="1687"/>
    <n v="2400"/>
    <n v="2400"/>
    <x v="3"/>
    <x v="0"/>
    <s v="USD"/>
    <n v="1489700230"/>
    <n v="1487111830"/>
    <b v="0"/>
    <n v="14"/>
    <b v="0"/>
    <s v="music/faith"/>
    <n v="1"/>
    <x v="4"/>
    <s v="faith"/>
  </r>
  <r>
    <x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x v="4"/>
    <s v="faith"/>
  </r>
  <r>
    <x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x v="4"/>
    <s v="faith"/>
  </r>
  <r>
    <x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x v="4"/>
    <s v="faith"/>
  </r>
  <r>
    <x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x v="4"/>
    <s v="faith"/>
  </r>
  <r>
    <x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x v="4"/>
    <s v="faith"/>
  </r>
  <r>
    <x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x v="4"/>
    <s v="faith"/>
  </r>
  <r>
    <x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x v="4"/>
    <s v="faith"/>
  </r>
  <r>
    <x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x v="4"/>
    <s v="faith"/>
  </r>
  <r>
    <x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x v="4"/>
    <s v="faith"/>
  </r>
  <r>
    <x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x v="4"/>
    <s v="faith"/>
  </r>
  <r>
    <x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x v="4"/>
    <s v="faith"/>
  </r>
  <r>
    <x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x v="4"/>
    <s v="faith"/>
  </r>
  <r>
    <x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x v="4"/>
    <s v="faith"/>
  </r>
  <r>
    <x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x v="4"/>
    <s v="faith"/>
  </r>
  <r>
    <x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x v="4"/>
    <s v="faith"/>
  </r>
  <r>
    <x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x v="4"/>
    <s v="faith"/>
  </r>
  <r>
    <x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x v="4"/>
    <s v="faith"/>
  </r>
  <r>
    <x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x v="4"/>
    <s v="faith"/>
  </r>
  <r>
    <x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x v="4"/>
    <s v="faith"/>
  </r>
  <r>
    <x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x v="4"/>
    <s v="faith"/>
  </r>
  <r>
    <x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x v="4"/>
    <s v="faith"/>
  </r>
  <r>
    <x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x v="4"/>
    <s v="faith"/>
  </r>
  <r>
    <x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x v="4"/>
    <s v="faith"/>
  </r>
  <r>
    <x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x v="4"/>
    <s v="faith"/>
  </r>
  <r>
    <x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x v="4"/>
    <s v="faith"/>
  </r>
  <r>
    <x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x v="4"/>
    <s v="faith"/>
  </r>
  <r>
    <x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x v="4"/>
    <s v="faith"/>
  </r>
  <r>
    <x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x v="4"/>
    <s v="faith"/>
  </r>
  <r>
    <x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x v="4"/>
    <s v="faith"/>
  </r>
  <r>
    <x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x v="4"/>
    <s v="faith"/>
  </r>
  <r>
    <x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x v="4"/>
    <s v="faith"/>
  </r>
  <r>
    <x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x v="4"/>
    <s v="faith"/>
  </r>
  <r>
    <x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x v="4"/>
    <s v="faith"/>
  </r>
  <r>
    <x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x v="4"/>
    <s v="faith"/>
  </r>
  <r>
    <x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x v="4"/>
    <s v="faith"/>
  </r>
  <r>
    <x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x v="4"/>
    <s v="faith"/>
  </r>
  <r>
    <x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x v="4"/>
    <s v="faith"/>
  </r>
  <r>
    <x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x v="4"/>
    <s v="faith"/>
  </r>
  <r>
    <x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x v="4"/>
    <s v="faith"/>
  </r>
  <r>
    <x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x v="4"/>
    <s v="faith"/>
  </r>
  <r>
    <x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x v="4"/>
    <s v="faith"/>
  </r>
  <r>
    <x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x v="4"/>
    <s v="faith"/>
  </r>
  <r>
    <x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x v="4"/>
    <s v="faith"/>
  </r>
  <r>
    <x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x v="4"/>
    <s v="faith"/>
  </r>
  <r>
    <x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x v="4"/>
    <s v="faith"/>
  </r>
  <r>
    <x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x v="4"/>
    <s v="faith"/>
  </r>
  <r>
    <x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x v="4"/>
    <s v="faith"/>
  </r>
  <r>
    <x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x v="4"/>
    <s v="faith"/>
  </r>
  <r>
    <x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x v="4"/>
    <s v="faith"/>
  </r>
  <r>
    <x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x v="4"/>
    <s v="faith"/>
  </r>
  <r>
    <x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x v="4"/>
    <s v="faith"/>
  </r>
  <r>
    <x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x v="8"/>
    <s v="photobooks"/>
  </r>
  <r>
    <x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x v="8"/>
    <s v="photobooks"/>
  </r>
  <r>
    <x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x v="8"/>
    <s v="photobooks"/>
  </r>
  <r>
    <x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x v="8"/>
    <s v="photobooks"/>
  </r>
  <r>
    <x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x v="8"/>
    <s v="photobooks"/>
  </r>
  <r>
    <x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x v="8"/>
    <s v="photobooks"/>
  </r>
  <r>
    <x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x v="8"/>
    <s v="photobooks"/>
  </r>
  <r>
    <x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x v="8"/>
    <s v="photobooks"/>
  </r>
  <r>
    <x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x v="8"/>
    <s v="photobooks"/>
  </r>
  <r>
    <x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x v="8"/>
    <s v="photobooks"/>
  </r>
  <r>
    <x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x v="8"/>
    <s v="photobooks"/>
  </r>
  <r>
    <x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x v="8"/>
    <s v="photobooks"/>
  </r>
  <r>
    <x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x v="8"/>
    <s v="photobooks"/>
  </r>
  <r>
    <x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x v="8"/>
    <s v="photobooks"/>
  </r>
  <r>
    <x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x v="8"/>
    <s v="photobooks"/>
  </r>
  <r>
    <x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x v="8"/>
    <s v="photobooks"/>
  </r>
  <r>
    <x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x v="8"/>
    <s v="photobooks"/>
  </r>
  <r>
    <x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x v="8"/>
    <s v="photobooks"/>
  </r>
  <r>
    <x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x v="8"/>
    <s v="photobooks"/>
  </r>
  <r>
    <x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x v="8"/>
    <s v="photobooks"/>
  </r>
  <r>
    <x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x v="8"/>
    <s v="photobooks"/>
  </r>
  <r>
    <x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x v="8"/>
    <s v="photobooks"/>
  </r>
  <r>
    <x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x v="8"/>
    <s v="photobooks"/>
  </r>
  <r>
    <x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x v="8"/>
    <s v="photobooks"/>
  </r>
  <r>
    <x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x v="8"/>
    <s v="photobooks"/>
  </r>
  <r>
    <x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x v="8"/>
    <s v="photobooks"/>
  </r>
  <r>
    <x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x v="8"/>
    <s v="photobooks"/>
  </r>
  <r>
    <x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x v="8"/>
    <s v="photobooks"/>
  </r>
  <r>
    <x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x v="8"/>
    <s v="photobooks"/>
  </r>
  <r>
    <x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x v="8"/>
    <s v="photobooks"/>
  </r>
  <r>
    <x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x v="8"/>
    <s v="photobooks"/>
  </r>
  <r>
    <x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x v="8"/>
    <s v="photobooks"/>
  </r>
  <r>
    <x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x v="8"/>
    <s v="photobooks"/>
  </r>
  <r>
    <x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x v="8"/>
    <s v="photobooks"/>
  </r>
  <r>
    <x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x v="8"/>
    <s v="photobooks"/>
  </r>
  <r>
    <x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x v="8"/>
    <s v="photobooks"/>
  </r>
  <r>
    <x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x v="8"/>
    <s v="photobooks"/>
  </r>
  <r>
    <x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x v="8"/>
    <s v="photobooks"/>
  </r>
  <r>
    <x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x v="8"/>
    <s v="photobooks"/>
  </r>
  <r>
    <x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x v="8"/>
    <s v="photobooks"/>
  </r>
  <r>
    <x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x v="8"/>
    <s v="photobooks"/>
  </r>
  <r>
    <x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x v="8"/>
    <s v="photobooks"/>
  </r>
  <r>
    <x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x v="8"/>
    <s v="photobooks"/>
  </r>
  <r>
    <x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x v="8"/>
    <s v="photobooks"/>
  </r>
  <r>
    <x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x v="8"/>
    <s v="photobooks"/>
  </r>
  <r>
    <x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x v="8"/>
    <s v="photobooks"/>
  </r>
  <r>
    <x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x v="8"/>
    <s v="photobooks"/>
  </r>
  <r>
    <x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x v="8"/>
    <s v="photobooks"/>
  </r>
  <r>
    <x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x v="8"/>
    <s v="photobooks"/>
  </r>
  <r>
    <x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x v="8"/>
    <s v="photobooks"/>
  </r>
  <r>
    <x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x v="8"/>
    <s v="photobooks"/>
  </r>
  <r>
    <x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x v="8"/>
    <s v="photobooks"/>
  </r>
  <r>
    <x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x v="8"/>
    <s v="photobooks"/>
  </r>
  <r>
    <x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x v="8"/>
    <s v="photobooks"/>
  </r>
  <r>
    <x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x v="8"/>
    <s v="photobooks"/>
  </r>
  <r>
    <x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x v="8"/>
    <s v="photobooks"/>
  </r>
  <r>
    <x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x v="8"/>
    <s v="photobooks"/>
  </r>
  <r>
    <x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x v="8"/>
    <s v="photobooks"/>
  </r>
  <r>
    <x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x v="8"/>
    <s v="photobooks"/>
  </r>
  <r>
    <x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x v="8"/>
    <s v="photobooks"/>
  </r>
  <r>
    <x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x v="8"/>
    <s v="photobooks"/>
  </r>
  <r>
    <x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x v="8"/>
    <s v="photobooks"/>
  </r>
  <r>
    <x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x v="8"/>
    <s v="photobooks"/>
  </r>
  <r>
    <x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x v="8"/>
    <s v="photobooks"/>
  </r>
  <r>
    <x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x v="8"/>
    <s v="photobooks"/>
  </r>
  <r>
    <x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x v="8"/>
    <s v="photobooks"/>
  </r>
  <r>
    <x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x v="8"/>
    <s v="photobooks"/>
  </r>
  <r>
    <x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x v="8"/>
    <s v="photobooks"/>
  </r>
  <r>
    <x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x v="8"/>
    <s v="photobooks"/>
  </r>
  <r>
    <x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x v="8"/>
    <s v="photobooks"/>
  </r>
  <r>
    <x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x v="8"/>
    <s v="photobooks"/>
  </r>
  <r>
    <x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x v="8"/>
    <s v="photobooks"/>
  </r>
  <r>
    <x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x v="8"/>
    <s v="photobooks"/>
  </r>
  <r>
    <x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x v="8"/>
    <s v="photobooks"/>
  </r>
  <r>
    <x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x v="8"/>
    <s v="photobooks"/>
  </r>
  <r>
    <x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x v="8"/>
    <s v="photobooks"/>
  </r>
  <r>
    <x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x v="8"/>
    <s v="photobooks"/>
  </r>
  <r>
    <x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x v="8"/>
    <s v="photobooks"/>
  </r>
  <r>
    <x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x v="8"/>
    <s v="photobooks"/>
  </r>
  <r>
    <x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x v="8"/>
    <s v="photobooks"/>
  </r>
  <r>
    <x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x v="4"/>
    <s v="rock"/>
  </r>
  <r>
    <x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x v="4"/>
    <s v="rock"/>
  </r>
  <r>
    <x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x v="4"/>
    <s v="rock"/>
  </r>
  <r>
    <x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x v="4"/>
    <s v="rock"/>
  </r>
  <r>
    <x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x v="4"/>
    <s v="rock"/>
  </r>
  <r>
    <x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x v="4"/>
    <s v="rock"/>
  </r>
  <r>
    <x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x v="4"/>
    <s v="rock"/>
  </r>
  <r>
    <x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x v="4"/>
    <s v="rock"/>
  </r>
  <r>
    <x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x v="4"/>
    <s v="rock"/>
  </r>
  <r>
    <x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x v="4"/>
    <s v="rock"/>
  </r>
  <r>
    <x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x v="4"/>
    <s v="rock"/>
  </r>
  <r>
    <x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x v="4"/>
    <s v="rock"/>
  </r>
  <r>
    <x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x v="4"/>
    <s v="rock"/>
  </r>
  <r>
    <x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x v="4"/>
    <s v="rock"/>
  </r>
  <r>
    <x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x v="4"/>
    <s v="rock"/>
  </r>
  <r>
    <x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x v="4"/>
    <s v="rock"/>
  </r>
  <r>
    <x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x v="4"/>
    <s v="rock"/>
  </r>
  <r>
    <x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x v="4"/>
    <s v="rock"/>
  </r>
  <r>
    <x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x v="4"/>
    <s v="rock"/>
  </r>
  <r>
    <x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x v="4"/>
    <s v="rock"/>
  </r>
  <r>
    <x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x v="4"/>
    <s v="rock"/>
  </r>
  <r>
    <x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x v="4"/>
    <s v="rock"/>
  </r>
  <r>
    <x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x v="4"/>
    <s v="rock"/>
  </r>
  <r>
    <x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x v="4"/>
    <s v="rock"/>
  </r>
  <r>
    <x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x v="4"/>
    <s v="rock"/>
  </r>
  <r>
    <x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x v="4"/>
    <s v="rock"/>
  </r>
  <r>
    <x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x v="4"/>
    <s v="rock"/>
  </r>
  <r>
    <x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x v="4"/>
    <s v="rock"/>
  </r>
  <r>
    <x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x v="4"/>
    <s v="rock"/>
  </r>
  <r>
    <x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x v="4"/>
    <s v="rock"/>
  </r>
  <r>
    <x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x v="4"/>
    <s v="rock"/>
  </r>
  <r>
    <x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x v="4"/>
    <s v="rock"/>
  </r>
  <r>
    <x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x v="4"/>
    <s v="rock"/>
  </r>
  <r>
    <x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x v="4"/>
    <s v="rock"/>
  </r>
  <r>
    <x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x v="4"/>
    <s v="rock"/>
  </r>
  <r>
    <x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x v="4"/>
    <s v="rock"/>
  </r>
  <r>
    <x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x v="4"/>
    <s v="rock"/>
  </r>
  <r>
    <x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x v="4"/>
    <s v="rock"/>
  </r>
  <r>
    <x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x v="4"/>
    <s v="rock"/>
  </r>
  <r>
    <x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x v="4"/>
    <s v="rock"/>
  </r>
  <r>
    <x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x v="6"/>
    <s v="mobile games"/>
  </r>
  <r>
    <x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x v="6"/>
    <s v="mobile games"/>
  </r>
  <r>
    <x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x v="6"/>
    <s v="mobile games"/>
  </r>
  <r>
    <x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x v="6"/>
    <s v="mobile games"/>
  </r>
  <r>
    <x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x v="6"/>
    <s v="mobile games"/>
  </r>
  <r>
    <x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x v="6"/>
    <s v="mobile games"/>
  </r>
  <r>
    <x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x v="6"/>
    <s v="mobile games"/>
  </r>
  <r>
    <x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x v="6"/>
    <s v="mobile games"/>
  </r>
  <r>
    <x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x v="6"/>
    <s v="mobile games"/>
  </r>
  <r>
    <x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x v="6"/>
    <s v="mobile games"/>
  </r>
  <r>
    <x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x v="6"/>
    <s v="mobile games"/>
  </r>
  <r>
    <x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x v="6"/>
    <s v="mobile games"/>
  </r>
  <r>
    <x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x v="6"/>
    <s v="mobile games"/>
  </r>
  <r>
    <x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x v="6"/>
    <s v="mobile games"/>
  </r>
  <r>
    <x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x v="6"/>
    <s v="mobile games"/>
  </r>
  <r>
    <x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x v="6"/>
    <s v="mobile games"/>
  </r>
  <r>
    <x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x v="6"/>
    <s v="mobile games"/>
  </r>
  <r>
    <x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x v="6"/>
    <s v="mobile games"/>
  </r>
  <r>
    <x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x v="6"/>
    <s v="mobile games"/>
  </r>
  <r>
    <x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x v="6"/>
    <s v="mobile games"/>
  </r>
  <r>
    <x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x v="4"/>
    <s v="indie rock"/>
  </r>
  <r>
    <x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x v="4"/>
    <s v="indie rock"/>
  </r>
  <r>
    <x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x v="4"/>
    <s v="indie rock"/>
  </r>
  <r>
    <x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x v="4"/>
    <s v="indie rock"/>
  </r>
  <r>
    <x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x v="4"/>
    <s v="indie rock"/>
  </r>
  <r>
    <x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x v="4"/>
    <s v="indie rock"/>
  </r>
  <r>
    <x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x v="4"/>
    <s v="indie rock"/>
  </r>
  <r>
    <x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x v="4"/>
    <s v="indie rock"/>
  </r>
  <r>
    <x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x v="4"/>
    <s v="indie rock"/>
  </r>
  <r>
    <x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x v="4"/>
    <s v="indie rock"/>
  </r>
  <r>
    <x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x v="4"/>
    <s v="indie rock"/>
  </r>
  <r>
    <x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x v="4"/>
    <s v="indie rock"/>
  </r>
  <r>
    <x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x v="4"/>
    <s v="indie rock"/>
  </r>
  <r>
    <x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x v="4"/>
    <s v="indie rock"/>
  </r>
  <r>
    <x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x v="4"/>
    <s v="indie rock"/>
  </r>
  <r>
    <x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x v="4"/>
    <s v="indie rock"/>
  </r>
  <r>
    <x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x v="4"/>
    <s v="indie rock"/>
  </r>
  <r>
    <x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x v="4"/>
    <s v="indie rock"/>
  </r>
  <r>
    <x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x v="4"/>
    <s v="indie rock"/>
  </r>
  <r>
    <x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x v="4"/>
    <s v="indie rock"/>
  </r>
  <r>
    <x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x v="2"/>
    <s v="gadgets"/>
  </r>
  <r>
    <x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x v="2"/>
    <s v="gadgets"/>
  </r>
  <r>
    <x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x v="2"/>
    <s v="gadgets"/>
  </r>
  <r>
    <x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x v="2"/>
    <s v="gadgets"/>
  </r>
  <r>
    <x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x v="2"/>
    <s v="gadgets"/>
  </r>
  <r>
    <x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x v="2"/>
    <s v="gadgets"/>
  </r>
  <r>
    <x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x v="2"/>
    <s v="gadgets"/>
  </r>
  <r>
    <x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x v="2"/>
    <s v="gadgets"/>
  </r>
  <r>
    <x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x v="2"/>
    <s v="gadgets"/>
  </r>
  <r>
    <x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x v="2"/>
    <s v="gadgets"/>
  </r>
  <r>
    <x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x v="2"/>
    <s v="gadgets"/>
  </r>
  <r>
    <x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x v="2"/>
    <s v="gadgets"/>
  </r>
  <r>
    <x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x v="2"/>
    <s v="gadgets"/>
  </r>
  <r>
    <x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x v="2"/>
    <s v="gadgets"/>
  </r>
  <r>
    <x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x v="2"/>
    <s v="gadgets"/>
  </r>
  <r>
    <x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x v="2"/>
    <s v="gadgets"/>
  </r>
  <r>
    <x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x v="2"/>
    <s v="gadgets"/>
  </r>
  <r>
    <x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x v="2"/>
    <s v="gadgets"/>
  </r>
  <r>
    <x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x v="2"/>
    <s v="gadgets"/>
  </r>
  <r>
    <x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x v="2"/>
    <s v="gadgets"/>
  </r>
  <r>
    <x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x v="4"/>
    <s v="indie rock"/>
  </r>
  <r>
    <x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x v="4"/>
    <s v="indie rock"/>
  </r>
  <r>
    <x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x v="4"/>
    <s v="indie rock"/>
  </r>
  <r>
    <x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x v="4"/>
    <s v="indie rock"/>
  </r>
  <r>
    <x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x v="4"/>
    <s v="indie rock"/>
  </r>
  <r>
    <x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x v="4"/>
    <s v="indie rock"/>
  </r>
  <r>
    <x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x v="4"/>
    <s v="indie rock"/>
  </r>
  <r>
    <x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x v="4"/>
    <s v="indie rock"/>
  </r>
  <r>
    <x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x v="4"/>
    <s v="indie rock"/>
  </r>
  <r>
    <x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x v="4"/>
    <s v="indie rock"/>
  </r>
  <r>
    <x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x v="4"/>
    <s v="indie rock"/>
  </r>
  <r>
    <x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x v="4"/>
    <s v="indie rock"/>
  </r>
  <r>
    <x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x v="4"/>
    <s v="indie rock"/>
  </r>
  <r>
    <x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x v="4"/>
    <s v="indie rock"/>
  </r>
  <r>
    <x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x v="4"/>
    <s v="indie rock"/>
  </r>
  <r>
    <x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x v="4"/>
    <s v="indie rock"/>
  </r>
  <r>
    <x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x v="4"/>
    <s v="indie rock"/>
  </r>
  <r>
    <x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x v="4"/>
    <s v="indie rock"/>
  </r>
  <r>
    <x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x v="4"/>
    <s v="indie rock"/>
  </r>
  <r>
    <x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x v="4"/>
    <s v="indie rock"/>
  </r>
  <r>
    <x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x v="2"/>
    <s v="hardware"/>
  </r>
  <r>
    <x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x v="2"/>
    <s v="hardware"/>
  </r>
  <r>
    <x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x v="2"/>
    <s v="hardware"/>
  </r>
  <r>
    <x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x v="2"/>
    <s v="hardware"/>
  </r>
  <r>
    <x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x v="2"/>
    <s v="hardware"/>
  </r>
  <r>
    <x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x v="2"/>
    <s v="hardware"/>
  </r>
  <r>
    <x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x v="2"/>
    <s v="hardware"/>
  </r>
  <r>
    <x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x v="2"/>
    <s v="hardware"/>
  </r>
  <r>
    <x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x v="2"/>
    <s v="hardware"/>
  </r>
  <r>
    <x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x v="2"/>
    <s v="hardware"/>
  </r>
  <r>
    <x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x v="2"/>
    <s v="hardware"/>
  </r>
  <r>
    <x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x v="2"/>
    <s v="hardware"/>
  </r>
  <r>
    <x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x v="2"/>
    <s v="hardware"/>
  </r>
  <r>
    <x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x v="2"/>
    <s v="hardware"/>
  </r>
  <r>
    <x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x v="2"/>
    <s v="hardware"/>
  </r>
  <r>
    <x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x v="2"/>
    <s v="hardware"/>
  </r>
  <r>
    <x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x v="2"/>
    <s v="hardware"/>
  </r>
  <r>
    <x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x v="2"/>
    <s v="hardware"/>
  </r>
  <r>
    <x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x v="2"/>
    <s v="hardware"/>
  </r>
  <r>
    <x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x v="2"/>
    <s v="hardware"/>
  </r>
  <r>
    <x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x v="2"/>
    <s v="hardware"/>
  </r>
  <r>
    <x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x v="2"/>
    <s v="hardware"/>
  </r>
  <r>
    <x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x v="2"/>
    <s v="hardware"/>
  </r>
  <r>
    <x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x v="2"/>
    <s v="hardware"/>
  </r>
  <r>
    <x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x v="2"/>
    <s v="hardware"/>
  </r>
  <r>
    <x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x v="2"/>
    <s v="hardware"/>
  </r>
  <r>
    <x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x v="2"/>
    <s v="hardware"/>
  </r>
  <r>
    <x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x v="2"/>
    <s v="hardware"/>
  </r>
  <r>
    <x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x v="2"/>
    <s v="hardware"/>
  </r>
  <r>
    <x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x v="2"/>
    <s v="hardware"/>
  </r>
  <r>
    <x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x v="2"/>
    <s v="hardware"/>
  </r>
  <r>
    <x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x v="2"/>
    <s v="hardware"/>
  </r>
  <r>
    <x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x v="2"/>
    <s v="hardware"/>
  </r>
  <r>
    <x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x v="2"/>
    <s v="hardware"/>
  </r>
  <r>
    <x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x v="2"/>
    <s v="hardware"/>
  </r>
  <r>
    <x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x v="2"/>
    <s v="hardware"/>
  </r>
  <r>
    <x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x v="2"/>
    <s v="hardware"/>
  </r>
  <r>
    <x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x v="2"/>
    <s v="hardware"/>
  </r>
  <r>
    <x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x v="2"/>
    <s v="hardware"/>
  </r>
  <r>
    <x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x v="2"/>
    <s v="hardware"/>
  </r>
  <r>
    <x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x v="8"/>
    <s v="people"/>
  </r>
  <r>
    <x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x v="8"/>
    <s v="people"/>
  </r>
  <r>
    <x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x v="8"/>
    <s v="people"/>
  </r>
  <r>
    <x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x v="8"/>
    <s v="people"/>
  </r>
  <r>
    <x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x v="8"/>
    <s v="people"/>
  </r>
  <r>
    <x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x v="8"/>
    <s v="people"/>
  </r>
  <r>
    <x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x v="8"/>
    <s v="people"/>
  </r>
  <r>
    <x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x v="8"/>
    <s v="people"/>
  </r>
  <r>
    <x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x v="8"/>
    <s v="people"/>
  </r>
  <r>
    <x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x v="8"/>
    <s v="people"/>
  </r>
  <r>
    <x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x v="8"/>
    <s v="people"/>
  </r>
  <r>
    <x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x v="8"/>
    <s v="people"/>
  </r>
  <r>
    <x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x v="8"/>
    <s v="people"/>
  </r>
  <r>
    <x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x v="8"/>
    <s v="people"/>
  </r>
  <r>
    <x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x v="8"/>
    <s v="people"/>
  </r>
  <r>
    <x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x v="8"/>
    <s v="people"/>
  </r>
  <r>
    <x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x v="8"/>
    <s v="people"/>
  </r>
  <r>
    <x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x v="8"/>
    <s v="people"/>
  </r>
  <r>
    <x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x v="8"/>
    <s v="people"/>
  </r>
  <r>
    <x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x v="8"/>
    <s v="people"/>
  </r>
  <r>
    <x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x v="2"/>
    <s v="hardware"/>
  </r>
  <r>
    <x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x v="2"/>
    <s v="hardware"/>
  </r>
  <r>
    <x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x v="2"/>
    <s v="hardware"/>
  </r>
  <r>
    <x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x v="2"/>
    <s v="hardware"/>
  </r>
  <r>
    <x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x v="2"/>
    <s v="hardware"/>
  </r>
  <r>
    <x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x v="2"/>
    <s v="hardware"/>
  </r>
  <r>
    <x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x v="2"/>
    <s v="hardware"/>
  </r>
  <r>
    <x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x v="2"/>
    <s v="hardware"/>
  </r>
  <r>
    <x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x v="2"/>
    <s v="hardware"/>
  </r>
  <r>
    <x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x v="2"/>
    <s v="hardware"/>
  </r>
  <r>
    <x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x v="2"/>
    <s v="hardware"/>
  </r>
  <r>
    <x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x v="2"/>
    <s v="hardware"/>
  </r>
  <r>
    <x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x v="2"/>
    <s v="hardware"/>
  </r>
  <r>
    <x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x v="2"/>
    <s v="hardware"/>
  </r>
  <r>
    <x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x v="2"/>
    <s v="hardware"/>
  </r>
  <r>
    <x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x v="2"/>
    <s v="hardware"/>
  </r>
  <r>
    <x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x v="2"/>
    <s v="hardware"/>
  </r>
  <r>
    <x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x v="2"/>
    <s v="hardware"/>
  </r>
  <r>
    <x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x v="2"/>
    <s v="hardware"/>
  </r>
  <r>
    <x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x v="2"/>
    <s v="hardware"/>
  </r>
  <r>
    <x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x v="2"/>
    <s v="hardware"/>
  </r>
  <r>
    <x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x v="2"/>
    <s v="hardware"/>
  </r>
  <r>
    <x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x v="2"/>
    <s v="hardware"/>
  </r>
  <r>
    <x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x v="2"/>
    <s v="hardware"/>
  </r>
  <r>
    <x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x v="2"/>
    <s v="hardware"/>
  </r>
  <r>
    <x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x v="2"/>
    <s v="hardware"/>
  </r>
  <r>
    <x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x v="2"/>
    <s v="hardware"/>
  </r>
  <r>
    <x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x v="2"/>
    <s v="hardware"/>
  </r>
  <r>
    <x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x v="2"/>
    <s v="hardware"/>
  </r>
  <r>
    <x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x v="2"/>
    <s v="hardware"/>
  </r>
  <r>
    <x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x v="2"/>
    <s v="hardware"/>
  </r>
  <r>
    <x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x v="2"/>
    <s v="hardware"/>
  </r>
  <r>
    <x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x v="2"/>
    <s v="hardware"/>
  </r>
  <r>
    <x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x v="2"/>
    <s v="hardware"/>
  </r>
  <r>
    <x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x v="2"/>
    <s v="hardware"/>
  </r>
  <r>
    <x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x v="2"/>
    <s v="hardware"/>
  </r>
  <r>
    <x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x v="2"/>
    <s v="hardware"/>
  </r>
  <r>
    <x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x v="2"/>
    <s v="hardware"/>
  </r>
  <r>
    <x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x v="2"/>
    <s v="hardware"/>
  </r>
  <r>
    <x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x v="2"/>
    <s v="hardware"/>
  </r>
  <r>
    <x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x v="2"/>
    <s v="hardware"/>
  </r>
  <r>
    <x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x v="2"/>
    <s v="hardware"/>
  </r>
  <r>
    <x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x v="2"/>
    <s v="hardware"/>
  </r>
  <r>
    <x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x v="2"/>
    <s v="hardware"/>
  </r>
  <r>
    <x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x v="2"/>
    <s v="hardware"/>
  </r>
  <r>
    <x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x v="2"/>
    <s v="hardware"/>
  </r>
  <r>
    <x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x v="2"/>
    <s v="hardware"/>
  </r>
  <r>
    <x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x v="2"/>
    <s v="hardware"/>
  </r>
  <r>
    <x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x v="2"/>
    <s v="hardware"/>
  </r>
  <r>
    <x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x v="2"/>
    <s v="hardware"/>
  </r>
  <r>
    <x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x v="2"/>
    <s v="hardware"/>
  </r>
  <r>
    <x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x v="2"/>
    <s v="hardware"/>
  </r>
  <r>
    <x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x v="2"/>
    <s v="hardware"/>
  </r>
  <r>
    <x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x v="2"/>
    <s v="hardware"/>
  </r>
  <r>
    <x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x v="2"/>
    <s v="hardware"/>
  </r>
  <r>
    <x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x v="2"/>
    <s v="hardware"/>
  </r>
  <r>
    <x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x v="2"/>
    <s v="hardware"/>
  </r>
  <r>
    <x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x v="2"/>
    <s v="hardware"/>
  </r>
  <r>
    <x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x v="2"/>
    <s v="hardware"/>
  </r>
  <r>
    <x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x v="2"/>
    <s v="hardware"/>
  </r>
  <r>
    <x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x v="2"/>
    <s v="hardware"/>
  </r>
  <r>
    <x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x v="2"/>
    <s v="hardware"/>
  </r>
  <r>
    <x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x v="2"/>
    <s v="hardware"/>
  </r>
  <r>
    <x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x v="2"/>
    <s v="hardware"/>
  </r>
  <r>
    <x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x v="2"/>
    <s v="hardware"/>
  </r>
  <r>
    <x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x v="2"/>
    <s v="hardware"/>
  </r>
  <r>
    <x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x v="2"/>
    <s v="hardware"/>
  </r>
  <r>
    <x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x v="2"/>
    <s v="hardware"/>
  </r>
  <r>
    <x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x v="2"/>
    <s v="hardware"/>
  </r>
  <r>
    <x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x v="2"/>
    <s v="hardware"/>
  </r>
  <r>
    <x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x v="2"/>
    <s v="hardware"/>
  </r>
  <r>
    <x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x v="2"/>
    <s v="hardware"/>
  </r>
  <r>
    <x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x v="2"/>
    <s v="hardware"/>
  </r>
  <r>
    <x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x v="2"/>
    <s v="hardware"/>
  </r>
  <r>
    <x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x v="2"/>
    <s v="hardware"/>
  </r>
  <r>
    <x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x v="2"/>
    <s v="hardware"/>
  </r>
  <r>
    <x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x v="2"/>
    <s v="hardware"/>
  </r>
  <r>
    <x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x v="2"/>
    <s v="hardware"/>
  </r>
  <r>
    <x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x v="2"/>
    <s v="hardware"/>
  </r>
  <r>
    <x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x v="2"/>
    <s v="hardware"/>
  </r>
  <r>
    <x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x v="4"/>
    <s v="indie rock"/>
  </r>
  <r>
    <x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x v="4"/>
    <s v="indie rock"/>
  </r>
  <r>
    <x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x v="4"/>
    <s v="indie rock"/>
  </r>
  <r>
    <x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x v="4"/>
    <s v="indie rock"/>
  </r>
  <r>
    <x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x v="4"/>
    <s v="indie rock"/>
  </r>
  <r>
    <x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x v="4"/>
    <s v="indie rock"/>
  </r>
  <r>
    <x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x v="4"/>
    <s v="indie rock"/>
  </r>
  <r>
    <x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x v="4"/>
    <s v="indie rock"/>
  </r>
  <r>
    <x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x v="4"/>
    <s v="indie rock"/>
  </r>
  <r>
    <x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x v="4"/>
    <s v="indie rock"/>
  </r>
  <r>
    <x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x v="4"/>
    <s v="indie rock"/>
  </r>
  <r>
    <x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x v="4"/>
    <s v="indie rock"/>
  </r>
  <r>
    <x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x v="4"/>
    <s v="indie rock"/>
  </r>
  <r>
    <x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x v="4"/>
    <s v="indie rock"/>
  </r>
  <r>
    <x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x v="4"/>
    <s v="indie rock"/>
  </r>
  <r>
    <x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x v="4"/>
    <s v="indie rock"/>
  </r>
  <r>
    <x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x v="4"/>
    <s v="indie rock"/>
  </r>
  <r>
    <x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x v="4"/>
    <s v="indie rock"/>
  </r>
  <r>
    <x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x v="4"/>
    <s v="indie rock"/>
  </r>
  <r>
    <x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x v="4"/>
    <s v="indie rock"/>
  </r>
  <r>
    <x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x v="4"/>
    <s v="indie rock"/>
  </r>
  <r>
    <x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x v="4"/>
    <s v="indie rock"/>
  </r>
  <r>
    <x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x v="4"/>
    <s v="indie rock"/>
  </r>
  <r>
    <x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x v="4"/>
    <s v="indie rock"/>
  </r>
  <r>
    <x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x v="4"/>
    <s v="indie rock"/>
  </r>
  <r>
    <x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x v="4"/>
    <s v="indie rock"/>
  </r>
  <r>
    <x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x v="4"/>
    <s v="indie rock"/>
  </r>
  <r>
    <x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x v="4"/>
    <s v="indie rock"/>
  </r>
  <r>
    <x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x v="4"/>
    <s v="indie rock"/>
  </r>
  <r>
    <x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x v="4"/>
    <s v="indie rock"/>
  </r>
  <r>
    <x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x v="4"/>
    <s v="indie rock"/>
  </r>
  <r>
    <x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x v="4"/>
    <s v="indie rock"/>
  </r>
  <r>
    <x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x v="4"/>
    <s v="indie rock"/>
  </r>
  <r>
    <x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x v="4"/>
    <s v="indie rock"/>
  </r>
  <r>
    <x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x v="4"/>
    <s v="indie rock"/>
  </r>
  <r>
    <x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x v="4"/>
    <s v="indie rock"/>
  </r>
  <r>
    <x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x v="4"/>
    <s v="indie rock"/>
  </r>
  <r>
    <x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x v="4"/>
    <s v="indie rock"/>
  </r>
  <r>
    <x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x v="4"/>
    <s v="indie rock"/>
  </r>
  <r>
    <x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x v="4"/>
    <s v="indie rock"/>
  </r>
  <r>
    <x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x v="6"/>
    <s v="video games"/>
  </r>
  <r>
    <x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x v="6"/>
    <s v="video games"/>
  </r>
  <r>
    <x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x v="6"/>
    <s v="video games"/>
  </r>
  <r>
    <x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x v="6"/>
    <s v="video games"/>
  </r>
  <r>
    <x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x v="6"/>
    <s v="video games"/>
  </r>
  <r>
    <x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x v="6"/>
    <s v="video games"/>
  </r>
  <r>
    <x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x v="6"/>
    <s v="video games"/>
  </r>
  <r>
    <x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x v="6"/>
    <s v="video games"/>
  </r>
  <r>
    <x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x v="6"/>
    <s v="video games"/>
  </r>
  <r>
    <x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x v="6"/>
    <s v="video games"/>
  </r>
  <r>
    <x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x v="6"/>
    <s v="video games"/>
  </r>
  <r>
    <x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x v="6"/>
    <s v="video games"/>
  </r>
  <r>
    <x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x v="6"/>
    <s v="video games"/>
  </r>
  <r>
    <x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x v="6"/>
    <s v="video games"/>
  </r>
  <r>
    <x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x v="6"/>
    <s v="video games"/>
  </r>
  <r>
    <x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x v="6"/>
    <s v="video games"/>
  </r>
  <r>
    <x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x v="6"/>
    <s v="video games"/>
  </r>
  <r>
    <x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x v="6"/>
    <s v="video games"/>
  </r>
  <r>
    <x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x v="6"/>
    <s v="video games"/>
  </r>
  <r>
    <x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x v="6"/>
    <s v="video games"/>
  </r>
  <r>
    <x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x v="6"/>
    <s v="video games"/>
  </r>
  <r>
    <x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x v="6"/>
    <s v="video games"/>
  </r>
  <r>
    <x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x v="6"/>
    <s v="video games"/>
  </r>
  <r>
    <x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x v="6"/>
    <s v="video games"/>
  </r>
  <r>
    <x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x v="6"/>
    <s v="video games"/>
  </r>
  <r>
    <x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x v="6"/>
    <s v="video games"/>
  </r>
  <r>
    <x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x v="6"/>
    <s v="video games"/>
  </r>
  <r>
    <x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x v="6"/>
    <s v="video games"/>
  </r>
  <r>
    <x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x v="6"/>
    <s v="video games"/>
  </r>
  <r>
    <x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x v="6"/>
    <s v="video games"/>
  </r>
  <r>
    <x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x v="6"/>
    <s v="video games"/>
  </r>
  <r>
    <x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x v="6"/>
    <s v="video games"/>
  </r>
  <r>
    <x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x v="6"/>
    <s v="video games"/>
  </r>
  <r>
    <x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x v="6"/>
    <s v="video games"/>
  </r>
  <r>
    <x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x v="6"/>
    <s v="video games"/>
  </r>
  <r>
    <x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x v="6"/>
    <s v="video games"/>
  </r>
  <r>
    <x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x v="6"/>
    <s v="video games"/>
  </r>
  <r>
    <x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x v="6"/>
    <s v="video games"/>
  </r>
  <r>
    <x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x v="6"/>
    <s v="video games"/>
  </r>
  <r>
    <x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x v="6"/>
    <s v="video games"/>
  </r>
  <r>
    <x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x v="4"/>
    <s v="rock"/>
  </r>
  <r>
    <x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x v="4"/>
    <s v="rock"/>
  </r>
  <r>
    <x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x v="4"/>
    <s v="rock"/>
  </r>
  <r>
    <x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x v="4"/>
    <s v="rock"/>
  </r>
  <r>
    <x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x v="4"/>
    <s v="rock"/>
  </r>
  <r>
    <x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x v="4"/>
    <s v="rock"/>
  </r>
  <r>
    <x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x v="4"/>
    <s v="rock"/>
  </r>
  <r>
    <x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x v="4"/>
    <s v="rock"/>
  </r>
  <r>
    <x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x v="4"/>
    <s v="rock"/>
  </r>
  <r>
    <x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x v="4"/>
    <s v="rock"/>
  </r>
  <r>
    <x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x v="4"/>
    <s v="rock"/>
  </r>
  <r>
    <x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x v="4"/>
    <s v="rock"/>
  </r>
  <r>
    <x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x v="4"/>
    <s v="rock"/>
  </r>
  <r>
    <x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x v="4"/>
    <s v="rock"/>
  </r>
  <r>
    <x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x v="4"/>
    <s v="rock"/>
  </r>
  <r>
    <x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x v="4"/>
    <s v="rock"/>
  </r>
  <r>
    <x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x v="4"/>
    <s v="rock"/>
  </r>
  <r>
    <x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x v="4"/>
    <s v="rock"/>
  </r>
  <r>
    <x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x v="4"/>
    <s v="rock"/>
  </r>
  <r>
    <x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x v="4"/>
    <s v="rock"/>
  </r>
  <r>
    <x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x v="6"/>
    <s v="tabletop games"/>
  </r>
  <r>
    <x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x v="6"/>
    <s v="tabletop games"/>
  </r>
  <r>
    <x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x v="6"/>
    <s v="tabletop games"/>
  </r>
  <r>
    <x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x v="6"/>
    <s v="tabletop games"/>
  </r>
  <r>
    <x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x v="6"/>
    <s v="tabletop games"/>
  </r>
  <r>
    <x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x v="6"/>
    <s v="tabletop games"/>
  </r>
  <r>
    <x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x v="6"/>
    <s v="tabletop games"/>
  </r>
  <r>
    <x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x v="6"/>
    <s v="tabletop games"/>
  </r>
  <r>
    <x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x v="6"/>
    <s v="tabletop games"/>
  </r>
  <r>
    <x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x v="6"/>
    <s v="tabletop games"/>
  </r>
  <r>
    <x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x v="6"/>
    <s v="tabletop games"/>
  </r>
  <r>
    <x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x v="6"/>
    <s v="tabletop games"/>
  </r>
  <r>
    <x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x v="6"/>
    <s v="tabletop games"/>
  </r>
  <r>
    <x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x v="6"/>
    <s v="tabletop games"/>
  </r>
  <r>
    <x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x v="6"/>
    <s v="tabletop games"/>
  </r>
  <r>
    <x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x v="6"/>
    <s v="tabletop games"/>
  </r>
  <r>
    <x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x v="6"/>
    <s v="tabletop games"/>
  </r>
  <r>
    <x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x v="6"/>
    <s v="tabletop games"/>
  </r>
  <r>
    <x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x v="6"/>
    <s v="tabletop games"/>
  </r>
  <r>
    <x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x v="6"/>
    <s v="tabletop games"/>
  </r>
  <r>
    <x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x v="4"/>
    <s v="electronic music"/>
  </r>
  <r>
    <x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x v="4"/>
    <s v="electronic music"/>
  </r>
  <r>
    <x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x v="4"/>
    <s v="electronic music"/>
  </r>
  <r>
    <x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x v="4"/>
    <s v="electronic music"/>
  </r>
  <r>
    <x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x v="4"/>
    <s v="electronic music"/>
  </r>
  <r>
    <x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x v="4"/>
    <s v="electronic music"/>
  </r>
  <r>
    <x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x v="4"/>
    <s v="electronic music"/>
  </r>
  <r>
    <x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x v="4"/>
    <s v="electronic music"/>
  </r>
  <r>
    <x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x v="4"/>
    <s v="electronic music"/>
  </r>
  <r>
    <x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x v="4"/>
    <s v="electronic music"/>
  </r>
  <r>
    <x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x v="4"/>
    <s v="electronic music"/>
  </r>
  <r>
    <x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x v="4"/>
    <s v="electronic music"/>
  </r>
  <r>
    <x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x v="4"/>
    <s v="electronic music"/>
  </r>
  <r>
    <x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x v="4"/>
    <s v="electronic music"/>
  </r>
  <r>
    <x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x v="4"/>
    <s v="electronic music"/>
  </r>
  <r>
    <x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x v="4"/>
    <s v="electronic music"/>
  </r>
  <r>
    <x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x v="4"/>
    <s v="electronic music"/>
  </r>
  <r>
    <x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x v="4"/>
    <s v="electronic music"/>
  </r>
  <r>
    <x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x v="4"/>
    <s v="electronic music"/>
  </r>
  <r>
    <x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x v="4"/>
    <s v="electronic music"/>
  </r>
  <r>
    <x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x v="6"/>
    <s v="tabletop games"/>
  </r>
  <r>
    <x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x v="6"/>
    <s v="tabletop games"/>
  </r>
  <r>
    <x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x v="6"/>
    <s v="tabletop games"/>
  </r>
  <r>
    <x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x v="6"/>
    <s v="tabletop games"/>
  </r>
  <r>
    <x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x v="6"/>
    <s v="tabletop games"/>
  </r>
  <r>
    <x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x v="6"/>
    <s v="tabletop games"/>
  </r>
  <r>
    <x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x v="6"/>
    <s v="tabletop games"/>
  </r>
  <r>
    <x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x v="6"/>
    <s v="tabletop games"/>
  </r>
  <r>
    <x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x v="6"/>
    <s v="tabletop games"/>
  </r>
  <r>
    <x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x v="6"/>
    <s v="tabletop games"/>
  </r>
  <r>
    <x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x v="6"/>
    <s v="tabletop games"/>
  </r>
  <r>
    <x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x v="6"/>
    <s v="tabletop games"/>
  </r>
  <r>
    <x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x v="6"/>
    <s v="tabletop games"/>
  </r>
  <r>
    <x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x v="6"/>
    <s v="tabletop games"/>
  </r>
  <r>
    <x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x v="6"/>
    <s v="tabletop games"/>
  </r>
  <r>
    <x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x v="6"/>
    <s v="tabletop games"/>
  </r>
  <r>
    <x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x v="6"/>
    <s v="tabletop games"/>
  </r>
  <r>
    <x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x v="6"/>
    <s v="tabletop games"/>
  </r>
  <r>
    <x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x v="6"/>
    <s v="tabletop games"/>
  </r>
  <r>
    <x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x v="6"/>
    <s v="tabletop games"/>
  </r>
  <r>
    <x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x v="6"/>
    <s v="tabletop games"/>
  </r>
  <r>
    <x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x v="6"/>
    <s v="tabletop games"/>
  </r>
  <r>
    <x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x v="6"/>
    <s v="tabletop games"/>
  </r>
  <r>
    <x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x v="6"/>
    <s v="tabletop games"/>
  </r>
  <r>
    <x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x v="6"/>
    <s v="tabletop games"/>
  </r>
  <r>
    <x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x v="6"/>
    <s v="tabletop games"/>
  </r>
  <r>
    <x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x v="6"/>
    <s v="tabletop games"/>
  </r>
  <r>
    <x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x v="6"/>
    <s v="tabletop games"/>
  </r>
  <r>
    <x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x v="6"/>
    <s v="tabletop games"/>
  </r>
  <r>
    <x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x v="6"/>
    <s v="tabletop games"/>
  </r>
  <r>
    <x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x v="6"/>
    <s v="tabletop games"/>
  </r>
  <r>
    <x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x v="6"/>
    <s v="tabletop games"/>
  </r>
  <r>
    <x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x v="6"/>
    <s v="tabletop games"/>
  </r>
  <r>
    <x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x v="6"/>
    <s v="tabletop games"/>
  </r>
  <r>
    <x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x v="6"/>
    <s v="tabletop games"/>
  </r>
  <r>
    <x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x v="6"/>
    <s v="tabletop games"/>
  </r>
  <r>
    <x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x v="6"/>
    <s v="tabletop games"/>
  </r>
  <r>
    <x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x v="6"/>
    <s v="tabletop games"/>
  </r>
  <r>
    <x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x v="6"/>
    <s v="tabletop games"/>
  </r>
  <r>
    <x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x v="6"/>
    <s v="tabletop games"/>
  </r>
  <r>
    <x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x v="6"/>
    <s v="tabletop games"/>
  </r>
  <r>
    <x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x v="6"/>
    <s v="tabletop games"/>
  </r>
  <r>
    <x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x v="6"/>
    <s v="tabletop games"/>
  </r>
  <r>
    <x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x v="6"/>
    <s v="tabletop games"/>
  </r>
  <r>
    <x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x v="6"/>
    <s v="tabletop games"/>
  </r>
  <r>
    <x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x v="6"/>
    <s v="tabletop games"/>
  </r>
  <r>
    <x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x v="6"/>
    <s v="tabletop games"/>
  </r>
  <r>
    <x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x v="6"/>
    <s v="tabletop games"/>
  </r>
  <r>
    <x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x v="6"/>
    <s v="tabletop games"/>
  </r>
  <r>
    <x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x v="6"/>
    <s v="tabletop games"/>
  </r>
  <r>
    <x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x v="6"/>
    <s v="tabletop games"/>
  </r>
  <r>
    <x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x v="6"/>
    <s v="tabletop games"/>
  </r>
  <r>
    <x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x v="6"/>
    <s v="tabletop games"/>
  </r>
  <r>
    <x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x v="6"/>
    <s v="tabletop games"/>
  </r>
  <r>
    <x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x v="6"/>
    <s v="tabletop games"/>
  </r>
  <r>
    <x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x v="6"/>
    <s v="tabletop games"/>
  </r>
  <r>
    <x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x v="6"/>
    <s v="tabletop games"/>
  </r>
  <r>
    <x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x v="6"/>
    <s v="tabletop games"/>
  </r>
  <r>
    <x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x v="6"/>
    <s v="tabletop games"/>
  </r>
  <r>
    <x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x v="6"/>
    <s v="tabletop games"/>
  </r>
  <r>
    <x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x v="4"/>
    <s v="rock"/>
  </r>
  <r>
    <x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x v="4"/>
    <s v="rock"/>
  </r>
  <r>
    <x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x v="4"/>
    <s v="rock"/>
  </r>
  <r>
    <x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x v="4"/>
    <s v="rock"/>
  </r>
  <r>
    <x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x v="4"/>
    <s v="rock"/>
  </r>
  <r>
    <x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x v="4"/>
    <s v="rock"/>
  </r>
  <r>
    <x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x v="4"/>
    <s v="rock"/>
  </r>
  <r>
    <x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x v="4"/>
    <s v="rock"/>
  </r>
  <r>
    <x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x v="4"/>
    <s v="rock"/>
  </r>
  <r>
    <x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x v="4"/>
    <s v="rock"/>
  </r>
  <r>
    <x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x v="4"/>
    <s v="rock"/>
  </r>
  <r>
    <x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x v="4"/>
    <s v="rock"/>
  </r>
  <r>
    <x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x v="4"/>
    <s v="rock"/>
  </r>
  <r>
    <x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x v="4"/>
    <s v="rock"/>
  </r>
  <r>
    <x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x v="4"/>
    <s v="rock"/>
  </r>
  <r>
    <x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x v="4"/>
    <s v="rock"/>
  </r>
  <r>
    <x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x v="4"/>
    <s v="rock"/>
  </r>
  <r>
    <x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x v="4"/>
    <s v="rock"/>
  </r>
  <r>
    <x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x v="4"/>
    <s v="rock"/>
  </r>
  <r>
    <x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x v="4"/>
    <s v="rock"/>
  </r>
  <r>
    <x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x v="4"/>
    <s v="indie rock"/>
  </r>
  <r>
    <x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x v="4"/>
    <s v="indie rock"/>
  </r>
  <r>
    <x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x v="4"/>
    <s v="indie rock"/>
  </r>
  <r>
    <x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x v="4"/>
    <s v="indie rock"/>
  </r>
  <r>
    <x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x v="4"/>
    <s v="indie rock"/>
  </r>
  <r>
    <x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x v="4"/>
    <s v="indie rock"/>
  </r>
  <r>
    <x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x v="4"/>
    <s v="indie rock"/>
  </r>
  <r>
    <x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x v="4"/>
    <s v="indie rock"/>
  </r>
  <r>
    <x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x v="4"/>
    <s v="indie rock"/>
  </r>
  <r>
    <x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x v="4"/>
    <s v="indie rock"/>
  </r>
  <r>
    <x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x v="4"/>
    <s v="indie rock"/>
  </r>
  <r>
    <x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x v="4"/>
    <s v="indie rock"/>
  </r>
  <r>
    <x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x v="4"/>
    <s v="indie rock"/>
  </r>
  <r>
    <x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x v="4"/>
    <s v="indie rock"/>
  </r>
  <r>
    <x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x v="4"/>
    <s v="indie rock"/>
  </r>
  <r>
    <x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x v="4"/>
    <s v="indie rock"/>
  </r>
  <r>
    <x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x v="4"/>
    <s v="indie rock"/>
  </r>
  <r>
    <x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x v="4"/>
    <s v="indie rock"/>
  </r>
  <r>
    <x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x v="4"/>
    <s v="indie rock"/>
  </r>
  <r>
    <x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x v="4"/>
    <s v="indie rock"/>
  </r>
  <r>
    <x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x v="7"/>
    <s v="small batch"/>
  </r>
  <r>
    <x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x v="7"/>
    <s v="small batch"/>
  </r>
  <r>
    <x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x v="7"/>
    <s v="small batch"/>
  </r>
  <r>
    <x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x v="7"/>
    <s v="small batch"/>
  </r>
  <r>
    <x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x v="7"/>
    <s v="small batch"/>
  </r>
  <r>
    <x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x v="7"/>
    <s v="small batch"/>
  </r>
  <r>
    <x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x v="7"/>
    <s v="small batch"/>
  </r>
  <r>
    <x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x v="7"/>
    <s v="small batch"/>
  </r>
  <r>
    <x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x v="7"/>
    <s v="small batch"/>
  </r>
  <r>
    <x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x v="7"/>
    <s v="small batch"/>
  </r>
  <r>
    <x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x v="7"/>
    <s v="small batch"/>
  </r>
  <r>
    <x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x v="7"/>
    <s v="small batch"/>
  </r>
  <r>
    <x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x v="7"/>
    <s v="small batch"/>
  </r>
  <r>
    <x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x v="7"/>
    <s v="small batch"/>
  </r>
  <r>
    <x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x v="7"/>
    <s v="small batch"/>
  </r>
  <r>
    <x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x v="7"/>
    <s v="small batch"/>
  </r>
  <r>
    <x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x v="7"/>
    <s v="small batch"/>
  </r>
  <r>
    <x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x v="7"/>
    <s v="small batch"/>
  </r>
  <r>
    <x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x v="7"/>
    <s v="small batch"/>
  </r>
  <r>
    <x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x v="7"/>
    <s v="small batch"/>
  </r>
  <r>
    <x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x v="2"/>
    <s v="web"/>
  </r>
  <r>
    <x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x v="2"/>
    <s v="web"/>
  </r>
  <r>
    <x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x v="2"/>
    <s v="web"/>
  </r>
  <r>
    <x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x v="2"/>
    <s v="web"/>
  </r>
  <r>
    <x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x v="2"/>
    <s v="web"/>
  </r>
  <r>
    <x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x v="2"/>
    <s v="web"/>
  </r>
  <r>
    <x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x v="2"/>
    <s v="web"/>
  </r>
  <r>
    <x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x v="2"/>
    <s v="web"/>
  </r>
  <r>
    <x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x v="2"/>
    <s v="web"/>
  </r>
  <r>
    <x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x v="2"/>
    <s v="web"/>
  </r>
  <r>
    <x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x v="2"/>
    <s v="web"/>
  </r>
  <r>
    <x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x v="2"/>
    <s v="web"/>
  </r>
  <r>
    <x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x v="2"/>
    <s v="web"/>
  </r>
  <r>
    <x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x v="2"/>
    <s v="web"/>
  </r>
  <r>
    <x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x v="2"/>
    <s v="web"/>
  </r>
  <r>
    <x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x v="2"/>
    <s v="web"/>
  </r>
  <r>
    <x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x v="2"/>
    <s v="web"/>
  </r>
  <r>
    <x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x v="2"/>
    <s v="web"/>
  </r>
  <r>
    <x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x v="2"/>
    <s v="web"/>
  </r>
  <r>
    <x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x v="2"/>
    <s v="web"/>
  </r>
  <r>
    <x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x v="2"/>
    <s v="web"/>
  </r>
  <r>
    <x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x v="2"/>
    <s v="web"/>
  </r>
  <r>
    <x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x v="2"/>
    <s v="web"/>
  </r>
  <r>
    <x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x v="2"/>
    <s v="web"/>
  </r>
  <r>
    <x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x v="2"/>
    <s v="web"/>
  </r>
  <r>
    <x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x v="2"/>
    <s v="web"/>
  </r>
  <r>
    <x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x v="2"/>
    <s v="web"/>
  </r>
  <r>
    <x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x v="2"/>
    <s v="web"/>
  </r>
  <r>
    <x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x v="2"/>
    <s v="web"/>
  </r>
  <r>
    <x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x v="2"/>
    <s v="web"/>
  </r>
  <r>
    <x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x v="2"/>
    <s v="web"/>
  </r>
  <r>
    <x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x v="2"/>
    <s v="web"/>
  </r>
  <r>
    <x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x v="2"/>
    <s v="web"/>
  </r>
  <r>
    <x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x v="2"/>
    <s v="web"/>
  </r>
  <r>
    <x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x v="2"/>
    <s v="web"/>
  </r>
  <r>
    <x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x v="2"/>
    <s v="web"/>
  </r>
  <r>
    <x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x v="2"/>
    <s v="web"/>
  </r>
  <r>
    <x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x v="2"/>
    <s v="web"/>
  </r>
  <r>
    <x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x v="2"/>
    <s v="web"/>
  </r>
  <r>
    <x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x v="2"/>
    <s v="web"/>
  </r>
  <r>
    <x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x v="2"/>
    <s v="web"/>
  </r>
  <r>
    <x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x v="2"/>
    <s v="web"/>
  </r>
  <r>
    <x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x v="2"/>
    <s v="web"/>
  </r>
  <r>
    <x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x v="2"/>
    <s v="web"/>
  </r>
  <r>
    <x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x v="2"/>
    <s v="web"/>
  </r>
  <r>
    <x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x v="2"/>
    <s v="web"/>
  </r>
  <r>
    <x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x v="2"/>
    <s v="web"/>
  </r>
  <r>
    <x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x v="2"/>
    <s v="web"/>
  </r>
  <r>
    <x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x v="2"/>
    <s v="web"/>
  </r>
  <r>
    <x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x v="2"/>
    <s v="web"/>
  </r>
  <r>
    <x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x v="2"/>
    <s v="web"/>
  </r>
  <r>
    <x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x v="2"/>
    <s v="web"/>
  </r>
  <r>
    <x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x v="2"/>
    <s v="web"/>
  </r>
  <r>
    <x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x v="2"/>
    <s v="web"/>
  </r>
  <r>
    <x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x v="2"/>
    <s v="web"/>
  </r>
  <r>
    <x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x v="2"/>
    <s v="web"/>
  </r>
  <r>
    <x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x v="2"/>
    <s v="web"/>
  </r>
  <r>
    <x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x v="2"/>
    <s v="web"/>
  </r>
  <r>
    <x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x v="2"/>
    <s v="web"/>
  </r>
  <r>
    <x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x v="2"/>
    <s v="web"/>
  </r>
  <r>
    <x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x v="7"/>
    <s v="food trucks"/>
  </r>
  <r>
    <x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x v="7"/>
    <s v="food trucks"/>
  </r>
  <r>
    <x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x v="7"/>
    <s v="food trucks"/>
  </r>
  <r>
    <x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x v="7"/>
    <s v="food trucks"/>
  </r>
  <r>
    <x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x v="7"/>
    <s v="food trucks"/>
  </r>
  <r>
    <x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x v="7"/>
    <s v="food trucks"/>
  </r>
  <r>
    <x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x v="7"/>
    <s v="food trucks"/>
  </r>
  <r>
    <x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x v="7"/>
    <s v="food trucks"/>
  </r>
  <r>
    <x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x v="7"/>
    <s v="food trucks"/>
  </r>
  <r>
    <x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x v="7"/>
    <s v="food trucks"/>
  </r>
  <r>
    <x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x v="7"/>
    <s v="food trucks"/>
  </r>
  <r>
    <x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x v="7"/>
    <s v="food trucks"/>
  </r>
  <r>
    <x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x v="7"/>
    <s v="food trucks"/>
  </r>
  <r>
    <x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x v="7"/>
    <s v="food trucks"/>
  </r>
  <r>
    <x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x v="7"/>
    <s v="food trucks"/>
  </r>
  <r>
    <x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x v="7"/>
    <s v="food trucks"/>
  </r>
  <r>
    <x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x v="7"/>
    <s v="food trucks"/>
  </r>
  <r>
    <x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x v="7"/>
    <s v="food trucks"/>
  </r>
  <r>
    <x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x v="7"/>
    <s v="food trucks"/>
  </r>
  <r>
    <x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x v="7"/>
    <s v="food trucks"/>
  </r>
  <r>
    <x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x v="7"/>
    <s v="food trucks"/>
  </r>
  <r>
    <x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x v="7"/>
    <s v="food trucks"/>
  </r>
  <r>
    <x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x v="7"/>
    <s v="food trucks"/>
  </r>
  <r>
    <x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x v="7"/>
    <s v="food trucks"/>
  </r>
  <r>
    <x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x v="7"/>
    <s v="food trucks"/>
  </r>
  <r>
    <x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x v="7"/>
    <s v="food trucks"/>
  </r>
  <r>
    <x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x v="7"/>
    <s v="food trucks"/>
  </r>
  <r>
    <x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x v="7"/>
    <s v="food trucks"/>
  </r>
  <r>
    <x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x v="7"/>
    <s v="food trucks"/>
  </r>
  <r>
    <x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x v="7"/>
    <s v="food trucks"/>
  </r>
  <r>
    <x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x v="7"/>
    <s v="food trucks"/>
  </r>
  <r>
    <x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x v="7"/>
    <s v="food trucks"/>
  </r>
  <r>
    <x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x v="7"/>
    <s v="food trucks"/>
  </r>
  <r>
    <x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x v="7"/>
    <s v="food trucks"/>
  </r>
  <r>
    <x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x v="7"/>
    <s v="food trucks"/>
  </r>
  <r>
    <x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x v="7"/>
    <s v="food trucks"/>
  </r>
  <r>
    <x v="2437"/>
    <s v="Cuppa Gumbos"/>
    <x v="2435"/>
    <n v="8000"/>
    <n v="0"/>
    <x v="2"/>
    <x v="0"/>
    <s v="USD"/>
    <n v="1426615200"/>
    <n v="1422400188"/>
    <b v="0"/>
    <n v="0"/>
    <b v="0"/>
    <s v="food/food trucks"/>
    <n v="0"/>
    <x v="7"/>
    <s v="food trucks"/>
  </r>
  <r>
    <x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x v="7"/>
    <s v="food trucks"/>
  </r>
  <r>
    <x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x v="7"/>
    <s v="food trucks"/>
  </r>
  <r>
    <x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x v="7"/>
    <s v="food trucks"/>
  </r>
  <r>
    <x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x v="7"/>
    <s v="small batch"/>
  </r>
  <r>
    <x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x v="7"/>
    <s v="small batch"/>
  </r>
  <r>
    <x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x v="7"/>
    <s v="small batch"/>
  </r>
  <r>
    <x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x v="7"/>
    <s v="small batch"/>
  </r>
  <r>
    <x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x v="7"/>
    <s v="small batch"/>
  </r>
  <r>
    <x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x v="7"/>
    <s v="small batch"/>
  </r>
  <r>
    <x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x v="7"/>
    <s v="small batch"/>
  </r>
  <r>
    <x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x v="7"/>
    <s v="small batch"/>
  </r>
  <r>
    <x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x v="7"/>
    <s v="small batch"/>
  </r>
  <r>
    <x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x v="7"/>
    <s v="small batch"/>
  </r>
  <r>
    <x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x v="7"/>
    <s v="small batch"/>
  </r>
  <r>
    <x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x v="7"/>
    <s v="small batch"/>
  </r>
  <r>
    <x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x v="7"/>
    <s v="small batch"/>
  </r>
  <r>
    <x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x v="7"/>
    <s v="small batch"/>
  </r>
  <r>
    <x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x v="7"/>
    <s v="small batch"/>
  </r>
  <r>
    <x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x v="7"/>
    <s v="small batch"/>
  </r>
  <r>
    <x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x v="7"/>
    <s v="small batch"/>
  </r>
  <r>
    <x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x v="7"/>
    <s v="small batch"/>
  </r>
  <r>
    <x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x v="7"/>
    <s v="small batch"/>
  </r>
  <r>
    <x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x v="7"/>
    <s v="small batch"/>
  </r>
  <r>
    <x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x v="4"/>
    <s v="indie rock"/>
  </r>
  <r>
    <x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x v="4"/>
    <s v="indie rock"/>
  </r>
  <r>
    <x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x v="4"/>
    <s v="indie rock"/>
  </r>
  <r>
    <x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x v="4"/>
    <s v="indie rock"/>
  </r>
  <r>
    <x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x v="4"/>
    <s v="indie rock"/>
  </r>
  <r>
    <x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x v="4"/>
    <s v="indie rock"/>
  </r>
  <r>
    <x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x v="4"/>
    <s v="indie rock"/>
  </r>
  <r>
    <x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x v="4"/>
    <s v="indie rock"/>
  </r>
  <r>
    <x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x v="4"/>
    <s v="indie rock"/>
  </r>
  <r>
    <x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x v="4"/>
    <s v="indie rock"/>
  </r>
  <r>
    <x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x v="4"/>
    <s v="indie rock"/>
  </r>
  <r>
    <x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x v="4"/>
    <s v="indie rock"/>
  </r>
  <r>
    <x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x v="4"/>
    <s v="indie rock"/>
  </r>
  <r>
    <x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x v="4"/>
    <s v="indie rock"/>
  </r>
  <r>
    <x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x v="4"/>
    <s v="indie rock"/>
  </r>
  <r>
    <x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x v="4"/>
    <s v="indie rock"/>
  </r>
  <r>
    <x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x v="4"/>
    <s v="indie rock"/>
  </r>
  <r>
    <x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x v="4"/>
    <s v="indie rock"/>
  </r>
  <r>
    <x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x v="4"/>
    <s v="indie rock"/>
  </r>
  <r>
    <x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x v="4"/>
    <s v="indie rock"/>
  </r>
  <r>
    <x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x v="4"/>
    <s v="indie rock"/>
  </r>
  <r>
    <x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x v="4"/>
    <s v="indie rock"/>
  </r>
  <r>
    <x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x v="4"/>
    <s v="indie rock"/>
  </r>
  <r>
    <x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x v="4"/>
    <s v="indie rock"/>
  </r>
  <r>
    <x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x v="4"/>
    <s v="indie rock"/>
  </r>
  <r>
    <x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x v="4"/>
    <s v="indie rock"/>
  </r>
  <r>
    <x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x v="4"/>
    <s v="indie rock"/>
  </r>
  <r>
    <x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x v="4"/>
    <s v="indie rock"/>
  </r>
  <r>
    <x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x v="4"/>
    <s v="indie rock"/>
  </r>
  <r>
    <x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x v="4"/>
    <s v="indie rock"/>
  </r>
  <r>
    <x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x v="4"/>
    <s v="indie rock"/>
  </r>
  <r>
    <x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x v="4"/>
    <s v="indie rock"/>
  </r>
  <r>
    <x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x v="4"/>
    <s v="indie rock"/>
  </r>
  <r>
    <x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x v="4"/>
    <s v="indie rock"/>
  </r>
  <r>
    <x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x v="4"/>
    <s v="indie rock"/>
  </r>
  <r>
    <x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x v="4"/>
    <s v="indie rock"/>
  </r>
  <r>
    <x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x v="4"/>
    <s v="indie rock"/>
  </r>
  <r>
    <x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x v="4"/>
    <s v="indie rock"/>
  </r>
  <r>
    <x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x v="4"/>
    <s v="indie rock"/>
  </r>
  <r>
    <x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x v="4"/>
    <s v="indie rock"/>
  </r>
  <r>
    <x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x v="7"/>
    <s v="restaurants"/>
  </r>
  <r>
    <x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x v="7"/>
    <s v="restaurants"/>
  </r>
  <r>
    <x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x v="7"/>
    <s v="restaurants"/>
  </r>
  <r>
    <x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x v="7"/>
    <s v="restaurants"/>
  </r>
  <r>
    <x v="2505"/>
    <s v="PASTATUTION"/>
    <x v="2503"/>
    <n v="7000"/>
    <n v="0"/>
    <x v="2"/>
    <x v="0"/>
    <s v="USD"/>
    <n v="1426292416"/>
    <n v="1423704016"/>
    <b v="0"/>
    <n v="0"/>
    <b v="0"/>
    <s v="food/restaurants"/>
    <n v="0"/>
    <x v="7"/>
    <s v="restaurants"/>
  </r>
  <r>
    <x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x v="7"/>
    <s v="restaurants"/>
  </r>
  <r>
    <x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x v="7"/>
    <s v="restaurants"/>
  </r>
  <r>
    <x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x v="7"/>
    <s v="restaurants"/>
  </r>
  <r>
    <x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x v="7"/>
    <s v="restaurants"/>
  </r>
  <r>
    <x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x v="7"/>
    <s v="restaurants"/>
  </r>
  <r>
    <x v="2511"/>
    <s v="loluli's"/>
    <x v="2509"/>
    <n v="100000"/>
    <n v="0"/>
    <x v="2"/>
    <x v="1"/>
    <s v="GBP"/>
    <n v="1454323413"/>
    <n v="1451731413"/>
    <b v="0"/>
    <n v="0"/>
    <b v="0"/>
    <s v="food/restaurants"/>
    <n v="0"/>
    <x v="7"/>
    <s v="restaurants"/>
  </r>
  <r>
    <x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x v="7"/>
    <s v="restaurants"/>
  </r>
  <r>
    <x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x v="7"/>
    <s v="restaurants"/>
  </r>
  <r>
    <x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x v="7"/>
    <s v="restaurants"/>
  </r>
  <r>
    <x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x v="7"/>
    <s v="restaurants"/>
  </r>
  <r>
    <x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x v="7"/>
    <s v="restaurants"/>
  </r>
  <r>
    <x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x v="7"/>
    <s v="restaurants"/>
  </r>
  <r>
    <x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x v="7"/>
    <s v="restaurants"/>
  </r>
  <r>
    <x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x v="7"/>
    <s v="restaurants"/>
  </r>
  <r>
    <x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x v="7"/>
    <s v="restaurants"/>
  </r>
  <r>
    <x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x v="4"/>
    <s v="classical music"/>
  </r>
  <r>
    <x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x v="4"/>
    <s v="classical music"/>
  </r>
  <r>
    <x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x v="4"/>
    <s v="classical music"/>
  </r>
  <r>
    <x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x v="4"/>
    <s v="classical music"/>
  </r>
  <r>
    <x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x v="4"/>
    <s v="classical music"/>
  </r>
  <r>
    <x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x v="4"/>
    <s v="classical music"/>
  </r>
  <r>
    <x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x v="4"/>
    <s v="classical music"/>
  </r>
  <r>
    <x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x v="4"/>
    <s v="classical music"/>
  </r>
  <r>
    <x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x v="4"/>
    <s v="classical music"/>
  </r>
  <r>
    <x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x v="4"/>
    <s v="classical music"/>
  </r>
  <r>
    <x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x v="4"/>
    <s v="classical music"/>
  </r>
  <r>
    <x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x v="4"/>
    <s v="classical music"/>
  </r>
  <r>
    <x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x v="4"/>
    <s v="classical music"/>
  </r>
  <r>
    <x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x v="4"/>
    <s v="classical music"/>
  </r>
  <r>
    <x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x v="4"/>
    <s v="classical music"/>
  </r>
  <r>
    <x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x v="4"/>
    <s v="classical music"/>
  </r>
  <r>
    <x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x v="4"/>
    <s v="classical music"/>
  </r>
  <r>
    <x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x v="4"/>
    <s v="classical music"/>
  </r>
  <r>
    <x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x v="4"/>
    <s v="classical music"/>
  </r>
  <r>
    <x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x v="4"/>
    <s v="classical music"/>
  </r>
  <r>
    <x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x v="4"/>
    <s v="classical music"/>
  </r>
  <r>
    <x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x v="4"/>
    <s v="classical music"/>
  </r>
  <r>
    <x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x v="4"/>
    <s v="classical music"/>
  </r>
  <r>
    <x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x v="4"/>
    <s v="classical music"/>
  </r>
  <r>
    <x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x v="4"/>
    <s v="classical music"/>
  </r>
  <r>
    <x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x v="4"/>
    <s v="classical music"/>
  </r>
  <r>
    <x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x v="4"/>
    <s v="classical music"/>
  </r>
  <r>
    <x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x v="4"/>
    <s v="classical music"/>
  </r>
  <r>
    <x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x v="4"/>
    <s v="classical music"/>
  </r>
  <r>
    <x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x v="4"/>
    <s v="classical music"/>
  </r>
  <r>
    <x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x v="4"/>
    <s v="classical music"/>
  </r>
  <r>
    <x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x v="4"/>
    <s v="classical music"/>
  </r>
  <r>
    <x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x v="4"/>
    <s v="classical music"/>
  </r>
  <r>
    <x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x v="4"/>
    <s v="classical music"/>
  </r>
  <r>
    <x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x v="4"/>
    <s v="classical music"/>
  </r>
  <r>
    <x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x v="4"/>
    <s v="classical music"/>
  </r>
  <r>
    <x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x v="4"/>
    <s v="classical music"/>
  </r>
  <r>
    <x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x v="4"/>
    <s v="classical music"/>
  </r>
  <r>
    <x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x v="4"/>
    <s v="classical music"/>
  </r>
  <r>
    <x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x v="4"/>
    <s v="classical music"/>
  </r>
  <r>
    <x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x v="7"/>
    <s v="food trucks"/>
  </r>
  <r>
    <x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x v="7"/>
    <s v="food trucks"/>
  </r>
  <r>
    <x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x v="7"/>
    <s v="food trucks"/>
  </r>
  <r>
    <x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x v="7"/>
    <s v="food trucks"/>
  </r>
  <r>
    <x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x v="7"/>
    <s v="food trucks"/>
  </r>
  <r>
    <x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x v="7"/>
    <s v="food trucks"/>
  </r>
  <r>
    <x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x v="7"/>
    <s v="food trucks"/>
  </r>
  <r>
    <x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x v="7"/>
    <s v="food trucks"/>
  </r>
  <r>
    <x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x v="7"/>
    <s v="food trucks"/>
  </r>
  <r>
    <x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x v="7"/>
    <s v="food trucks"/>
  </r>
  <r>
    <x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x v="7"/>
    <s v="food trucks"/>
  </r>
  <r>
    <x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x v="7"/>
    <s v="food trucks"/>
  </r>
  <r>
    <x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x v="7"/>
    <s v="food trucks"/>
  </r>
  <r>
    <x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x v="7"/>
    <s v="food trucks"/>
  </r>
  <r>
    <x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x v="7"/>
    <s v="food trucks"/>
  </r>
  <r>
    <x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x v="7"/>
    <s v="food trucks"/>
  </r>
  <r>
    <x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x v="7"/>
    <s v="food trucks"/>
  </r>
  <r>
    <x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x v="7"/>
    <s v="food trucks"/>
  </r>
  <r>
    <x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x v="7"/>
    <s v="food trucks"/>
  </r>
  <r>
    <x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x v="7"/>
    <s v="food trucks"/>
  </r>
  <r>
    <x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x v="7"/>
    <s v="food trucks"/>
  </r>
  <r>
    <x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x v="7"/>
    <s v="food trucks"/>
  </r>
  <r>
    <x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x v="7"/>
    <s v="food trucks"/>
  </r>
  <r>
    <x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x v="7"/>
    <s v="food trucks"/>
  </r>
  <r>
    <x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x v="7"/>
    <s v="food trucks"/>
  </r>
  <r>
    <x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x v="7"/>
    <s v="food trucks"/>
  </r>
  <r>
    <x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x v="7"/>
    <s v="food trucks"/>
  </r>
  <r>
    <x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x v="7"/>
    <s v="food trucks"/>
  </r>
  <r>
    <x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x v="7"/>
    <s v="food trucks"/>
  </r>
  <r>
    <x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x v="7"/>
    <s v="food trucks"/>
  </r>
  <r>
    <x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x v="7"/>
    <s v="food trucks"/>
  </r>
  <r>
    <x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x v="7"/>
    <s v="food trucks"/>
  </r>
  <r>
    <x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x v="7"/>
    <s v="food trucks"/>
  </r>
  <r>
    <x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x v="7"/>
    <s v="food trucks"/>
  </r>
  <r>
    <x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x v="7"/>
    <s v="food trucks"/>
  </r>
  <r>
    <x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x v="7"/>
    <s v="food trucks"/>
  </r>
  <r>
    <x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x v="7"/>
    <s v="food trucks"/>
  </r>
  <r>
    <x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x v="7"/>
    <s v="food trucks"/>
  </r>
  <r>
    <x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x v="7"/>
    <s v="food trucks"/>
  </r>
  <r>
    <x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x v="7"/>
    <s v="food trucks"/>
  </r>
  <r>
    <x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x v="2"/>
    <s v="space exploration"/>
  </r>
  <r>
    <x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x v="2"/>
    <s v="space exploration"/>
  </r>
  <r>
    <x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x v="2"/>
    <s v="space exploration"/>
  </r>
  <r>
    <x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"/>
    <s v="space exploration"/>
  </r>
  <r>
    <x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x v="2"/>
    <s v="space exploration"/>
  </r>
  <r>
    <x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x v="2"/>
    <s v="space exploration"/>
  </r>
  <r>
    <x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x v="2"/>
    <s v="space exploration"/>
  </r>
  <r>
    <x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x v="2"/>
    <s v="space exploration"/>
  </r>
  <r>
    <x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x v="2"/>
    <s v="space exploration"/>
  </r>
  <r>
    <x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x v="2"/>
    <s v="space exploration"/>
  </r>
  <r>
    <x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x v="2"/>
    <s v="space exploration"/>
  </r>
  <r>
    <x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x v="2"/>
    <s v="space exploration"/>
  </r>
  <r>
    <x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x v="2"/>
    <s v="space exploration"/>
  </r>
  <r>
    <x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x v="2"/>
    <s v="space exploration"/>
  </r>
  <r>
    <x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x v="2"/>
    <s v="space exploration"/>
  </r>
  <r>
    <x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x v="2"/>
    <s v="space exploration"/>
  </r>
  <r>
    <x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x v="2"/>
    <s v="space exploration"/>
  </r>
  <r>
    <x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x v="2"/>
    <s v="space exploration"/>
  </r>
  <r>
    <x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x v="2"/>
    <s v="space exploration"/>
  </r>
  <r>
    <x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x v="2"/>
    <s v="space exploration"/>
  </r>
  <r>
    <x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x v="2"/>
    <s v="space exploration"/>
  </r>
  <r>
    <x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x v="2"/>
    <s v="space exploration"/>
  </r>
  <r>
    <x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x v="2"/>
    <s v="space exploration"/>
  </r>
  <r>
    <x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x v="2"/>
    <s v="space exploration"/>
  </r>
  <r>
    <x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x v="2"/>
    <s v="space exploration"/>
  </r>
  <r>
    <x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x v="2"/>
    <s v="space exploration"/>
  </r>
  <r>
    <x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x v="2"/>
    <s v="space exploration"/>
  </r>
  <r>
    <x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x v="2"/>
    <s v="space exploration"/>
  </r>
  <r>
    <x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x v="2"/>
    <s v="space exploration"/>
  </r>
  <r>
    <x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x v="2"/>
    <s v="space exploration"/>
  </r>
  <r>
    <x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x v="2"/>
    <s v="space exploration"/>
  </r>
  <r>
    <x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x v="2"/>
    <s v="space exploration"/>
  </r>
  <r>
    <x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x v="2"/>
    <s v="space exploration"/>
  </r>
  <r>
    <x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x v="2"/>
    <s v="space exploration"/>
  </r>
  <r>
    <x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x v="2"/>
    <s v="space exploration"/>
  </r>
  <r>
    <x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x v="2"/>
    <s v="space exploration"/>
  </r>
  <r>
    <x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x v="2"/>
    <s v="space exploration"/>
  </r>
  <r>
    <x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x v="2"/>
    <s v="space exploration"/>
  </r>
  <r>
    <x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x v="2"/>
    <s v="space exploration"/>
  </r>
  <r>
    <x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x v="2"/>
    <s v="space exploration"/>
  </r>
  <r>
    <x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x v="2"/>
    <s v="space exploration"/>
  </r>
  <r>
    <x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x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x v="2"/>
    <s v="space exploration"/>
  </r>
  <r>
    <x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x v="2"/>
    <s v="space exploration"/>
  </r>
  <r>
    <x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x v="2"/>
    <s v="space exploration"/>
  </r>
  <r>
    <x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x v="2"/>
    <s v="space exploration"/>
  </r>
  <r>
    <x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x v="2"/>
    <s v="space exploration"/>
  </r>
  <r>
    <x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x v="2"/>
    <s v="space exploration"/>
  </r>
  <r>
    <x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x v="2"/>
    <s v="space exploration"/>
  </r>
  <r>
    <x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x v="2"/>
    <s v="space exploration"/>
  </r>
  <r>
    <x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x v="2"/>
    <s v="space exploration"/>
  </r>
  <r>
    <x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x v="2"/>
    <s v="space exploration"/>
  </r>
  <r>
    <x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x v="2"/>
    <s v="space exploration"/>
  </r>
  <r>
    <x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x v="2"/>
    <s v="space exploration"/>
  </r>
  <r>
    <x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x v="2"/>
    <s v="space exploration"/>
  </r>
  <r>
    <x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x v="2"/>
    <s v="space exploration"/>
  </r>
  <r>
    <x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x v="2"/>
    <s v="space exploration"/>
  </r>
  <r>
    <x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x v="2"/>
    <s v="space exploration"/>
  </r>
  <r>
    <x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x v="2"/>
    <s v="space exploration"/>
  </r>
  <r>
    <x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x v="2"/>
    <s v="space exploration"/>
  </r>
  <r>
    <x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x v="2"/>
    <s v="makerspaces"/>
  </r>
  <r>
    <x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x v="2"/>
    <s v="makerspaces"/>
  </r>
  <r>
    <x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x v="2"/>
    <s v="makerspaces"/>
  </r>
  <r>
    <x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x v="2"/>
    <s v="makerspaces"/>
  </r>
  <r>
    <x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x v="2"/>
    <s v="makerspaces"/>
  </r>
  <r>
    <x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x v="2"/>
    <s v="makerspaces"/>
  </r>
  <r>
    <x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x v="2"/>
    <s v="makerspaces"/>
  </r>
  <r>
    <x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x v="2"/>
    <s v="makerspaces"/>
  </r>
  <r>
    <x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x v="2"/>
    <s v="makerspaces"/>
  </r>
  <r>
    <x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x v="2"/>
    <s v="makerspaces"/>
  </r>
  <r>
    <x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x v="2"/>
    <s v="makerspaces"/>
  </r>
  <r>
    <x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x v="2"/>
    <s v="makerspaces"/>
  </r>
  <r>
    <x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x v="2"/>
    <s v="makerspaces"/>
  </r>
  <r>
    <x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x v="2"/>
    <s v="makerspaces"/>
  </r>
  <r>
    <x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x v="2"/>
    <s v="makerspaces"/>
  </r>
  <r>
    <x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x v="2"/>
    <s v="makerspaces"/>
  </r>
  <r>
    <x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x v="2"/>
    <s v="makerspaces"/>
  </r>
  <r>
    <x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x v="2"/>
    <s v="makerspaces"/>
  </r>
  <r>
    <x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x v="2"/>
    <s v="makerspaces"/>
  </r>
  <r>
    <x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x v="2"/>
    <s v="makerspaces"/>
  </r>
  <r>
    <x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x v="7"/>
    <s v="food trucks"/>
  </r>
  <r>
    <x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x v="7"/>
    <s v="food trucks"/>
  </r>
  <r>
    <x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x v="7"/>
    <s v="food trucks"/>
  </r>
  <r>
    <x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x v="7"/>
    <s v="food trucks"/>
  </r>
  <r>
    <x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x v="7"/>
    <s v="food trucks"/>
  </r>
  <r>
    <x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x v="7"/>
    <s v="food trucks"/>
  </r>
  <r>
    <x v="2687"/>
    <s v="Munch Wagon"/>
    <x v="2685"/>
    <n v="15000"/>
    <n v="0"/>
    <x v="2"/>
    <x v="0"/>
    <s v="USD"/>
    <n v="1435591318"/>
    <n v="1432999318"/>
    <b v="0"/>
    <n v="0"/>
    <b v="0"/>
    <s v="food/food trucks"/>
    <n v="0"/>
    <x v="7"/>
    <s v="food trucks"/>
  </r>
  <r>
    <x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x v="7"/>
    <s v="food trucks"/>
  </r>
  <r>
    <x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x v="7"/>
    <s v="food trucks"/>
  </r>
  <r>
    <x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x v="7"/>
    <s v="food trucks"/>
  </r>
  <r>
    <x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x v="7"/>
    <s v="food trucks"/>
  </r>
  <r>
    <x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x v="7"/>
    <s v="food trucks"/>
  </r>
  <r>
    <x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x v="7"/>
    <s v="food trucks"/>
  </r>
  <r>
    <x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x v="7"/>
    <s v="food trucks"/>
  </r>
  <r>
    <x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x v="7"/>
    <s v="food trucks"/>
  </r>
  <r>
    <x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x v="7"/>
    <s v="food trucks"/>
  </r>
  <r>
    <x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x v="7"/>
    <s v="food trucks"/>
  </r>
  <r>
    <x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x v="7"/>
    <s v="food trucks"/>
  </r>
  <r>
    <x v="2699"/>
    <s v="my bakery truck"/>
    <x v="2697"/>
    <n v="2"/>
    <n v="0"/>
    <x v="2"/>
    <x v="5"/>
    <s v="CAD"/>
    <n v="1407533463"/>
    <n v="1404941463"/>
    <b v="0"/>
    <n v="0"/>
    <b v="0"/>
    <s v="food/food trucks"/>
    <n v="0"/>
    <x v="7"/>
    <s v="food trucks"/>
  </r>
  <r>
    <x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x v="7"/>
    <s v="food trucks"/>
  </r>
  <r>
    <x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x v="1"/>
    <s v="spaces"/>
  </r>
  <r>
    <x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x v="1"/>
    <s v="spaces"/>
  </r>
  <r>
    <x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x v="1"/>
    <s v="spaces"/>
  </r>
  <r>
    <x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x v="1"/>
    <s v="spaces"/>
  </r>
  <r>
    <x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x v="1"/>
    <s v="spaces"/>
  </r>
  <r>
    <x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x v="1"/>
    <s v="spaces"/>
  </r>
  <r>
    <x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x v="1"/>
    <s v="spaces"/>
  </r>
  <r>
    <x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x v="1"/>
    <s v="spaces"/>
  </r>
  <r>
    <x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x v="1"/>
    <s v="spaces"/>
  </r>
  <r>
    <x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x v="1"/>
    <s v="spaces"/>
  </r>
  <r>
    <x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x v="1"/>
    <s v="spaces"/>
  </r>
  <r>
    <x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x v="1"/>
    <s v="spaces"/>
  </r>
  <r>
    <x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x v="1"/>
    <s v="spaces"/>
  </r>
  <r>
    <x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x v="1"/>
    <s v="spaces"/>
  </r>
  <r>
    <x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x v="1"/>
    <s v="spaces"/>
  </r>
  <r>
    <x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x v="1"/>
    <s v="spaces"/>
  </r>
  <r>
    <x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x v="1"/>
    <s v="spaces"/>
  </r>
  <r>
    <x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x v="1"/>
    <s v="spaces"/>
  </r>
  <r>
    <x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x v="1"/>
    <s v="spaces"/>
  </r>
  <r>
    <x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x v="1"/>
    <s v="spaces"/>
  </r>
  <r>
    <x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x v="2"/>
    <s v="hardware"/>
  </r>
  <r>
    <x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x v="2"/>
    <s v="hardware"/>
  </r>
  <r>
    <x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x v="2"/>
    <s v="hardware"/>
  </r>
  <r>
    <x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x v="2"/>
    <s v="hardware"/>
  </r>
  <r>
    <x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x v="2"/>
    <s v="hardware"/>
  </r>
  <r>
    <x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x v="2"/>
    <s v="hardware"/>
  </r>
  <r>
    <x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x v="2"/>
    <s v="hardware"/>
  </r>
  <r>
    <x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x v="2"/>
    <s v="hardware"/>
  </r>
  <r>
    <x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x v="2"/>
    <s v="hardware"/>
  </r>
  <r>
    <x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x v="2"/>
    <s v="hardware"/>
  </r>
  <r>
    <x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x v="2"/>
    <s v="hardware"/>
  </r>
  <r>
    <x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x v="2"/>
    <s v="hardware"/>
  </r>
  <r>
    <x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x v="2"/>
    <s v="hardware"/>
  </r>
  <r>
    <x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x v="2"/>
    <s v="hardware"/>
  </r>
  <r>
    <x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x v="2"/>
    <s v="hardware"/>
  </r>
  <r>
    <x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x v="2"/>
    <s v="hardware"/>
  </r>
  <r>
    <x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x v="2"/>
    <s v="hardware"/>
  </r>
  <r>
    <x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x v="2"/>
    <s v="hardware"/>
  </r>
  <r>
    <x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x v="2"/>
    <s v="hardware"/>
  </r>
  <r>
    <x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x v="2"/>
    <s v="hardware"/>
  </r>
  <r>
    <x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x v="3"/>
    <s v="children's books"/>
  </r>
  <r>
    <x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x v="3"/>
    <s v="children's books"/>
  </r>
  <r>
    <x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</r>
  <r>
    <x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x v="3"/>
    <s v="children's books"/>
  </r>
  <r>
    <x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x v="3"/>
    <s v="children's books"/>
  </r>
  <r>
    <x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x v="3"/>
    <s v="children's books"/>
  </r>
  <r>
    <x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x v="3"/>
    <s v="children's books"/>
  </r>
  <r>
    <x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x v="3"/>
    <s v="children's books"/>
  </r>
  <r>
    <x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x v="3"/>
    <s v="children's books"/>
  </r>
  <r>
    <x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</r>
  <r>
    <x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</r>
  <r>
    <x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x v="3"/>
    <s v="children's books"/>
  </r>
  <r>
    <x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x v="3"/>
    <s v="children's books"/>
  </r>
  <r>
    <x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</r>
  <r>
    <x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x v="3"/>
    <s v="children's books"/>
  </r>
  <r>
    <x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x v="3"/>
    <s v="children's books"/>
  </r>
  <r>
    <x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x v="3"/>
    <s v="children's books"/>
  </r>
  <r>
    <x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x v="3"/>
    <s v="children's books"/>
  </r>
  <r>
    <x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x v="3"/>
    <s v="children's books"/>
  </r>
  <r>
    <x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</r>
  <r>
    <x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x v="3"/>
    <s v="children's books"/>
  </r>
  <r>
    <x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x v="3"/>
    <s v="children's books"/>
  </r>
  <r>
    <x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x v="3"/>
    <s v="children's books"/>
  </r>
  <r>
    <x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x v="3"/>
    <s v="children's books"/>
  </r>
  <r>
    <x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</r>
  <r>
    <x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x v="3"/>
    <s v="children's books"/>
  </r>
  <r>
    <x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x v="3"/>
    <s v="children's books"/>
  </r>
  <r>
    <x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x v="3"/>
    <s v="children's books"/>
  </r>
  <r>
    <x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x v="3"/>
    <s v="children's books"/>
  </r>
  <r>
    <x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x v="3"/>
    <s v="children's books"/>
  </r>
  <r>
    <x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</r>
  <r>
    <x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</r>
  <r>
    <x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x v="3"/>
    <s v="children's books"/>
  </r>
  <r>
    <x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x v="3"/>
    <s v="children's books"/>
  </r>
  <r>
    <x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x v="3"/>
    <s v="children's books"/>
  </r>
  <r>
    <x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x v="3"/>
    <s v="children's books"/>
  </r>
  <r>
    <x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x v="3"/>
    <s v="children's books"/>
  </r>
  <r>
    <x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x v="3"/>
    <s v="children's books"/>
  </r>
  <r>
    <x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x v="3"/>
    <s v="children's books"/>
  </r>
  <r>
    <x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x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x v="1"/>
    <s v="plays"/>
  </r>
  <r>
    <x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x v="1"/>
    <s v="plays"/>
  </r>
  <r>
    <x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x v="1"/>
    <s v="plays"/>
  </r>
  <r>
    <x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x v="1"/>
    <s v="plays"/>
  </r>
  <r>
    <x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x v="1"/>
    <s v="plays"/>
  </r>
  <r>
    <x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x v="1"/>
    <s v="plays"/>
  </r>
  <r>
    <x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x v="1"/>
    <s v="plays"/>
  </r>
  <r>
    <x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x v="1"/>
    <s v="plays"/>
  </r>
  <r>
    <x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x v="1"/>
    <s v="plays"/>
  </r>
  <r>
    <x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x v="1"/>
    <s v="plays"/>
  </r>
  <r>
    <x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x v="1"/>
    <s v="plays"/>
  </r>
  <r>
    <x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x v="1"/>
    <s v="plays"/>
  </r>
  <r>
    <x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x v="1"/>
    <s v="plays"/>
  </r>
  <r>
    <x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x v="1"/>
    <s v="plays"/>
  </r>
  <r>
    <x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x v="1"/>
    <s v="plays"/>
  </r>
  <r>
    <x v="2796"/>
    <s v="Fishcakes"/>
    <x v="2794"/>
    <n v="800"/>
    <n v="924"/>
    <x v="0"/>
    <x v="1"/>
    <s v="GBP"/>
    <n v="1404564028"/>
    <n v="1401972028"/>
    <b v="0"/>
    <n v="21"/>
    <b v="1"/>
    <s v="theater/plays"/>
    <n v="1.155"/>
    <x v="1"/>
    <s v="plays"/>
  </r>
  <r>
    <x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x v="1"/>
    <s v="plays"/>
  </r>
  <r>
    <x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x v="1"/>
    <s v="plays"/>
  </r>
  <r>
    <x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x v="1"/>
    <s v="plays"/>
  </r>
  <r>
    <x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x v="1"/>
    <s v="plays"/>
  </r>
  <r>
    <x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x v="1"/>
    <s v="plays"/>
  </r>
  <r>
    <x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x v="1"/>
    <s v="plays"/>
  </r>
  <r>
    <x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x v="1"/>
    <s v="plays"/>
  </r>
  <r>
    <x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x v="1"/>
    <s v="plays"/>
  </r>
  <r>
    <x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x v="1"/>
    <s v="plays"/>
  </r>
  <r>
    <x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x v="1"/>
    <s v="plays"/>
  </r>
  <r>
    <x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x v="1"/>
    <s v="plays"/>
  </r>
  <r>
    <x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x v="1"/>
    <s v="plays"/>
  </r>
  <r>
    <x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x v="1"/>
    <s v="plays"/>
  </r>
  <r>
    <x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x v="1"/>
    <s v="plays"/>
  </r>
  <r>
    <x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x v="1"/>
    <s v="plays"/>
  </r>
  <r>
    <x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x v="1"/>
    <s v="plays"/>
  </r>
  <r>
    <x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x v="1"/>
    <s v="plays"/>
  </r>
  <r>
    <x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x v="1"/>
    <s v="plays"/>
  </r>
  <r>
    <x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x v="1"/>
    <s v="plays"/>
  </r>
  <r>
    <x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x v="1"/>
    <s v="plays"/>
  </r>
  <r>
    <x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x v="1"/>
    <s v="plays"/>
  </r>
  <r>
    <x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x v="1"/>
    <s v="plays"/>
  </r>
  <r>
    <x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x v="1"/>
    <s v="plays"/>
  </r>
  <r>
    <x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x v="1"/>
    <s v="plays"/>
  </r>
  <r>
    <x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x v="1"/>
    <s v="plays"/>
  </r>
  <r>
    <x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x v="1"/>
    <s v="plays"/>
  </r>
  <r>
    <x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x v="1"/>
    <s v="plays"/>
  </r>
  <r>
    <x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x v="1"/>
    <s v="plays"/>
  </r>
  <r>
    <x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x v="1"/>
    <s v="plays"/>
  </r>
  <r>
    <x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x v="1"/>
    <s v="plays"/>
  </r>
  <r>
    <x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x v="1"/>
    <s v="plays"/>
  </r>
  <r>
    <x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x v="1"/>
    <s v="plays"/>
  </r>
  <r>
    <x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x v="1"/>
    <s v="plays"/>
  </r>
  <r>
    <x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x v="1"/>
    <s v="plays"/>
  </r>
  <r>
    <x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x v="1"/>
    <s v="plays"/>
  </r>
  <r>
    <x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x v="1"/>
    <s v="plays"/>
  </r>
  <r>
    <x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x v="1"/>
    <s v="plays"/>
  </r>
  <r>
    <x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x v="1"/>
    <s v="plays"/>
  </r>
  <r>
    <x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x v="1"/>
    <s v="plays"/>
  </r>
  <r>
    <x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x v="1"/>
    <s v="plays"/>
  </r>
  <r>
    <x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x v="1"/>
    <s v="plays"/>
  </r>
  <r>
    <x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x v="1"/>
    <s v="plays"/>
  </r>
  <r>
    <x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x v="1"/>
    <s v="plays"/>
  </r>
  <r>
    <x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x v="1"/>
    <s v="plays"/>
  </r>
  <r>
    <x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x v="1"/>
    <s v="plays"/>
  </r>
  <r>
    <x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x v="1"/>
    <s v="plays"/>
  </r>
  <r>
    <x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x v="1"/>
    <s v="plays"/>
  </r>
  <r>
    <x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x v="1"/>
    <s v="plays"/>
  </r>
  <r>
    <x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x v="1"/>
    <s v="plays"/>
  </r>
  <r>
    <x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x v="1"/>
    <s v="plays"/>
  </r>
  <r>
    <x v="2847"/>
    <s v="COLOR ME"/>
    <x v="2845"/>
    <n v="2000"/>
    <n v="0"/>
    <x v="2"/>
    <x v="0"/>
    <s v="USD"/>
    <n v="1464031265"/>
    <n v="1458847265"/>
    <b v="0"/>
    <n v="0"/>
    <b v="0"/>
    <s v="theater/plays"/>
    <n v="0"/>
    <x v="1"/>
    <s v="plays"/>
  </r>
  <r>
    <x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x v="1"/>
    <s v="plays"/>
  </r>
  <r>
    <x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x v="1"/>
    <s v="plays"/>
  </r>
  <r>
    <x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x v="1"/>
    <s v="plays"/>
  </r>
  <r>
    <x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x v="1"/>
    <s v="plays"/>
  </r>
  <r>
    <x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x v="1"/>
    <s v="plays"/>
  </r>
  <r>
    <x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x v="1"/>
    <s v="plays"/>
  </r>
  <r>
    <x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x v="1"/>
    <s v="plays"/>
  </r>
  <r>
    <x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x v="1"/>
    <s v="plays"/>
  </r>
  <r>
    <x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x v="1"/>
    <s v="plays"/>
  </r>
  <r>
    <x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x v="1"/>
    <s v="plays"/>
  </r>
  <r>
    <x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x v="1"/>
    <s v="plays"/>
  </r>
  <r>
    <x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x v="1"/>
    <s v="plays"/>
  </r>
  <r>
    <x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x v="1"/>
    <s v="plays"/>
  </r>
  <r>
    <x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x v="1"/>
    <s v="plays"/>
  </r>
  <r>
    <x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x v="1"/>
    <s v="plays"/>
  </r>
  <r>
    <x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x v="1"/>
    <s v="plays"/>
  </r>
  <r>
    <x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x v="1"/>
    <s v="plays"/>
  </r>
  <r>
    <x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x v="1"/>
    <s v="plays"/>
  </r>
  <r>
    <x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x v="1"/>
    <s v="plays"/>
  </r>
  <r>
    <x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x v="1"/>
    <s v="plays"/>
  </r>
  <r>
    <x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x v="1"/>
    <s v="plays"/>
  </r>
  <r>
    <x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x v="1"/>
    <s v="plays"/>
  </r>
  <r>
    <x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x v="1"/>
    <s v="plays"/>
  </r>
  <r>
    <x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x v="1"/>
    <s v="plays"/>
  </r>
  <r>
    <x v="2872"/>
    <s v="Loud Arts"/>
    <x v="2870"/>
    <n v="3000"/>
    <n v="0"/>
    <x v="2"/>
    <x v="0"/>
    <s v="USD"/>
    <n v="1434768438"/>
    <n v="1429584438"/>
    <b v="0"/>
    <n v="0"/>
    <b v="0"/>
    <s v="theater/plays"/>
    <n v="0"/>
    <x v="1"/>
    <s v="plays"/>
  </r>
  <r>
    <x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x v="1"/>
    <s v="plays"/>
  </r>
  <r>
    <x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x v="1"/>
    <s v="plays"/>
  </r>
  <r>
    <x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x v="1"/>
    <s v="plays"/>
  </r>
  <r>
    <x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x v="1"/>
    <s v="plays"/>
  </r>
  <r>
    <x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x v="1"/>
    <s v="plays"/>
  </r>
  <r>
    <x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x v="1"/>
    <s v="plays"/>
  </r>
  <r>
    <x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x v="1"/>
    <s v="plays"/>
  </r>
  <r>
    <x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x v="1"/>
    <s v="plays"/>
  </r>
  <r>
    <x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x v="1"/>
    <s v="plays"/>
  </r>
  <r>
    <x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x v="1"/>
    <s v="plays"/>
  </r>
  <r>
    <x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x v="1"/>
    <s v="plays"/>
  </r>
  <r>
    <x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x v="1"/>
    <s v="plays"/>
  </r>
  <r>
    <x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x v="1"/>
    <s v="plays"/>
  </r>
  <r>
    <x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x v="1"/>
    <s v="plays"/>
  </r>
  <r>
    <x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x v="1"/>
    <s v="plays"/>
  </r>
  <r>
    <x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x v="1"/>
    <s v="plays"/>
  </r>
  <r>
    <x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x v="1"/>
    <s v="plays"/>
  </r>
  <r>
    <x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x v="1"/>
    <s v="plays"/>
  </r>
  <r>
    <x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x v="1"/>
    <s v="plays"/>
  </r>
  <r>
    <x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x v="1"/>
    <s v="plays"/>
  </r>
  <r>
    <x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x v="1"/>
    <s v="plays"/>
  </r>
  <r>
    <x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x v="1"/>
    <s v="plays"/>
  </r>
  <r>
    <x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x v="1"/>
    <s v="plays"/>
  </r>
  <r>
    <x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x v="1"/>
    <s v="plays"/>
  </r>
  <r>
    <x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x v="1"/>
    <s v="plays"/>
  </r>
  <r>
    <x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x v="1"/>
    <s v="plays"/>
  </r>
  <r>
    <x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x v="1"/>
    <s v="plays"/>
  </r>
  <r>
    <x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x v="1"/>
    <s v="plays"/>
  </r>
  <r>
    <x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x v="1"/>
    <s v="plays"/>
  </r>
  <r>
    <x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x v="1"/>
    <s v="plays"/>
  </r>
  <r>
    <x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x v="1"/>
    <s v="plays"/>
  </r>
  <r>
    <x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x v="1"/>
    <s v="plays"/>
  </r>
  <r>
    <x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x v="1"/>
    <s v="plays"/>
  </r>
  <r>
    <x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x v="1"/>
    <s v="plays"/>
  </r>
  <r>
    <x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x v="1"/>
    <s v="plays"/>
  </r>
  <r>
    <x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x v="1"/>
    <s v="plays"/>
  </r>
  <r>
    <x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x v="1"/>
    <s v="plays"/>
  </r>
  <r>
    <x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x v="1"/>
    <s v="plays"/>
  </r>
  <r>
    <x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x v="1"/>
    <s v="plays"/>
  </r>
  <r>
    <x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x v="1"/>
    <s v="plays"/>
  </r>
  <r>
    <x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x v="1"/>
    <s v="plays"/>
  </r>
  <r>
    <x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x v="1"/>
    <s v="plays"/>
  </r>
  <r>
    <x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x v="1"/>
    <s v="plays"/>
  </r>
  <r>
    <x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x v="1"/>
    <s v="plays"/>
  </r>
  <r>
    <x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x v="1"/>
    <s v="plays"/>
  </r>
  <r>
    <x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x v="1"/>
    <s v="plays"/>
  </r>
  <r>
    <x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x v="1"/>
    <s v="plays"/>
  </r>
  <r>
    <x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x v="1"/>
    <s v="plays"/>
  </r>
  <r>
    <x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x v="1"/>
    <s v="musical"/>
  </r>
  <r>
    <x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x v="1"/>
    <s v="musical"/>
  </r>
  <r>
    <x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x v="1"/>
    <s v="musical"/>
  </r>
  <r>
    <x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x v="1"/>
    <s v="musical"/>
  </r>
  <r>
    <x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x v="1"/>
    <s v="musical"/>
  </r>
  <r>
    <x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x v="1"/>
    <s v="musical"/>
  </r>
  <r>
    <x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x v="1"/>
    <s v="musical"/>
  </r>
  <r>
    <x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x v="1"/>
    <s v="musical"/>
  </r>
  <r>
    <x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x v="1"/>
    <s v="musical"/>
  </r>
  <r>
    <x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x v="1"/>
    <s v="musical"/>
  </r>
  <r>
    <x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x v="1"/>
    <s v="musical"/>
  </r>
  <r>
    <x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x v="1"/>
    <s v="musical"/>
  </r>
  <r>
    <x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x v="1"/>
    <s v="musical"/>
  </r>
  <r>
    <x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x v="1"/>
    <s v="musical"/>
  </r>
  <r>
    <x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x v="1"/>
    <s v="musical"/>
  </r>
  <r>
    <x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x v="1"/>
    <s v="musical"/>
  </r>
  <r>
    <x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x v="1"/>
    <s v="musical"/>
  </r>
  <r>
    <x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x v="1"/>
    <s v="musical"/>
  </r>
  <r>
    <x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x v="1"/>
    <s v="musical"/>
  </r>
  <r>
    <x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x v="1"/>
    <s v="musical"/>
  </r>
  <r>
    <x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x v="1"/>
    <s v="spaces"/>
  </r>
  <r>
    <x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x v="1"/>
    <s v="spaces"/>
  </r>
  <r>
    <x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x v="1"/>
    <s v="spaces"/>
  </r>
  <r>
    <x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x v="1"/>
    <s v="spaces"/>
  </r>
  <r>
    <x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x v="1"/>
    <s v="spaces"/>
  </r>
  <r>
    <x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x v="1"/>
    <s v="spaces"/>
  </r>
  <r>
    <x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x v="1"/>
    <s v="spaces"/>
  </r>
  <r>
    <x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x v="1"/>
    <s v="spaces"/>
  </r>
  <r>
    <x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x v="1"/>
    <s v="spaces"/>
  </r>
  <r>
    <x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x v="1"/>
    <s v="spaces"/>
  </r>
  <r>
    <x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x v="1"/>
    <s v="spaces"/>
  </r>
  <r>
    <x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x v="1"/>
    <s v="spaces"/>
  </r>
  <r>
    <x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x v="1"/>
    <s v="spaces"/>
  </r>
  <r>
    <x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x v="1"/>
    <s v="spaces"/>
  </r>
  <r>
    <x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x v="1"/>
    <s v="spaces"/>
  </r>
  <r>
    <x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x v="1"/>
    <s v="spaces"/>
  </r>
  <r>
    <x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x v="1"/>
    <s v="spaces"/>
  </r>
  <r>
    <x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x v="1"/>
    <s v="spaces"/>
  </r>
  <r>
    <x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x v="1"/>
    <s v="spaces"/>
  </r>
  <r>
    <x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x v="1"/>
    <s v="spaces"/>
  </r>
  <r>
    <x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x v="1"/>
    <s v="plays"/>
  </r>
  <r>
    <x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x v="1"/>
    <s v="plays"/>
  </r>
  <r>
    <x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x v="1"/>
    <s v="plays"/>
  </r>
  <r>
    <x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x v="1"/>
    <s v="plays"/>
  </r>
  <r>
    <x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x v="1"/>
    <s v="plays"/>
  </r>
  <r>
    <x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x v="1"/>
    <s v="plays"/>
  </r>
  <r>
    <x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x v="1"/>
    <s v="plays"/>
  </r>
  <r>
    <x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x v="1"/>
    <s v="plays"/>
  </r>
  <r>
    <x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x v="1"/>
    <s v="plays"/>
  </r>
  <r>
    <x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x v="1"/>
    <s v="plays"/>
  </r>
  <r>
    <x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x v="1"/>
    <s v="plays"/>
  </r>
  <r>
    <x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x v="1"/>
    <s v="plays"/>
  </r>
  <r>
    <x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x v="1"/>
    <s v="plays"/>
  </r>
  <r>
    <x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x v="1"/>
    <s v="plays"/>
  </r>
  <r>
    <x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x v="1"/>
    <s v="plays"/>
  </r>
  <r>
    <x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x v="1"/>
    <s v="plays"/>
  </r>
  <r>
    <x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x v="1"/>
    <s v="plays"/>
  </r>
  <r>
    <x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x v="1"/>
    <s v="plays"/>
  </r>
  <r>
    <x v="2979"/>
    <s v="'ART'"/>
    <x v="2977"/>
    <n v="5000"/>
    <n v="5070"/>
    <x v="0"/>
    <x v="0"/>
    <s v="USD"/>
    <n v="1420524000"/>
    <n v="1419104823"/>
    <b v="0"/>
    <n v="46"/>
    <b v="1"/>
    <s v="theater/plays"/>
    <n v="1.014"/>
    <x v="1"/>
    <s v="plays"/>
  </r>
  <r>
    <x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x v="1"/>
    <s v="plays"/>
  </r>
  <r>
    <x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x v="1"/>
    <s v="spaces"/>
  </r>
  <r>
    <x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x v="1"/>
    <s v="spaces"/>
  </r>
  <r>
    <x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x v="1"/>
    <s v="spaces"/>
  </r>
  <r>
    <x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x v="1"/>
    <s v="spaces"/>
  </r>
  <r>
    <x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x v="1"/>
    <s v="spaces"/>
  </r>
  <r>
    <x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x v="1"/>
    <s v="spaces"/>
  </r>
  <r>
    <x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x v="1"/>
    <s v="spaces"/>
  </r>
  <r>
    <x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x v="1"/>
    <s v="spaces"/>
  </r>
  <r>
    <x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x v="1"/>
    <s v="spaces"/>
  </r>
  <r>
    <x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x v="1"/>
    <s v="spaces"/>
  </r>
  <r>
    <x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x v="1"/>
    <s v="spaces"/>
  </r>
  <r>
    <x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x v="1"/>
    <s v="spaces"/>
  </r>
  <r>
    <x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x v="1"/>
    <s v="spaces"/>
  </r>
  <r>
    <x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x v="1"/>
    <s v="spaces"/>
  </r>
  <r>
    <x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x v="1"/>
    <s v="spaces"/>
  </r>
  <r>
    <x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x v="1"/>
    <s v="spaces"/>
  </r>
  <r>
    <x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x v="1"/>
    <s v="spaces"/>
  </r>
  <r>
    <x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x v="1"/>
    <s v="spaces"/>
  </r>
  <r>
    <x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x v="1"/>
    <s v="spaces"/>
  </r>
  <r>
    <x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x v="1"/>
    <s v="spaces"/>
  </r>
  <r>
    <x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x v="1"/>
    <s v="spaces"/>
  </r>
  <r>
    <x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x v="1"/>
    <s v="spaces"/>
  </r>
  <r>
    <x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x v="1"/>
    <s v="spaces"/>
  </r>
  <r>
    <x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x v="1"/>
    <s v="spaces"/>
  </r>
  <r>
    <x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x v="1"/>
    <s v="spaces"/>
  </r>
  <r>
    <x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x v="1"/>
    <s v="spaces"/>
  </r>
  <r>
    <x v="3007"/>
    <s v="Bethlem"/>
    <x v="3005"/>
    <n v="600"/>
    <n v="1080"/>
    <x v="0"/>
    <x v="0"/>
    <s v="USD"/>
    <n v="1429938683"/>
    <n v="1428124283"/>
    <b v="0"/>
    <n v="20"/>
    <b v="1"/>
    <s v="theater/spaces"/>
    <n v="1.8"/>
    <x v="1"/>
    <s v="spaces"/>
  </r>
  <r>
    <x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x v="1"/>
    <s v="spaces"/>
  </r>
  <r>
    <x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x v="1"/>
    <s v="spaces"/>
  </r>
  <r>
    <x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x v="1"/>
    <s v="spaces"/>
  </r>
  <r>
    <x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x v="1"/>
    <s v="spaces"/>
  </r>
  <r>
    <x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x v="1"/>
    <s v="spaces"/>
  </r>
  <r>
    <x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x v="1"/>
    <s v="spaces"/>
  </r>
  <r>
    <x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x v="1"/>
    <s v="spaces"/>
  </r>
  <r>
    <x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x v="1"/>
    <s v="spaces"/>
  </r>
  <r>
    <x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x v="1"/>
    <s v="spaces"/>
  </r>
  <r>
    <x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x v="1"/>
    <s v="spaces"/>
  </r>
  <r>
    <x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x v="1"/>
    <s v="spaces"/>
  </r>
  <r>
    <x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x v="1"/>
    <s v="spaces"/>
  </r>
  <r>
    <x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x v="1"/>
    <s v="spaces"/>
  </r>
  <r>
    <x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x v="1"/>
    <s v="spaces"/>
  </r>
  <r>
    <x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x v="1"/>
    <s v="spaces"/>
  </r>
  <r>
    <x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x v="1"/>
    <s v="spaces"/>
  </r>
  <r>
    <x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x v="1"/>
    <s v="spaces"/>
  </r>
  <r>
    <x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x v="1"/>
    <s v="spaces"/>
  </r>
  <r>
    <x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x v="1"/>
    <s v="spaces"/>
  </r>
  <r>
    <x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x v="1"/>
    <s v="spaces"/>
  </r>
  <r>
    <x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x v="1"/>
    <s v="spaces"/>
  </r>
  <r>
    <x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x v="1"/>
    <s v="spaces"/>
  </r>
  <r>
    <x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x v="1"/>
    <s v="spaces"/>
  </r>
  <r>
    <x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x v="1"/>
    <s v="spaces"/>
  </r>
  <r>
    <x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x v="1"/>
    <s v="spaces"/>
  </r>
  <r>
    <x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x v="1"/>
    <s v="spaces"/>
  </r>
  <r>
    <x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x v="1"/>
    <s v="spaces"/>
  </r>
  <r>
    <x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x v="1"/>
    <s v="spaces"/>
  </r>
  <r>
    <x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x v="1"/>
    <s v="spaces"/>
  </r>
  <r>
    <x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x v="1"/>
    <s v="spaces"/>
  </r>
  <r>
    <x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x v="1"/>
    <s v="spaces"/>
  </r>
  <r>
    <x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x v="1"/>
    <s v="spaces"/>
  </r>
  <r>
    <x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x v="1"/>
    <s v="spaces"/>
  </r>
  <r>
    <x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x v="1"/>
    <s v="spaces"/>
  </r>
  <r>
    <x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x v="1"/>
    <s v="spaces"/>
  </r>
  <r>
    <x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x v="1"/>
    <s v="spaces"/>
  </r>
  <r>
    <x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x v="1"/>
    <s v="spaces"/>
  </r>
  <r>
    <x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x v="1"/>
    <s v="spaces"/>
  </r>
  <r>
    <x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x v="1"/>
    <s v="spaces"/>
  </r>
  <r>
    <x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x v="1"/>
    <s v="spaces"/>
  </r>
  <r>
    <x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x v="1"/>
    <s v="spaces"/>
  </r>
  <r>
    <x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x v="1"/>
    <s v="spaces"/>
  </r>
  <r>
    <x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x v="1"/>
    <s v="spaces"/>
  </r>
  <r>
    <x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x v="1"/>
    <s v="spaces"/>
  </r>
  <r>
    <x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x v="1"/>
    <s v="spaces"/>
  </r>
  <r>
    <x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x v="1"/>
    <s v="spaces"/>
  </r>
  <r>
    <x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x v="1"/>
    <s v="spaces"/>
  </r>
  <r>
    <x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x v="1"/>
    <s v="spaces"/>
  </r>
  <r>
    <x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x v="1"/>
    <s v="spaces"/>
  </r>
  <r>
    <x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x v="1"/>
    <s v="spaces"/>
  </r>
  <r>
    <x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x v="1"/>
    <s v="spaces"/>
  </r>
  <r>
    <x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x v="1"/>
    <s v="spaces"/>
  </r>
  <r>
    <x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x v="1"/>
    <s v="spaces"/>
  </r>
  <r>
    <x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x v="1"/>
    <s v="spaces"/>
  </r>
  <r>
    <x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x v="1"/>
    <s v="spaces"/>
  </r>
  <r>
    <x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x v="1"/>
    <s v="spaces"/>
  </r>
  <r>
    <x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x v="1"/>
    <s v="spaces"/>
  </r>
  <r>
    <x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x v="1"/>
    <s v="spaces"/>
  </r>
  <r>
    <x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x v="1"/>
    <s v="spaces"/>
  </r>
  <r>
    <x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x v="1"/>
    <s v="spaces"/>
  </r>
  <r>
    <x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x v="1"/>
    <s v="spaces"/>
  </r>
  <r>
    <x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x v="1"/>
    <s v="spaces"/>
  </r>
  <r>
    <x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x v="1"/>
    <s v="spaces"/>
  </r>
  <r>
    <x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x v="1"/>
    <s v="spaces"/>
  </r>
  <r>
    <x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x v="1"/>
    <s v="spaces"/>
  </r>
  <r>
    <x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x v="1"/>
    <s v="spaces"/>
  </r>
  <r>
    <x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x v="1"/>
    <s v="spaces"/>
  </r>
  <r>
    <x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x v="1"/>
    <s v="spaces"/>
  </r>
  <r>
    <x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x v="1"/>
    <s v="spaces"/>
  </r>
  <r>
    <x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x v="1"/>
    <s v="spaces"/>
  </r>
  <r>
    <x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x v="1"/>
    <s v="spaces"/>
  </r>
  <r>
    <x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x v="1"/>
    <s v="spaces"/>
  </r>
  <r>
    <x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x v="1"/>
    <s v="spaces"/>
  </r>
  <r>
    <x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x v="1"/>
    <s v="spaces"/>
  </r>
  <r>
    <x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x v="1"/>
    <s v="spaces"/>
  </r>
  <r>
    <x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x v="1"/>
    <s v="spaces"/>
  </r>
  <r>
    <x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x v="1"/>
    <s v="spaces"/>
  </r>
  <r>
    <x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x v="1"/>
    <s v="spaces"/>
  </r>
  <r>
    <x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x v="1"/>
    <s v="spaces"/>
  </r>
  <r>
    <x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x v="1"/>
    <s v="spaces"/>
  </r>
  <r>
    <x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x v="1"/>
    <s v="spaces"/>
  </r>
  <r>
    <x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x v="1"/>
    <s v="spaces"/>
  </r>
  <r>
    <x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x v="1"/>
    <s v="spaces"/>
  </r>
  <r>
    <x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x v="1"/>
    <s v="spaces"/>
  </r>
  <r>
    <x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x v="1"/>
    <s v="spaces"/>
  </r>
  <r>
    <x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x v="1"/>
    <s v="spaces"/>
  </r>
  <r>
    <x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x v="1"/>
    <s v="spaces"/>
  </r>
  <r>
    <x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x v="1"/>
    <s v="spaces"/>
  </r>
  <r>
    <x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x v="1"/>
    <s v="spaces"/>
  </r>
  <r>
    <x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x v="1"/>
    <s v="spaces"/>
  </r>
  <r>
    <x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x v="1"/>
    <s v="spaces"/>
  </r>
  <r>
    <x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x v="1"/>
    <s v="spaces"/>
  </r>
  <r>
    <x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x v="1"/>
    <s v="spaces"/>
  </r>
  <r>
    <x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x v="1"/>
    <s v="spaces"/>
  </r>
  <r>
    <x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x v="1"/>
    <s v="spaces"/>
  </r>
  <r>
    <x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x v="1"/>
    <s v="spaces"/>
  </r>
  <r>
    <x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x v="1"/>
    <s v="spaces"/>
  </r>
  <r>
    <x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x v="1"/>
    <s v="spaces"/>
  </r>
  <r>
    <x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x v="1"/>
    <s v="spaces"/>
  </r>
  <r>
    <x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x v="1"/>
    <s v="spaces"/>
  </r>
  <r>
    <x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x v="1"/>
    <s v="spaces"/>
  </r>
  <r>
    <x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x v="1"/>
    <s v="spaces"/>
  </r>
  <r>
    <x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x v="1"/>
    <s v="spaces"/>
  </r>
  <r>
    <x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x v="1"/>
    <s v="spaces"/>
  </r>
  <r>
    <x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x v="1"/>
    <s v="spaces"/>
  </r>
  <r>
    <x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x v="1"/>
    <s v="spaces"/>
  </r>
  <r>
    <x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x v="1"/>
    <s v="spaces"/>
  </r>
  <r>
    <x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x v="1"/>
    <s v="spaces"/>
  </r>
  <r>
    <x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x v="1"/>
    <s v="spaces"/>
  </r>
  <r>
    <x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x v="1"/>
    <s v="spaces"/>
  </r>
  <r>
    <x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x v="1"/>
    <s v="spaces"/>
  </r>
  <r>
    <x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x v="1"/>
    <s v="spaces"/>
  </r>
  <r>
    <x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x v="1"/>
    <s v="spaces"/>
  </r>
  <r>
    <x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x v="1"/>
    <s v="spaces"/>
  </r>
  <r>
    <x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x v="1"/>
    <s v="spaces"/>
  </r>
  <r>
    <x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x v="1"/>
    <s v="spaces"/>
  </r>
  <r>
    <x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x v="1"/>
    <s v="spaces"/>
  </r>
  <r>
    <x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x v="1"/>
    <s v="spaces"/>
  </r>
  <r>
    <x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x v="1"/>
    <s v="spaces"/>
  </r>
  <r>
    <x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x v="1"/>
    <s v="spaces"/>
  </r>
  <r>
    <x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x v="1"/>
    <s v="plays"/>
  </r>
  <r>
    <x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x v="1"/>
    <s v="plays"/>
  </r>
  <r>
    <x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x v="1"/>
    <s v="plays"/>
  </r>
  <r>
    <x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x v="1"/>
    <s v="plays"/>
  </r>
  <r>
    <x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x v="1"/>
    <s v="plays"/>
  </r>
  <r>
    <x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x v="1"/>
    <s v="plays"/>
  </r>
  <r>
    <x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x v="1"/>
    <s v="plays"/>
  </r>
  <r>
    <x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x v="1"/>
    <s v="plays"/>
  </r>
  <r>
    <x v="3136"/>
    <s v="Heroines"/>
    <x v="3134"/>
    <n v="500"/>
    <n v="639"/>
    <x v="3"/>
    <x v="1"/>
    <s v="GBP"/>
    <n v="1491001140"/>
    <n v="1487847954"/>
    <b v="0"/>
    <n v="22"/>
    <b v="0"/>
    <s v="theater/plays"/>
    <n v="1.278"/>
    <x v="1"/>
    <s v="plays"/>
  </r>
  <r>
    <x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x v="1"/>
    <s v="plays"/>
  </r>
  <r>
    <x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x v="1"/>
    <s v="plays"/>
  </r>
  <r>
    <x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x v="1"/>
    <s v="plays"/>
  </r>
  <r>
    <x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x v="1"/>
    <s v="plays"/>
  </r>
  <r>
    <x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x v="1"/>
    <s v="plays"/>
  </r>
  <r>
    <x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x v="1"/>
    <s v="plays"/>
  </r>
  <r>
    <x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x v="1"/>
    <s v="plays"/>
  </r>
  <r>
    <x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x v="1"/>
    <s v="plays"/>
  </r>
  <r>
    <x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x v="1"/>
    <s v="plays"/>
  </r>
  <r>
    <x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x v="1"/>
    <s v="plays"/>
  </r>
  <r>
    <x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x v="1"/>
    <s v="plays"/>
  </r>
  <r>
    <x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x v="1"/>
    <s v="plays"/>
  </r>
  <r>
    <x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x v="1"/>
    <s v="plays"/>
  </r>
  <r>
    <x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x v="1"/>
    <s v="plays"/>
  </r>
  <r>
    <x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x v="1"/>
    <s v="plays"/>
  </r>
  <r>
    <x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x v="1"/>
    <s v="plays"/>
  </r>
  <r>
    <x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x v="1"/>
    <s v="plays"/>
  </r>
  <r>
    <x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x v="1"/>
    <s v="plays"/>
  </r>
  <r>
    <x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x v="1"/>
    <s v="plays"/>
  </r>
  <r>
    <x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x v="1"/>
    <s v="plays"/>
  </r>
  <r>
    <x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x v="1"/>
    <s v="plays"/>
  </r>
  <r>
    <x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x v="1"/>
    <s v="plays"/>
  </r>
  <r>
    <x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x v="1"/>
    <s v="plays"/>
  </r>
  <r>
    <x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x v="1"/>
    <s v="plays"/>
  </r>
  <r>
    <x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x v="1"/>
    <s v="plays"/>
  </r>
  <r>
    <x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x v="1"/>
    <s v="plays"/>
  </r>
  <r>
    <x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x v="1"/>
    <s v="plays"/>
  </r>
  <r>
    <x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x v="1"/>
    <s v="plays"/>
  </r>
  <r>
    <x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x v="1"/>
    <s v="plays"/>
  </r>
  <r>
    <x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x v="1"/>
    <s v="plays"/>
  </r>
  <r>
    <x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x v="1"/>
    <s v="plays"/>
  </r>
  <r>
    <x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x v="1"/>
    <s v="plays"/>
  </r>
  <r>
    <x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x v="1"/>
    <s v="plays"/>
  </r>
  <r>
    <x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x v="1"/>
    <s v="plays"/>
  </r>
  <r>
    <x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x v="1"/>
    <s v="plays"/>
  </r>
  <r>
    <x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x v="1"/>
    <s v="plays"/>
  </r>
  <r>
    <x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x v="1"/>
    <s v="plays"/>
  </r>
  <r>
    <x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x v="1"/>
    <s v="plays"/>
  </r>
  <r>
    <x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x v="1"/>
    <s v="plays"/>
  </r>
  <r>
    <x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x v="1"/>
    <s v="plays"/>
  </r>
  <r>
    <x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x v="1"/>
    <s v="plays"/>
  </r>
  <r>
    <x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x v="1"/>
    <s v="plays"/>
  </r>
  <r>
    <x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x v="1"/>
    <s v="plays"/>
  </r>
  <r>
    <x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x v="1"/>
    <s v="plays"/>
  </r>
  <r>
    <x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x v="1"/>
    <s v="plays"/>
  </r>
  <r>
    <x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x v="1"/>
    <s v="plays"/>
  </r>
  <r>
    <x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x v="1"/>
    <s v="plays"/>
  </r>
  <r>
    <x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x v="1"/>
    <s v="plays"/>
  </r>
  <r>
    <x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x v="1"/>
    <s v="plays"/>
  </r>
  <r>
    <x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x v="1"/>
    <s v="plays"/>
  </r>
  <r>
    <x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x v="1"/>
    <s v="plays"/>
  </r>
  <r>
    <x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x v="1"/>
    <s v="musical"/>
  </r>
  <r>
    <x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x v="1"/>
    <s v="musical"/>
  </r>
  <r>
    <x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x v="1"/>
    <s v="musical"/>
  </r>
  <r>
    <x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x v="1"/>
    <s v="musical"/>
  </r>
  <r>
    <x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x v="1"/>
    <s v="musical"/>
  </r>
  <r>
    <x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x v="1"/>
    <s v="musical"/>
  </r>
  <r>
    <x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x v="1"/>
    <s v="musical"/>
  </r>
  <r>
    <x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x v="1"/>
    <s v="musical"/>
  </r>
  <r>
    <x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x v="1"/>
    <s v="musical"/>
  </r>
  <r>
    <x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x v="1"/>
    <s v="musical"/>
  </r>
  <r>
    <x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x v="1"/>
    <s v="musical"/>
  </r>
  <r>
    <x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x v="1"/>
    <s v="musical"/>
  </r>
  <r>
    <x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x v="1"/>
    <s v="musical"/>
  </r>
  <r>
    <x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x v="1"/>
    <s v="musical"/>
  </r>
  <r>
    <x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x v="1"/>
    <s v="musical"/>
  </r>
  <r>
    <x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x v="1"/>
    <s v="musical"/>
  </r>
  <r>
    <x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x v="1"/>
    <s v="musical"/>
  </r>
  <r>
    <x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x v="1"/>
    <s v="musical"/>
  </r>
  <r>
    <x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x v="1"/>
    <s v="musical"/>
  </r>
  <r>
    <x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x v="1"/>
    <s v="musical"/>
  </r>
  <r>
    <x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x v="1"/>
    <s v="plays"/>
  </r>
  <r>
    <x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x v="1"/>
    <s v="plays"/>
  </r>
  <r>
    <x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x v="1"/>
    <s v="plays"/>
  </r>
  <r>
    <x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x v="1"/>
    <s v="plays"/>
  </r>
  <r>
    <x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x v="1"/>
    <s v="plays"/>
  </r>
  <r>
    <x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x v="1"/>
    <s v="plays"/>
  </r>
  <r>
    <x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x v="1"/>
    <s v="plays"/>
  </r>
  <r>
    <x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x v="1"/>
    <s v="plays"/>
  </r>
  <r>
    <x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x v="1"/>
    <s v="plays"/>
  </r>
  <r>
    <x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x v="1"/>
    <s v="plays"/>
  </r>
  <r>
    <x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x v="1"/>
    <s v="plays"/>
  </r>
  <r>
    <x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x v="1"/>
    <s v="plays"/>
  </r>
  <r>
    <x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x v="1"/>
    <s v="plays"/>
  </r>
  <r>
    <x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x v="1"/>
    <s v="plays"/>
  </r>
  <r>
    <x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x v="1"/>
    <s v="plays"/>
  </r>
  <r>
    <x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x v="1"/>
    <s v="plays"/>
  </r>
  <r>
    <x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x v="1"/>
    <s v="plays"/>
  </r>
  <r>
    <x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x v="1"/>
    <s v="plays"/>
  </r>
  <r>
    <x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x v="1"/>
    <s v="plays"/>
  </r>
  <r>
    <x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x v="1"/>
    <s v="plays"/>
  </r>
  <r>
    <x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x v="1"/>
    <s v="plays"/>
  </r>
  <r>
    <x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x v="1"/>
    <s v="plays"/>
  </r>
  <r>
    <x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x v="1"/>
    <s v="plays"/>
  </r>
  <r>
    <x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x v="1"/>
    <s v="plays"/>
  </r>
  <r>
    <x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x v="1"/>
    <s v="plays"/>
  </r>
  <r>
    <x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x v="1"/>
    <s v="plays"/>
  </r>
  <r>
    <x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x v="1"/>
    <s v="plays"/>
  </r>
  <r>
    <x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x v="1"/>
    <s v="plays"/>
  </r>
  <r>
    <x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x v="1"/>
    <s v="plays"/>
  </r>
  <r>
    <x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x v="1"/>
    <s v="plays"/>
  </r>
  <r>
    <x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x v="1"/>
    <s v="plays"/>
  </r>
  <r>
    <x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x v="1"/>
    <s v="plays"/>
  </r>
  <r>
    <x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x v="1"/>
    <s v="plays"/>
  </r>
  <r>
    <x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x v="1"/>
    <s v="plays"/>
  </r>
  <r>
    <x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x v="1"/>
    <s v="plays"/>
  </r>
  <r>
    <x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x v="1"/>
    <s v="plays"/>
  </r>
  <r>
    <x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x v="1"/>
    <s v="plays"/>
  </r>
  <r>
    <x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x v="1"/>
    <s v="plays"/>
  </r>
  <r>
    <x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x v="1"/>
    <s v="plays"/>
  </r>
  <r>
    <x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x v="1"/>
    <s v="plays"/>
  </r>
  <r>
    <x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x v="1"/>
    <s v="plays"/>
  </r>
  <r>
    <x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x v="1"/>
    <s v="plays"/>
  </r>
  <r>
    <x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x v="1"/>
    <s v="plays"/>
  </r>
  <r>
    <x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x v="1"/>
    <s v="plays"/>
  </r>
  <r>
    <x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x v="1"/>
    <s v="plays"/>
  </r>
  <r>
    <x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x v="1"/>
    <s v="plays"/>
  </r>
  <r>
    <x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x v="1"/>
    <s v="plays"/>
  </r>
  <r>
    <x v="3255"/>
    <s v="Henry V"/>
    <x v="3253"/>
    <n v="300"/>
    <n v="525"/>
    <x v="0"/>
    <x v="1"/>
    <s v="GBP"/>
    <n v="1412706375"/>
    <n v="1410114375"/>
    <b v="1"/>
    <n v="18"/>
    <b v="1"/>
    <s v="theater/plays"/>
    <n v="1.75"/>
    <x v="1"/>
    <s v="plays"/>
  </r>
  <r>
    <x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x v="1"/>
    <s v="plays"/>
  </r>
  <r>
    <x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x v="1"/>
    <s v="plays"/>
  </r>
  <r>
    <x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x v="1"/>
    <s v="plays"/>
  </r>
  <r>
    <x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x v="1"/>
    <s v="plays"/>
  </r>
  <r>
    <x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x v="1"/>
    <s v="plays"/>
  </r>
  <r>
    <x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x v="1"/>
    <s v="plays"/>
  </r>
  <r>
    <x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x v="1"/>
    <s v="plays"/>
  </r>
  <r>
    <x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x v="1"/>
    <s v="plays"/>
  </r>
  <r>
    <x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x v="1"/>
    <s v="plays"/>
  </r>
  <r>
    <x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x v="1"/>
    <s v="plays"/>
  </r>
  <r>
    <x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x v="1"/>
    <s v="plays"/>
  </r>
  <r>
    <x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x v="1"/>
    <s v="plays"/>
  </r>
  <r>
    <x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x v="1"/>
    <s v="plays"/>
  </r>
  <r>
    <x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x v="1"/>
    <s v="plays"/>
  </r>
  <r>
    <x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x v="1"/>
    <s v="plays"/>
  </r>
  <r>
    <x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x v="1"/>
    <s v="plays"/>
  </r>
  <r>
    <x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x v="1"/>
    <s v="plays"/>
  </r>
  <r>
    <x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x v="1"/>
    <s v="plays"/>
  </r>
  <r>
    <x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x v="1"/>
    <s v="plays"/>
  </r>
  <r>
    <x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x v="1"/>
    <s v="plays"/>
  </r>
  <r>
    <x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x v="1"/>
    <s v="plays"/>
  </r>
  <r>
    <x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x v="1"/>
    <s v="plays"/>
  </r>
  <r>
    <x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x v="1"/>
    <s v="plays"/>
  </r>
  <r>
    <x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x v="1"/>
    <s v="plays"/>
  </r>
  <r>
    <x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x v="1"/>
    <s v="plays"/>
  </r>
  <r>
    <x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x v="1"/>
    <s v="plays"/>
  </r>
  <r>
    <x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x v="1"/>
    <s v="plays"/>
  </r>
  <r>
    <x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x v="1"/>
    <s v="plays"/>
  </r>
  <r>
    <x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x v="1"/>
    <s v="plays"/>
  </r>
  <r>
    <x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x v="1"/>
    <s v="plays"/>
  </r>
  <r>
    <x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x v="1"/>
    <s v="plays"/>
  </r>
  <r>
    <x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x v="1"/>
    <s v="plays"/>
  </r>
  <r>
    <x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x v="1"/>
    <s v="plays"/>
  </r>
  <r>
    <x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x v="1"/>
    <s v="plays"/>
  </r>
  <r>
    <x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x v="1"/>
    <s v="plays"/>
  </r>
  <r>
    <x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x v="1"/>
    <s v="plays"/>
  </r>
  <r>
    <x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x v="1"/>
    <s v="plays"/>
  </r>
  <r>
    <x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x v="1"/>
    <s v="plays"/>
  </r>
  <r>
    <x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x v="1"/>
    <s v="plays"/>
  </r>
  <r>
    <x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x v="1"/>
    <s v="plays"/>
  </r>
  <r>
    <x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x v="1"/>
    <s v="plays"/>
  </r>
  <r>
    <x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x v="1"/>
    <s v="plays"/>
  </r>
  <r>
    <x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x v="1"/>
    <s v="plays"/>
  </r>
  <r>
    <x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x v="1"/>
    <s v="plays"/>
  </r>
  <r>
    <x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x v="1"/>
    <s v="plays"/>
  </r>
  <r>
    <x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x v="1"/>
    <s v="plays"/>
  </r>
  <r>
    <x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x v="1"/>
    <s v="plays"/>
  </r>
  <r>
    <x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x v="1"/>
    <s v="plays"/>
  </r>
  <r>
    <x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x v="1"/>
    <s v="plays"/>
  </r>
  <r>
    <x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x v="1"/>
    <s v="plays"/>
  </r>
  <r>
    <x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x v="1"/>
    <s v="plays"/>
  </r>
  <r>
    <x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x v="1"/>
    <s v="plays"/>
  </r>
  <r>
    <x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x v="1"/>
    <s v="plays"/>
  </r>
  <r>
    <x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x v="1"/>
    <s v="plays"/>
  </r>
  <r>
    <x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x v="1"/>
    <s v="plays"/>
  </r>
  <r>
    <x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x v="1"/>
    <s v="plays"/>
  </r>
  <r>
    <x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x v="1"/>
    <s v="plays"/>
  </r>
  <r>
    <x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x v="1"/>
    <s v="plays"/>
  </r>
  <r>
    <x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x v="1"/>
    <s v="plays"/>
  </r>
  <r>
    <x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x v="1"/>
    <s v="plays"/>
  </r>
  <r>
    <x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x v="1"/>
    <s v="plays"/>
  </r>
  <r>
    <x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x v="1"/>
    <s v="plays"/>
  </r>
  <r>
    <x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x v="1"/>
    <s v="plays"/>
  </r>
  <r>
    <x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x v="1"/>
    <s v="plays"/>
  </r>
  <r>
    <x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x v="1"/>
    <s v="plays"/>
  </r>
  <r>
    <x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x v="1"/>
    <s v="plays"/>
  </r>
  <r>
    <x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x v="1"/>
    <s v="plays"/>
  </r>
  <r>
    <x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x v="1"/>
    <s v="plays"/>
  </r>
  <r>
    <x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x v="1"/>
    <s v="plays"/>
  </r>
  <r>
    <x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x v="1"/>
    <s v="plays"/>
  </r>
  <r>
    <x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x v="1"/>
    <s v="plays"/>
  </r>
  <r>
    <x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x v="1"/>
    <s v="plays"/>
  </r>
  <r>
    <x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x v="1"/>
    <s v="plays"/>
  </r>
  <r>
    <x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x v="1"/>
    <s v="plays"/>
  </r>
  <r>
    <x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x v="1"/>
    <s v="plays"/>
  </r>
  <r>
    <x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x v="1"/>
    <s v="plays"/>
  </r>
  <r>
    <x v="3332"/>
    <s v="Cortez"/>
    <x v="3330"/>
    <n v="6000"/>
    <n v="6000"/>
    <x v="0"/>
    <x v="0"/>
    <s v="USD"/>
    <n v="1405802330"/>
    <n v="1403210330"/>
    <b v="0"/>
    <n v="83"/>
    <b v="1"/>
    <s v="theater/plays"/>
    <n v="1"/>
    <x v="1"/>
    <s v="plays"/>
  </r>
  <r>
    <x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x v="1"/>
    <s v="plays"/>
  </r>
  <r>
    <x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x v="1"/>
    <s v="plays"/>
  </r>
  <r>
    <x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x v="1"/>
    <s v="plays"/>
  </r>
  <r>
    <x v="3336"/>
    <s v="WILDE TALES"/>
    <x v="3334"/>
    <n v="250"/>
    <n v="250"/>
    <x v="0"/>
    <x v="1"/>
    <s v="GBP"/>
    <n v="1459845246"/>
    <n v="1457429646"/>
    <b v="0"/>
    <n v="9"/>
    <b v="1"/>
    <s v="theater/plays"/>
    <n v="1"/>
    <x v="1"/>
    <s v="plays"/>
  </r>
  <r>
    <x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x v="1"/>
    <s v="plays"/>
  </r>
  <r>
    <x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x v="1"/>
    <s v="plays"/>
  </r>
  <r>
    <x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x v="1"/>
    <s v="plays"/>
  </r>
  <r>
    <x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x v="1"/>
    <s v="plays"/>
  </r>
  <r>
    <x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x v="1"/>
    <s v="plays"/>
  </r>
  <r>
    <x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x v="1"/>
    <s v="plays"/>
  </r>
  <r>
    <x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x v="1"/>
    <s v="plays"/>
  </r>
  <r>
    <x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x v="1"/>
    <s v="plays"/>
  </r>
  <r>
    <x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x v="1"/>
    <s v="plays"/>
  </r>
  <r>
    <x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x v="1"/>
    <s v="plays"/>
  </r>
  <r>
    <x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x v="1"/>
    <s v="plays"/>
  </r>
  <r>
    <x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x v="1"/>
    <s v="plays"/>
  </r>
  <r>
    <x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x v="1"/>
    <s v="plays"/>
  </r>
  <r>
    <x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x v="1"/>
    <s v="plays"/>
  </r>
  <r>
    <x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x v="1"/>
    <s v="plays"/>
  </r>
  <r>
    <x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x v="1"/>
    <s v="plays"/>
  </r>
  <r>
    <x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x v="1"/>
    <s v="plays"/>
  </r>
  <r>
    <x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x v="1"/>
    <s v="plays"/>
  </r>
  <r>
    <x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x v="1"/>
    <s v="plays"/>
  </r>
  <r>
    <x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x v="1"/>
    <s v="plays"/>
  </r>
  <r>
    <x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x v="1"/>
    <s v="plays"/>
  </r>
  <r>
    <x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x v="1"/>
    <s v="plays"/>
  </r>
  <r>
    <x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x v="1"/>
    <s v="plays"/>
  </r>
  <r>
    <x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x v="1"/>
    <s v="plays"/>
  </r>
  <r>
    <x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x v="1"/>
    <s v="plays"/>
  </r>
  <r>
    <x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x v="1"/>
    <s v="plays"/>
  </r>
  <r>
    <x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x v="1"/>
    <s v="plays"/>
  </r>
  <r>
    <x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x v="1"/>
    <s v="plays"/>
  </r>
  <r>
    <x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x v="1"/>
    <s v="plays"/>
  </r>
  <r>
    <x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x v="1"/>
    <s v="plays"/>
  </r>
  <r>
    <x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x v="1"/>
    <s v="plays"/>
  </r>
  <r>
    <x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x v="1"/>
    <s v="plays"/>
  </r>
  <r>
    <x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x v="1"/>
    <s v="plays"/>
  </r>
  <r>
    <x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x v="1"/>
    <s v="plays"/>
  </r>
  <r>
    <x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x v="1"/>
    <s v="plays"/>
  </r>
  <r>
    <x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x v="1"/>
    <s v="plays"/>
  </r>
  <r>
    <x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x v="1"/>
    <s v="plays"/>
  </r>
  <r>
    <x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x v="1"/>
    <s v="plays"/>
  </r>
  <r>
    <x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x v="1"/>
    <s v="plays"/>
  </r>
  <r>
    <x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x v="1"/>
    <s v="plays"/>
  </r>
  <r>
    <x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x v="1"/>
    <s v="plays"/>
  </r>
  <r>
    <x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x v="1"/>
    <s v="plays"/>
  </r>
  <r>
    <x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x v="1"/>
    <s v="plays"/>
  </r>
  <r>
    <x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x v="1"/>
    <s v="plays"/>
  </r>
  <r>
    <x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x v="1"/>
    <s v="plays"/>
  </r>
  <r>
    <x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x v="1"/>
    <s v="plays"/>
  </r>
  <r>
    <x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x v="1"/>
    <s v="plays"/>
  </r>
  <r>
    <x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x v="1"/>
    <s v="plays"/>
  </r>
  <r>
    <x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x v="1"/>
    <s v="plays"/>
  </r>
  <r>
    <x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x v="1"/>
    <s v="plays"/>
  </r>
  <r>
    <x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x v="1"/>
    <s v="plays"/>
  </r>
  <r>
    <x v="3388"/>
    <s v="ICONS"/>
    <x v="3386"/>
    <n v="1500"/>
    <n v="1557"/>
    <x v="0"/>
    <x v="1"/>
    <s v="GBP"/>
    <n v="1434625441"/>
    <n v="1432033441"/>
    <b v="0"/>
    <n v="45"/>
    <b v="1"/>
    <s v="theater/plays"/>
    <n v="1.038"/>
    <x v="1"/>
    <s v="plays"/>
  </r>
  <r>
    <x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x v="1"/>
    <s v="plays"/>
  </r>
  <r>
    <x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x v="1"/>
    <s v="plays"/>
  </r>
  <r>
    <x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x v="1"/>
    <s v="plays"/>
  </r>
  <r>
    <x v="3392"/>
    <s v="1 in 3"/>
    <x v="3390"/>
    <n v="500"/>
    <n v="500"/>
    <x v="0"/>
    <x v="1"/>
    <s v="GBP"/>
    <n v="1462565855"/>
    <n v="1458245855"/>
    <b v="0"/>
    <n v="12"/>
    <b v="1"/>
    <s v="theater/plays"/>
    <n v="1"/>
    <x v="1"/>
    <s v="plays"/>
  </r>
  <r>
    <x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x v="1"/>
    <s v="plays"/>
  </r>
  <r>
    <x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x v="1"/>
    <s v="plays"/>
  </r>
  <r>
    <x v="3395"/>
    <s v="MIRAMAR"/>
    <x v="3393"/>
    <n v="500"/>
    <n v="920"/>
    <x v="0"/>
    <x v="1"/>
    <s v="GBP"/>
    <n v="1433009400"/>
    <n v="1431795944"/>
    <b v="0"/>
    <n v="38"/>
    <b v="1"/>
    <s v="theater/plays"/>
    <n v="1.84"/>
    <x v="1"/>
    <s v="plays"/>
  </r>
  <r>
    <x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x v="1"/>
    <s v="plays"/>
  </r>
  <r>
    <x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x v="1"/>
    <s v="plays"/>
  </r>
  <r>
    <x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x v="1"/>
    <s v="plays"/>
  </r>
  <r>
    <x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x v="1"/>
    <s v="plays"/>
  </r>
  <r>
    <x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x v="1"/>
    <s v="plays"/>
  </r>
  <r>
    <x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x v="1"/>
    <s v="plays"/>
  </r>
  <r>
    <x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x v="1"/>
    <s v="plays"/>
  </r>
  <r>
    <x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x v="1"/>
    <s v="plays"/>
  </r>
  <r>
    <x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x v="1"/>
    <s v="plays"/>
  </r>
  <r>
    <x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x v="1"/>
    <s v="plays"/>
  </r>
  <r>
    <x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x v="1"/>
    <s v="plays"/>
  </r>
  <r>
    <x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x v="1"/>
    <s v="plays"/>
  </r>
  <r>
    <x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x v="1"/>
    <s v="plays"/>
  </r>
  <r>
    <x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x v="1"/>
    <s v="plays"/>
  </r>
  <r>
    <x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x v="1"/>
    <s v="plays"/>
  </r>
  <r>
    <x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x v="1"/>
    <s v="plays"/>
  </r>
  <r>
    <x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x v="1"/>
    <s v="plays"/>
  </r>
  <r>
    <x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x v="1"/>
    <s v="plays"/>
  </r>
  <r>
    <x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x v="1"/>
    <s v="plays"/>
  </r>
  <r>
    <x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x v="1"/>
    <s v="plays"/>
  </r>
  <r>
    <x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x v="1"/>
    <s v="plays"/>
  </r>
  <r>
    <x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x v="1"/>
    <s v="plays"/>
  </r>
  <r>
    <x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x v="1"/>
    <s v="plays"/>
  </r>
  <r>
    <x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x v="1"/>
    <s v="plays"/>
  </r>
  <r>
    <x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x v="1"/>
    <s v="plays"/>
  </r>
  <r>
    <x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x v="1"/>
    <s v="plays"/>
  </r>
  <r>
    <x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x v="1"/>
    <s v="plays"/>
  </r>
  <r>
    <x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x v="1"/>
    <s v="plays"/>
  </r>
  <r>
    <x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x v="1"/>
    <s v="plays"/>
  </r>
  <r>
    <x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x v="1"/>
    <s v="plays"/>
  </r>
  <r>
    <x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x v="1"/>
    <s v="plays"/>
  </r>
  <r>
    <x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x v="1"/>
    <s v="plays"/>
  </r>
  <r>
    <x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x v="1"/>
    <s v="plays"/>
  </r>
  <r>
    <x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x v="1"/>
    <s v="plays"/>
  </r>
  <r>
    <x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x v="1"/>
    <s v="plays"/>
  </r>
  <r>
    <x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x v="1"/>
    <s v="plays"/>
  </r>
  <r>
    <x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x v="1"/>
    <s v="plays"/>
  </r>
  <r>
    <x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x v="1"/>
    <s v="plays"/>
  </r>
  <r>
    <x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x v="1"/>
    <s v="plays"/>
  </r>
  <r>
    <x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x v="1"/>
    <s v="plays"/>
  </r>
  <r>
    <x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x v="1"/>
    <s v="plays"/>
  </r>
  <r>
    <x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x v="1"/>
    <s v="plays"/>
  </r>
  <r>
    <x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x v="1"/>
    <s v="plays"/>
  </r>
  <r>
    <x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x v="1"/>
    <s v="plays"/>
  </r>
  <r>
    <x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x v="1"/>
    <s v="plays"/>
  </r>
  <r>
    <x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x v="1"/>
    <s v="plays"/>
  </r>
  <r>
    <x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x v="1"/>
    <s v="plays"/>
  </r>
  <r>
    <x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x v="1"/>
    <s v="plays"/>
  </r>
  <r>
    <x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x v="1"/>
    <s v="plays"/>
  </r>
  <r>
    <x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x v="1"/>
    <s v="plays"/>
  </r>
  <r>
    <x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x v="1"/>
    <s v="plays"/>
  </r>
  <r>
    <x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x v="1"/>
    <s v="plays"/>
  </r>
  <r>
    <x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x v="1"/>
    <s v="plays"/>
  </r>
  <r>
    <x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x v="1"/>
    <s v="plays"/>
  </r>
  <r>
    <x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x v="1"/>
    <s v="plays"/>
  </r>
  <r>
    <x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x v="1"/>
    <s v="plays"/>
  </r>
  <r>
    <x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x v="1"/>
    <s v="plays"/>
  </r>
  <r>
    <x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x v="1"/>
    <s v="plays"/>
  </r>
  <r>
    <x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x v="1"/>
    <s v="plays"/>
  </r>
  <r>
    <x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x v="1"/>
    <s v="plays"/>
  </r>
  <r>
    <x v="3456"/>
    <s v="THIEF"/>
    <x v="3454"/>
    <n v="3000"/>
    <n v="5739"/>
    <x v="0"/>
    <x v="0"/>
    <s v="USD"/>
    <n v="1406876340"/>
    <n v="1404190567"/>
    <b v="0"/>
    <n v="16"/>
    <b v="1"/>
    <s v="theater/plays"/>
    <n v="1.913"/>
    <x v="1"/>
    <s v="plays"/>
  </r>
  <r>
    <x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x v="1"/>
    <s v="plays"/>
  </r>
  <r>
    <x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x v="1"/>
    <s v="plays"/>
  </r>
  <r>
    <x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x v="1"/>
    <s v="plays"/>
  </r>
  <r>
    <x v="3460"/>
    <s v="Pushers"/>
    <x v="3458"/>
    <n v="500"/>
    <n v="950"/>
    <x v="0"/>
    <x v="1"/>
    <s v="GBP"/>
    <n v="1408106352"/>
    <n v="1406896752"/>
    <b v="0"/>
    <n v="19"/>
    <b v="1"/>
    <s v="theater/plays"/>
    <n v="1.9"/>
    <x v="1"/>
    <s v="plays"/>
  </r>
  <r>
    <x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x v="1"/>
    <s v="plays"/>
  </r>
  <r>
    <x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x v="1"/>
    <s v="plays"/>
  </r>
  <r>
    <x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x v="1"/>
    <s v="plays"/>
  </r>
  <r>
    <x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x v="1"/>
    <s v="plays"/>
  </r>
  <r>
    <x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x v="1"/>
    <s v="plays"/>
  </r>
  <r>
    <x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x v="1"/>
    <s v="plays"/>
  </r>
  <r>
    <x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x v="1"/>
    <s v="plays"/>
  </r>
  <r>
    <x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x v="1"/>
    <s v="plays"/>
  </r>
  <r>
    <x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x v="1"/>
    <s v="plays"/>
  </r>
  <r>
    <x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x v="1"/>
    <s v="plays"/>
  </r>
  <r>
    <x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x v="1"/>
    <s v="plays"/>
  </r>
  <r>
    <x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x v="1"/>
    <s v="plays"/>
  </r>
  <r>
    <x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x v="1"/>
    <s v="plays"/>
  </r>
  <r>
    <x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x v="1"/>
    <s v="plays"/>
  </r>
  <r>
    <x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x v="1"/>
    <s v="plays"/>
  </r>
  <r>
    <x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x v="1"/>
    <s v="plays"/>
  </r>
  <r>
    <x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x v="1"/>
    <s v="plays"/>
  </r>
  <r>
    <x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x v="1"/>
    <s v="plays"/>
  </r>
  <r>
    <x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x v="1"/>
    <s v="plays"/>
  </r>
  <r>
    <x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x v="1"/>
    <s v="plays"/>
  </r>
  <r>
    <x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x v="1"/>
    <s v="plays"/>
  </r>
  <r>
    <x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x v="1"/>
    <s v="plays"/>
  </r>
  <r>
    <x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x v="1"/>
    <s v="plays"/>
  </r>
  <r>
    <x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x v="1"/>
    <s v="plays"/>
  </r>
  <r>
    <x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x v="1"/>
    <s v="plays"/>
  </r>
  <r>
    <x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x v="1"/>
    <s v="plays"/>
  </r>
  <r>
    <x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x v="1"/>
    <s v="plays"/>
  </r>
  <r>
    <x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x v="1"/>
    <s v="plays"/>
  </r>
  <r>
    <x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x v="1"/>
    <s v="plays"/>
  </r>
  <r>
    <x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x v="1"/>
    <s v="plays"/>
  </r>
  <r>
    <x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x v="1"/>
    <s v="plays"/>
  </r>
  <r>
    <x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x v="1"/>
    <s v="plays"/>
  </r>
  <r>
    <x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x v="1"/>
    <s v="plays"/>
  </r>
  <r>
    <x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x v="1"/>
    <s v="plays"/>
  </r>
  <r>
    <x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x v="1"/>
    <s v="plays"/>
  </r>
  <r>
    <x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x v="1"/>
    <s v="plays"/>
  </r>
  <r>
    <x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x v="1"/>
    <s v="plays"/>
  </r>
  <r>
    <x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x v="1"/>
    <s v="plays"/>
  </r>
  <r>
    <x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x v="1"/>
    <s v="plays"/>
  </r>
  <r>
    <x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x v="1"/>
    <s v="plays"/>
  </r>
  <r>
    <x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x v="1"/>
    <s v="plays"/>
  </r>
  <r>
    <x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x v="1"/>
    <s v="plays"/>
  </r>
  <r>
    <x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x v="1"/>
    <s v="plays"/>
  </r>
  <r>
    <x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x v="1"/>
    <s v="plays"/>
  </r>
  <r>
    <x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x v="1"/>
    <s v="plays"/>
  </r>
  <r>
    <x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x v="1"/>
    <s v="plays"/>
  </r>
  <r>
    <x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x v="1"/>
    <s v="plays"/>
  </r>
  <r>
    <x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x v="1"/>
    <s v="plays"/>
  </r>
  <r>
    <x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x v="1"/>
    <s v="plays"/>
  </r>
  <r>
    <x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x v="1"/>
    <s v="plays"/>
  </r>
  <r>
    <x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x v="1"/>
    <s v="plays"/>
  </r>
  <r>
    <x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x v="1"/>
    <s v="plays"/>
  </r>
  <r>
    <x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x v="1"/>
    <s v="plays"/>
  </r>
  <r>
    <x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x v="1"/>
    <s v="plays"/>
  </r>
  <r>
    <x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x v="1"/>
    <s v="plays"/>
  </r>
  <r>
    <x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x v="1"/>
    <s v="plays"/>
  </r>
  <r>
    <x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x v="1"/>
    <s v="plays"/>
  </r>
  <r>
    <x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x v="1"/>
    <s v="plays"/>
  </r>
  <r>
    <x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x v="1"/>
    <s v="plays"/>
  </r>
  <r>
    <x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x v="1"/>
    <s v="plays"/>
  </r>
  <r>
    <x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x v="1"/>
    <s v="plays"/>
  </r>
  <r>
    <x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x v="1"/>
    <s v="plays"/>
  </r>
  <r>
    <x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x v="1"/>
    <s v="plays"/>
  </r>
  <r>
    <x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x v="1"/>
    <s v="plays"/>
  </r>
  <r>
    <x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x v="1"/>
    <s v="plays"/>
  </r>
  <r>
    <x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x v="1"/>
    <s v="plays"/>
  </r>
  <r>
    <x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x v="1"/>
    <s v="plays"/>
  </r>
  <r>
    <x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x v="1"/>
    <s v="plays"/>
  </r>
  <r>
    <x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x v="1"/>
    <s v="plays"/>
  </r>
  <r>
    <x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x v="1"/>
    <s v="plays"/>
  </r>
  <r>
    <x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x v="1"/>
    <s v="plays"/>
  </r>
  <r>
    <x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x v="1"/>
    <s v="plays"/>
  </r>
  <r>
    <x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x v="1"/>
    <s v="plays"/>
  </r>
  <r>
    <x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x v="1"/>
    <s v="plays"/>
  </r>
  <r>
    <x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x v="1"/>
    <s v="plays"/>
  </r>
  <r>
    <x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x v="1"/>
    <s v="plays"/>
  </r>
  <r>
    <x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x v="1"/>
    <s v="plays"/>
  </r>
  <r>
    <x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x v="1"/>
    <s v="plays"/>
  </r>
  <r>
    <x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x v="1"/>
    <s v="plays"/>
  </r>
  <r>
    <x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x v="1"/>
    <s v="plays"/>
  </r>
  <r>
    <x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x v="1"/>
    <s v="plays"/>
  </r>
  <r>
    <x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x v="1"/>
    <s v="plays"/>
  </r>
  <r>
    <x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x v="1"/>
    <s v="plays"/>
  </r>
  <r>
    <x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x v="1"/>
    <s v="plays"/>
  </r>
  <r>
    <x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x v="1"/>
    <s v="plays"/>
  </r>
  <r>
    <x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x v="1"/>
    <s v="plays"/>
  </r>
  <r>
    <x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x v="1"/>
    <s v="plays"/>
  </r>
  <r>
    <x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x v="1"/>
    <s v="plays"/>
  </r>
  <r>
    <x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x v="1"/>
    <s v="plays"/>
  </r>
  <r>
    <x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x v="1"/>
    <s v="plays"/>
  </r>
  <r>
    <x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x v="1"/>
    <s v="plays"/>
  </r>
  <r>
    <x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x v="1"/>
    <s v="plays"/>
  </r>
  <r>
    <x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x v="1"/>
    <s v="plays"/>
  </r>
  <r>
    <x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x v="1"/>
    <s v="plays"/>
  </r>
  <r>
    <x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x v="1"/>
    <s v="plays"/>
  </r>
  <r>
    <x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x v="1"/>
    <s v="plays"/>
  </r>
  <r>
    <x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x v="1"/>
    <s v="plays"/>
  </r>
  <r>
    <x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x v="1"/>
    <s v="plays"/>
  </r>
  <r>
    <x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x v="1"/>
    <s v="plays"/>
  </r>
  <r>
    <x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x v="1"/>
    <s v="plays"/>
  </r>
  <r>
    <x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x v="1"/>
    <s v="plays"/>
  </r>
  <r>
    <x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x v="1"/>
    <s v="plays"/>
  </r>
  <r>
    <x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x v="1"/>
    <s v="plays"/>
  </r>
  <r>
    <x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x v="1"/>
    <s v="plays"/>
  </r>
  <r>
    <x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x v="1"/>
    <s v="plays"/>
  </r>
  <r>
    <x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x v="1"/>
    <s v="plays"/>
  </r>
  <r>
    <x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x v="1"/>
    <s v="plays"/>
  </r>
  <r>
    <x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x v="1"/>
    <s v="plays"/>
  </r>
  <r>
    <x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x v="1"/>
    <s v="plays"/>
  </r>
  <r>
    <x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x v="1"/>
    <s v="plays"/>
  </r>
  <r>
    <x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x v="1"/>
    <s v="plays"/>
  </r>
  <r>
    <x v="3572"/>
    <s v="Monster"/>
    <x v="3570"/>
    <n v="500"/>
    <n v="500"/>
    <x v="0"/>
    <x v="1"/>
    <s v="GBP"/>
    <n v="1434894082"/>
    <n v="1432302082"/>
    <b v="0"/>
    <n v="9"/>
    <b v="1"/>
    <s v="theater/plays"/>
    <n v="1"/>
    <x v="1"/>
    <s v="plays"/>
  </r>
  <r>
    <x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x v="1"/>
    <s v="plays"/>
  </r>
  <r>
    <x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x v="1"/>
    <s v="plays"/>
  </r>
  <r>
    <x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x v="1"/>
    <s v="plays"/>
  </r>
  <r>
    <x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x v="1"/>
    <s v="plays"/>
  </r>
  <r>
    <x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x v="1"/>
    <s v="plays"/>
  </r>
  <r>
    <x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x v="1"/>
    <s v="plays"/>
  </r>
  <r>
    <x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x v="1"/>
    <s v="plays"/>
  </r>
  <r>
    <x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x v="1"/>
    <s v="plays"/>
  </r>
  <r>
    <x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x v="1"/>
    <s v="plays"/>
  </r>
  <r>
    <x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x v="1"/>
    <s v="plays"/>
  </r>
  <r>
    <x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x v="1"/>
    <s v="plays"/>
  </r>
  <r>
    <x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x v="1"/>
    <s v="plays"/>
  </r>
  <r>
    <x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x v="1"/>
    <s v="plays"/>
  </r>
  <r>
    <x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x v="1"/>
    <s v="plays"/>
  </r>
  <r>
    <x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x v="1"/>
    <s v="plays"/>
  </r>
  <r>
    <x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x v="1"/>
    <s v="plays"/>
  </r>
  <r>
    <x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x v="1"/>
    <s v="plays"/>
  </r>
  <r>
    <x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x v="1"/>
    <s v="plays"/>
  </r>
  <r>
    <x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x v="1"/>
    <s v="plays"/>
  </r>
  <r>
    <x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x v="1"/>
    <s v="plays"/>
  </r>
  <r>
    <x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x v="1"/>
    <s v="plays"/>
  </r>
  <r>
    <x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x v="1"/>
    <s v="plays"/>
  </r>
  <r>
    <x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x v="1"/>
    <s v="plays"/>
  </r>
  <r>
    <x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x v="1"/>
    <s v="plays"/>
  </r>
  <r>
    <x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x v="1"/>
    <s v="plays"/>
  </r>
  <r>
    <x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x v="1"/>
    <s v="plays"/>
  </r>
  <r>
    <x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x v="1"/>
    <s v="plays"/>
  </r>
  <r>
    <x v="3600"/>
    <s v="Pariah"/>
    <x v="3598"/>
    <n v="10"/>
    <n v="13"/>
    <x v="0"/>
    <x v="0"/>
    <s v="USD"/>
    <n v="1476390164"/>
    <n v="1473970964"/>
    <b v="0"/>
    <n v="4"/>
    <b v="1"/>
    <s v="theater/plays"/>
    <n v="1.3"/>
    <x v="1"/>
    <s v="plays"/>
  </r>
  <r>
    <x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x v="1"/>
    <s v="plays"/>
  </r>
  <r>
    <x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x v="1"/>
    <s v="plays"/>
  </r>
  <r>
    <x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x v="1"/>
    <s v="plays"/>
  </r>
  <r>
    <x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x v="1"/>
    <s v="plays"/>
  </r>
  <r>
    <x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x v="1"/>
    <s v="plays"/>
  </r>
  <r>
    <x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x v="1"/>
    <s v="plays"/>
  </r>
  <r>
    <x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x v="1"/>
    <s v="plays"/>
  </r>
  <r>
    <x v="3608"/>
    <s v="Petrification"/>
    <x v="3606"/>
    <n v="800"/>
    <n v="800"/>
    <x v="0"/>
    <x v="1"/>
    <s v="GBP"/>
    <n v="1466172000"/>
    <n v="1463418090"/>
    <b v="0"/>
    <n v="27"/>
    <b v="1"/>
    <s v="theater/plays"/>
    <n v="1"/>
    <x v="1"/>
    <s v="plays"/>
  </r>
  <r>
    <x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x v="1"/>
    <s v="plays"/>
  </r>
  <r>
    <x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x v="1"/>
    <s v="plays"/>
  </r>
  <r>
    <x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x v="1"/>
    <s v="plays"/>
  </r>
  <r>
    <x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x v="1"/>
    <s v="plays"/>
  </r>
  <r>
    <x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x v="1"/>
    <s v="plays"/>
  </r>
  <r>
    <x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x v="1"/>
    <s v="plays"/>
  </r>
  <r>
    <x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x v="1"/>
    <s v="plays"/>
  </r>
  <r>
    <x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x v="1"/>
    <s v="plays"/>
  </r>
  <r>
    <x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x v="1"/>
    <s v="plays"/>
  </r>
  <r>
    <x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x v="1"/>
    <s v="plays"/>
  </r>
  <r>
    <x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x v="1"/>
    <s v="plays"/>
  </r>
  <r>
    <x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x v="1"/>
    <s v="plays"/>
  </r>
  <r>
    <x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x v="1"/>
    <s v="plays"/>
  </r>
  <r>
    <x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x v="1"/>
    <s v="plays"/>
  </r>
  <r>
    <x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x v="1"/>
    <s v="plays"/>
  </r>
  <r>
    <x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x v="1"/>
    <s v="plays"/>
  </r>
  <r>
    <x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x v="1"/>
    <s v="plays"/>
  </r>
  <r>
    <x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x v="1"/>
    <s v="plays"/>
  </r>
  <r>
    <x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x v="1"/>
    <s v="plays"/>
  </r>
  <r>
    <x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x v="1"/>
    <s v="musical"/>
  </r>
  <r>
    <x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x v="1"/>
    <s v="musical"/>
  </r>
  <r>
    <x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x v="1"/>
    <s v="musical"/>
  </r>
  <r>
    <x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x v="1"/>
    <s v="musical"/>
  </r>
  <r>
    <x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x v="1"/>
    <s v="musical"/>
  </r>
  <r>
    <x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x v="1"/>
    <s v="musical"/>
  </r>
  <r>
    <x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x v="1"/>
    <s v="musical"/>
  </r>
  <r>
    <x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x v="1"/>
    <s v="musical"/>
  </r>
  <r>
    <x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x v="1"/>
    <s v="musical"/>
  </r>
  <r>
    <x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x v="1"/>
    <s v="musical"/>
  </r>
  <r>
    <x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x v="1"/>
    <s v="musical"/>
  </r>
  <r>
    <x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x v="1"/>
    <s v="musical"/>
  </r>
  <r>
    <x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x v="1"/>
    <s v="musical"/>
  </r>
  <r>
    <x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x v="1"/>
    <s v="musical"/>
  </r>
  <r>
    <x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x v="1"/>
    <s v="musical"/>
  </r>
  <r>
    <x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x v="1"/>
    <s v="musical"/>
  </r>
  <r>
    <x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x v="1"/>
    <s v="musical"/>
  </r>
  <r>
    <x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x v="1"/>
    <s v="musical"/>
  </r>
  <r>
    <x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x v="1"/>
    <s v="musical"/>
  </r>
  <r>
    <x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x v="1"/>
    <s v="musical"/>
  </r>
  <r>
    <x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x v="1"/>
    <s v="plays"/>
  </r>
  <r>
    <x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x v="1"/>
    <s v="plays"/>
  </r>
  <r>
    <x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x v="1"/>
    <s v="plays"/>
  </r>
  <r>
    <x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x v="1"/>
    <s v="plays"/>
  </r>
  <r>
    <x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x v="1"/>
    <s v="plays"/>
  </r>
  <r>
    <x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x v="1"/>
    <s v="plays"/>
  </r>
  <r>
    <x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x v="1"/>
    <s v="plays"/>
  </r>
  <r>
    <x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x v="1"/>
    <s v="plays"/>
  </r>
  <r>
    <x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x v="1"/>
    <s v="plays"/>
  </r>
  <r>
    <x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x v="1"/>
    <s v="plays"/>
  </r>
  <r>
    <x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x v="1"/>
    <s v="plays"/>
  </r>
  <r>
    <x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x v="1"/>
    <s v="plays"/>
  </r>
  <r>
    <x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x v="1"/>
    <s v="plays"/>
  </r>
  <r>
    <x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x v="1"/>
    <s v="plays"/>
  </r>
  <r>
    <x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x v="1"/>
    <s v="plays"/>
  </r>
  <r>
    <x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x v="1"/>
    <s v="plays"/>
  </r>
  <r>
    <x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x v="1"/>
    <s v="plays"/>
  </r>
  <r>
    <x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x v="1"/>
    <s v="plays"/>
  </r>
  <r>
    <x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x v="1"/>
    <s v="plays"/>
  </r>
  <r>
    <x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x v="1"/>
    <s v="plays"/>
  </r>
  <r>
    <x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x v="1"/>
    <s v="plays"/>
  </r>
  <r>
    <x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x v="1"/>
    <s v="plays"/>
  </r>
  <r>
    <x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x v="1"/>
    <s v="plays"/>
  </r>
  <r>
    <x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x v="1"/>
    <s v="plays"/>
  </r>
  <r>
    <x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x v="1"/>
    <s v="plays"/>
  </r>
  <r>
    <x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x v="1"/>
    <s v="plays"/>
  </r>
  <r>
    <x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x v="1"/>
    <s v="plays"/>
  </r>
  <r>
    <x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x v="1"/>
    <s v="plays"/>
  </r>
  <r>
    <x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x v="1"/>
    <s v="plays"/>
  </r>
  <r>
    <x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x v="1"/>
    <s v="plays"/>
  </r>
  <r>
    <x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x v="1"/>
    <s v="plays"/>
  </r>
  <r>
    <x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x v="1"/>
    <s v="plays"/>
  </r>
  <r>
    <x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x v="1"/>
    <s v="plays"/>
  </r>
  <r>
    <x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x v="1"/>
    <s v="plays"/>
  </r>
  <r>
    <x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x v="1"/>
    <s v="plays"/>
  </r>
  <r>
    <x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x v="1"/>
    <s v="plays"/>
  </r>
  <r>
    <x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x v="1"/>
    <s v="plays"/>
  </r>
  <r>
    <x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x v="1"/>
    <s v="plays"/>
  </r>
  <r>
    <x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x v="1"/>
    <s v="plays"/>
  </r>
  <r>
    <x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x v="1"/>
    <s v="plays"/>
  </r>
  <r>
    <x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x v="1"/>
    <s v="plays"/>
  </r>
  <r>
    <x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x v="1"/>
    <s v="plays"/>
  </r>
  <r>
    <x v="3690"/>
    <s v="We Rise"/>
    <x v="3688"/>
    <n v="1500"/>
    <n v="1800"/>
    <x v="0"/>
    <x v="0"/>
    <s v="USD"/>
    <n v="1417101683"/>
    <n v="1414506083"/>
    <b v="0"/>
    <n v="31"/>
    <b v="1"/>
    <s v="theater/plays"/>
    <n v="1.2"/>
    <x v="1"/>
    <s v="plays"/>
  </r>
  <r>
    <x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x v="1"/>
    <s v="plays"/>
  </r>
  <r>
    <x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x v="1"/>
    <s v="plays"/>
  </r>
  <r>
    <x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x v="1"/>
    <s v="plays"/>
  </r>
  <r>
    <x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x v="1"/>
    <s v="plays"/>
  </r>
  <r>
    <x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x v="1"/>
    <s v="plays"/>
  </r>
  <r>
    <x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x v="1"/>
    <s v="plays"/>
  </r>
  <r>
    <x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x v="1"/>
    <s v="plays"/>
  </r>
  <r>
    <x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x v="1"/>
    <s v="plays"/>
  </r>
  <r>
    <x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x v="1"/>
    <s v="plays"/>
  </r>
  <r>
    <x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x v="1"/>
    <s v="plays"/>
  </r>
  <r>
    <x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x v="1"/>
    <s v="plays"/>
  </r>
  <r>
    <x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x v="1"/>
    <s v="plays"/>
  </r>
  <r>
    <x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x v="1"/>
    <s v="plays"/>
  </r>
  <r>
    <x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x v="1"/>
    <s v="plays"/>
  </r>
  <r>
    <x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x v="1"/>
    <s v="plays"/>
  </r>
  <r>
    <x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x v="1"/>
    <s v="plays"/>
  </r>
  <r>
    <x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x v="1"/>
    <s v="plays"/>
  </r>
  <r>
    <x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x v="1"/>
    <s v="plays"/>
  </r>
  <r>
    <x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x v="1"/>
    <s v="plays"/>
  </r>
  <r>
    <x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x v="1"/>
    <s v="plays"/>
  </r>
  <r>
    <x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x v="1"/>
    <s v="plays"/>
  </r>
  <r>
    <x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x v="1"/>
    <s v="plays"/>
  </r>
  <r>
    <x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x v="1"/>
    <s v="plays"/>
  </r>
  <r>
    <x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x v="1"/>
    <s v="plays"/>
  </r>
  <r>
    <x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x v="1"/>
    <s v="plays"/>
  </r>
  <r>
    <x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x v="1"/>
    <s v="plays"/>
  </r>
  <r>
    <x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x v="1"/>
    <s v="plays"/>
  </r>
  <r>
    <x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x v="1"/>
    <s v="plays"/>
  </r>
  <r>
    <x v="3719"/>
    <s v="Corium"/>
    <x v="3717"/>
    <n v="200"/>
    <n v="420"/>
    <x v="0"/>
    <x v="1"/>
    <s v="GBP"/>
    <n v="1434994266"/>
    <n v="1432402266"/>
    <b v="0"/>
    <n v="4"/>
    <b v="1"/>
    <s v="theater/plays"/>
    <n v="2.1"/>
    <x v="1"/>
    <s v="plays"/>
  </r>
  <r>
    <x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x v="1"/>
    <s v="plays"/>
  </r>
  <r>
    <x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x v="1"/>
    <s v="plays"/>
  </r>
  <r>
    <x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x v="1"/>
    <s v="plays"/>
  </r>
  <r>
    <x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x v="1"/>
    <s v="plays"/>
  </r>
  <r>
    <x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x v="1"/>
    <s v="plays"/>
  </r>
  <r>
    <x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x v="1"/>
    <s v="plays"/>
  </r>
  <r>
    <x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x v="1"/>
    <s v="plays"/>
  </r>
  <r>
    <x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x v="1"/>
    <s v="plays"/>
  </r>
  <r>
    <x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x v="1"/>
    <s v="plays"/>
  </r>
  <r>
    <x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x v="1"/>
    <s v="plays"/>
  </r>
  <r>
    <x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x v="1"/>
    <s v="plays"/>
  </r>
  <r>
    <x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x v="1"/>
    <s v="plays"/>
  </r>
  <r>
    <x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x v="1"/>
    <s v="plays"/>
  </r>
  <r>
    <x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x v="1"/>
    <s v="plays"/>
  </r>
  <r>
    <x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x v="1"/>
    <s v="plays"/>
  </r>
  <r>
    <x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x v="1"/>
    <s v="plays"/>
  </r>
  <r>
    <x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x v="1"/>
    <s v="plays"/>
  </r>
  <r>
    <x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x v="1"/>
    <s v="plays"/>
  </r>
  <r>
    <x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x v="1"/>
    <s v="plays"/>
  </r>
  <r>
    <x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x v="1"/>
    <s v="plays"/>
  </r>
  <r>
    <x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x v="1"/>
    <s v="plays"/>
  </r>
  <r>
    <x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x v="1"/>
    <s v="plays"/>
  </r>
  <r>
    <x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x v="1"/>
    <s v="plays"/>
  </r>
  <r>
    <x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x v="1"/>
    <s v="plays"/>
  </r>
  <r>
    <x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x v="1"/>
    <s v="plays"/>
  </r>
  <r>
    <x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x v="1"/>
    <s v="plays"/>
  </r>
  <r>
    <x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x v="1"/>
    <s v="plays"/>
  </r>
  <r>
    <x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x v="1"/>
    <s v="plays"/>
  </r>
  <r>
    <x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x v="1"/>
    <s v="musical"/>
  </r>
  <r>
    <x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x v="1"/>
    <s v="musical"/>
  </r>
  <r>
    <x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x v="1"/>
    <s v="musical"/>
  </r>
  <r>
    <x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x v="1"/>
    <s v="musical"/>
  </r>
  <r>
    <x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x v="1"/>
    <s v="musical"/>
  </r>
  <r>
    <x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x v="1"/>
    <s v="musical"/>
  </r>
  <r>
    <x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x v="1"/>
    <s v="musical"/>
  </r>
  <r>
    <x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x v="1"/>
    <s v="musical"/>
  </r>
  <r>
    <x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x v="1"/>
    <s v="musical"/>
  </r>
  <r>
    <x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x v="1"/>
    <s v="musical"/>
  </r>
  <r>
    <x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x v="1"/>
    <s v="musical"/>
  </r>
  <r>
    <x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x v="1"/>
    <s v="musical"/>
  </r>
  <r>
    <x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x v="1"/>
    <s v="musical"/>
  </r>
  <r>
    <x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x v="1"/>
    <s v="musical"/>
  </r>
  <r>
    <x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x v="1"/>
    <s v="musical"/>
  </r>
  <r>
    <x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x v="1"/>
    <s v="musical"/>
  </r>
  <r>
    <x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x v="1"/>
    <s v="musical"/>
  </r>
  <r>
    <x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x v="1"/>
    <s v="musical"/>
  </r>
  <r>
    <x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x v="1"/>
    <s v="musical"/>
  </r>
  <r>
    <x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x v="1"/>
    <s v="musical"/>
  </r>
  <r>
    <x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x v="1"/>
    <s v="musical"/>
  </r>
  <r>
    <x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x v="1"/>
    <s v="musical"/>
  </r>
  <r>
    <x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x v="1"/>
    <s v="musical"/>
  </r>
  <r>
    <x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x v="1"/>
    <s v="musical"/>
  </r>
  <r>
    <x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x v="1"/>
    <s v="musical"/>
  </r>
  <r>
    <x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x v="1"/>
    <s v="musical"/>
  </r>
  <r>
    <x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x v="1"/>
    <s v="musical"/>
  </r>
  <r>
    <x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x v="1"/>
    <s v="musical"/>
  </r>
  <r>
    <x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x v="1"/>
    <s v="musical"/>
  </r>
  <r>
    <x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x v="1"/>
    <s v="musical"/>
  </r>
  <r>
    <x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x v="1"/>
    <s v="musical"/>
  </r>
  <r>
    <x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x v="1"/>
    <s v="musical"/>
  </r>
  <r>
    <x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x v="1"/>
    <s v="musical"/>
  </r>
  <r>
    <x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x v="1"/>
    <s v="musical"/>
  </r>
  <r>
    <x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x v="1"/>
    <s v="musical"/>
  </r>
  <r>
    <x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x v="1"/>
    <s v="musical"/>
  </r>
  <r>
    <x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x v="1"/>
    <s v="musical"/>
  </r>
  <r>
    <x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x v="1"/>
    <s v="musical"/>
  </r>
  <r>
    <x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x v="1"/>
    <s v="musical"/>
  </r>
  <r>
    <x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x v="1"/>
    <s v="musical"/>
  </r>
  <r>
    <x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x v="1"/>
    <s v="musical"/>
  </r>
  <r>
    <x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x v="1"/>
    <s v="musical"/>
  </r>
  <r>
    <x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x v="1"/>
    <s v="musical"/>
  </r>
  <r>
    <x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x v="1"/>
    <s v="musical"/>
  </r>
  <r>
    <x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x v="1"/>
    <s v="musical"/>
  </r>
  <r>
    <x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x v="1"/>
    <s v="musical"/>
  </r>
  <r>
    <x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x v="1"/>
    <s v="musical"/>
  </r>
  <r>
    <x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x v="1"/>
    <s v="musical"/>
  </r>
  <r>
    <x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x v="1"/>
    <s v="musical"/>
  </r>
  <r>
    <x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x v="1"/>
    <s v="musical"/>
  </r>
  <r>
    <x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x v="1"/>
    <s v="musical"/>
  </r>
  <r>
    <x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x v="1"/>
    <s v="musical"/>
  </r>
  <r>
    <x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x v="1"/>
    <s v="musical"/>
  </r>
  <r>
    <x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x v="1"/>
    <s v="musical"/>
  </r>
  <r>
    <x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x v="1"/>
    <s v="musical"/>
  </r>
  <r>
    <x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x v="1"/>
    <s v="musical"/>
  </r>
  <r>
    <x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x v="1"/>
    <s v="musical"/>
  </r>
  <r>
    <x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x v="1"/>
    <s v="musical"/>
  </r>
  <r>
    <x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x v="1"/>
    <s v="musical"/>
  </r>
  <r>
    <x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x v="1"/>
    <s v="musical"/>
  </r>
  <r>
    <x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x v="1"/>
    <s v="plays"/>
  </r>
  <r>
    <x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x v="1"/>
    <s v="plays"/>
  </r>
  <r>
    <x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x v="1"/>
    <s v="plays"/>
  </r>
  <r>
    <x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x v="1"/>
    <s v="plays"/>
  </r>
  <r>
    <x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x v="1"/>
    <s v="plays"/>
  </r>
  <r>
    <x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x v="1"/>
    <s v="plays"/>
  </r>
  <r>
    <x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x v="1"/>
    <s v="plays"/>
  </r>
  <r>
    <x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x v="1"/>
    <s v="plays"/>
  </r>
  <r>
    <x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x v="1"/>
    <s v="plays"/>
  </r>
  <r>
    <x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x v="1"/>
    <s v="plays"/>
  </r>
  <r>
    <x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x v="1"/>
    <s v="plays"/>
  </r>
  <r>
    <x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x v="1"/>
    <s v="plays"/>
  </r>
  <r>
    <x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x v="1"/>
    <s v="plays"/>
  </r>
  <r>
    <x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x v="1"/>
    <s v="plays"/>
  </r>
  <r>
    <x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x v="1"/>
    <s v="plays"/>
  </r>
  <r>
    <x v="3823"/>
    <s v="FEED"/>
    <x v="3820"/>
    <n v="2500"/>
    <n v="2650"/>
    <x v="0"/>
    <x v="0"/>
    <s v="USD"/>
    <n v="1437364740"/>
    <n v="1434405044"/>
    <b v="0"/>
    <n v="41"/>
    <b v="1"/>
    <s v="theater/plays"/>
    <n v="1.06"/>
    <x v="1"/>
    <s v="plays"/>
  </r>
  <r>
    <x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x v="1"/>
    <s v="plays"/>
  </r>
  <r>
    <x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x v="1"/>
    <s v="plays"/>
  </r>
  <r>
    <x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x v="1"/>
    <s v="plays"/>
  </r>
  <r>
    <x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x v="1"/>
    <s v="plays"/>
  </r>
  <r>
    <x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x v="1"/>
    <s v="plays"/>
  </r>
  <r>
    <x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x v="1"/>
    <s v="plays"/>
  </r>
  <r>
    <x v="3830"/>
    <s v="Run Away"/>
    <x v="3827"/>
    <n v="100"/>
    <n v="225"/>
    <x v="0"/>
    <x v="0"/>
    <s v="USD"/>
    <n v="1464371211"/>
    <n v="1463161611"/>
    <b v="0"/>
    <n v="3"/>
    <b v="1"/>
    <s v="theater/plays"/>
    <n v="2.25"/>
    <x v="1"/>
    <s v="plays"/>
  </r>
  <r>
    <x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x v="1"/>
    <s v="plays"/>
  </r>
  <r>
    <x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x v="1"/>
    <s v="plays"/>
  </r>
  <r>
    <x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x v="1"/>
    <s v="plays"/>
  </r>
  <r>
    <x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x v="1"/>
    <s v="plays"/>
  </r>
  <r>
    <x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x v="1"/>
    <s v="plays"/>
  </r>
  <r>
    <x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x v="1"/>
    <s v="plays"/>
  </r>
  <r>
    <x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x v="1"/>
    <s v="plays"/>
  </r>
  <r>
    <x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x v="1"/>
    <s v="plays"/>
  </r>
  <r>
    <x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x v="1"/>
    <s v="plays"/>
  </r>
  <r>
    <x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x v="1"/>
    <s v="plays"/>
  </r>
  <r>
    <x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x v="1"/>
    <s v="plays"/>
  </r>
  <r>
    <x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x v="1"/>
    <s v="plays"/>
  </r>
  <r>
    <x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x v="1"/>
    <s v="plays"/>
  </r>
  <r>
    <x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x v="1"/>
    <s v="plays"/>
  </r>
  <r>
    <x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x v="1"/>
    <s v="plays"/>
  </r>
  <r>
    <x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x v="1"/>
    <s v="plays"/>
  </r>
  <r>
    <x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x v="1"/>
    <s v="plays"/>
  </r>
  <r>
    <x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x v="1"/>
    <s v="plays"/>
  </r>
  <r>
    <x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x v="1"/>
    <s v="plays"/>
  </r>
  <r>
    <x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x v="1"/>
    <s v="plays"/>
  </r>
  <r>
    <x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x v="1"/>
    <s v="plays"/>
  </r>
  <r>
    <x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x v="1"/>
    <s v="plays"/>
  </r>
  <r>
    <x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x v="1"/>
    <s v="plays"/>
  </r>
  <r>
    <x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x v="1"/>
    <s v="plays"/>
  </r>
  <r>
    <x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x v="1"/>
    <s v="plays"/>
  </r>
  <r>
    <x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x v="1"/>
    <s v="plays"/>
  </r>
  <r>
    <x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x v="1"/>
    <s v="plays"/>
  </r>
  <r>
    <x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x v="1"/>
    <s v="plays"/>
  </r>
  <r>
    <x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x v="1"/>
    <s v="plays"/>
  </r>
  <r>
    <x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x v="1"/>
    <s v="plays"/>
  </r>
  <r>
    <x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x v="1"/>
    <s v="plays"/>
  </r>
  <r>
    <x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x v="1"/>
    <s v="plays"/>
  </r>
  <r>
    <x v="3863"/>
    <s v="Umma Yemaya"/>
    <x v="3860"/>
    <n v="6000"/>
    <n v="0"/>
    <x v="2"/>
    <x v="0"/>
    <s v="USD"/>
    <n v="1446739905"/>
    <n v="1441552305"/>
    <b v="0"/>
    <n v="0"/>
    <b v="0"/>
    <s v="theater/plays"/>
    <n v="0"/>
    <x v="1"/>
    <s v="plays"/>
  </r>
  <r>
    <x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x v="1"/>
    <s v="plays"/>
  </r>
  <r>
    <x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x v="1"/>
    <s v="plays"/>
  </r>
  <r>
    <x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x v="1"/>
    <s v="plays"/>
  </r>
  <r>
    <x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x v="1"/>
    <s v="plays"/>
  </r>
  <r>
    <x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x v="1"/>
    <s v="musical"/>
  </r>
  <r>
    <x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x v="1"/>
    <s v="musical"/>
  </r>
  <r>
    <x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x v="1"/>
    <s v="musical"/>
  </r>
  <r>
    <x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x v="1"/>
    <s v="musical"/>
  </r>
  <r>
    <x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x v="1"/>
    <s v="musical"/>
  </r>
  <r>
    <x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x v="1"/>
    <s v="musical"/>
  </r>
  <r>
    <x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x v="1"/>
    <s v="musical"/>
  </r>
  <r>
    <x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x v="1"/>
    <s v="musical"/>
  </r>
  <r>
    <x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x v="1"/>
    <s v="musical"/>
  </r>
  <r>
    <x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x v="1"/>
    <s v="musical"/>
  </r>
  <r>
    <x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x v="1"/>
    <s v="musical"/>
  </r>
  <r>
    <x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x v="1"/>
    <s v="musical"/>
  </r>
  <r>
    <x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x v="1"/>
    <s v="musical"/>
  </r>
  <r>
    <x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x v="1"/>
    <s v="musical"/>
  </r>
  <r>
    <x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x v="1"/>
    <s v="musical"/>
  </r>
  <r>
    <x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x v="1"/>
    <s v="musical"/>
  </r>
  <r>
    <x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x v="1"/>
    <s v="musical"/>
  </r>
  <r>
    <x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x v="1"/>
    <s v="musical"/>
  </r>
  <r>
    <x v="3886"/>
    <s v="a (Canceled)"/>
    <x v="3883"/>
    <n v="10000"/>
    <n v="0"/>
    <x v="1"/>
    <x v="2"/>
    <s v="AUD"/>
    <n v="1418275702"/>
    <n v="1415683702"/>
    <b v="0"/>
    <n v="0"/>
    <b v="0"/>
    <s v="theater/musical"/>
    <n v="0"/>
    <x v="1"/>
    <s v="musical"/>
  </r>
  <r>
    <x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x v="1"/>
    <s v="musical"/>
  </r>
  <r>
    <x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x v="1"/>
    <s v="plays"/>
  </r>
  <r>
    <x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x v="1"/>
    <s v="plays"/>
  </r>
  <r>
    <x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x v="1"/>
    <s v="plays"/>
  </r>
  <r>
    <x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x v="1"/>
    <s v="plays"/>
  </r>
  <r>
    <x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x v="1"/>
    <s v="plays"/>
  </r>
  <r>
    <x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x v="1"/>
    <s v="plays"/>
  </r>
  <r>
    <x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x v="1"/>
    <s v="plays"/>
  </r>
  <r>
    <x v="3895"/>
    <s v="Vestige"/>
    <x v="3892"/>
    <n v="1000"/>
    <n v="50"/>
    <x v="2"/>
    <x v="0"/>
    <s v="USD"/>
    <n v="1425103218"/>
    <n v="1422424818"/>
    <b v="0"/>
    <n v="1"/>
    <b v="0"/>
    <s v="theater/plays"/>
    <n v="0.05"/>
    <x v="1"/>
    <s v="plays"/>
  </r>
  <r>
    <x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x v="1"/>
    <s v="plays"/>
  </r>
  <r>
    <x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x v="1"/>
    <s v="plays"/>
  </r>
  <r>
    <x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x v="1"/>
    <s v="plays"/>
  </r>
  <r>
    <x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x v="1"/>
    <s v="plays"/>
  </r>
  <r>
    <x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x v="1"/>
    <s v="plays"/>
  </r>
  <r>
    <x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x v="1"/>
    <s v="plays"/>
  </r>
  <r>
    <x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x v="1"/>
    <s v="plays"/>
  </r>
  <r>
    <x v="3903"/>
    <s v="Know Thy Law"/>
    <x v="3900"/>
    <n v="1500"/>
    <n v="0"/>
    <x v="2"/>
    <x v="0"/>
    <s v="USD"/>
    <n v="1439581080"/>
    <n v="1435709765"/>
    <b v="0"/>
    <n v="0"/>
    <b v="0"/>
    <s v="theater/plays"/>
    <n v="0"/>
    <x v="1"/>
    <s v="plays"/>
  </r>
  <r>
    <x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x v="1"/>
    <s v="plays"/>
  </r>
  <r>
    <x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x v="1"/>
    <s v="plays"/>
  </r>
  <r>
    <x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x v="1"/>
    <s v="plays"/>
  </r>
  <r>
    <x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x v="1"/>
    <s v="plays"/>
  </r>
  <r>
    <x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x v="1"/>
    <s v="plays"/>
  </r>
  <r>
    <x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x v="1"/>
    <s v="plays"/>
  </r>
  <r>
    <x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x v="1"/>
    <s v="plays"/>
  </r>
  <r>
    <x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x v="1"/>
    <s v="plays"/>
  </r>
  <r>
    <x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x v="1"/>
    <s v="plays"/>
  </r>
  <r>
    <x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x v="1"/>
    <s v="plays"/>
  </r>
  <r>
    <x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x v="1"/>
    <s v="plays"/>
  </r>
  <r>
    <x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x v="1"/>
    <s v="plays"/>
  </r>
  <r>
    <x v="3916"/>
    <s v="Final exam"/>
    <x v="3913"/>
    <n v="2000"/>
    <n v="0"/>
    <x v="2"/>
    <x v="8"/>
    <s v="DKK"/>
    <n v="1464952752"/>
    <n v="1462360752"/>
    <b v="0"/>
    <n v="0"/>
    <b v="0"/>
    <s v="theater/plays"/>
    <n v="0"/>
    <x v="1"/>
    <s v="plays"/>
  </r>
  <r>
    <x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x v="1"/>
    <s v="plays"/>
  </r>
  <r>
    <x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x v="1"/>
    <s v="plays"/>
  </r>
  <r>
    <x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x v="1"/>
    <s v="plays"/>
  </r>
  <r>
    <x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x v="1"/>
    <s v="plays"/>
  </r>
  <r>
    <x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x v="1"/>
    <s v="plays"/>
  </r>
  <r>
    <x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x v="1"/>
    <s v="plays"/>
  </r>
  <r>
    <x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x v="1"/>
    <s v="plays"/>
  </r>
  <r>
    <x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x v="1"/>
    <s v="plays"/>
  </r>
  <r>
    <x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x v="1"/>
    <s v="plays"/>
  </r>
  <r>
    <x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x v="1"/>
    <s v="plays"/>
  </r>
  <r>
    <x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x v="1"/>
    <s v="plays"/>
  </r>
  <r>
    <x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x v="1"/>
    <s v="plays"/>
  </r>
  <r>
    <x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x v="1"/>
    <s v="plays"/>
  </r>
  <r>
    <x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x v="1"/>
    <s v="plays"/>
  </r>
  <r>
    <x v="3931"/>
    <s v="Still I Weep"/>
    <x v="3928"/>
    <n v="8000"/>
    <n v="0"/>
    <x v="2"/>
    <x v="0"/>
    <s v="USD"/>
    <n v="1441510707"/>
    <n v="1439350707"/>
    <b v="0"/>
    <n v="0"/>
    <b v="0"/>
    <s v="theater/plays"/>
    <n v="0"/>
    <x v="1"/>
    <s v="plays"/>
  </r>
  <r>
    <x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x v="1"/>
    <s v="plays"/>
  </r>
  <r>
    <x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x v="1"/>
    <s v="plays"/>
  </r>
  <r>
    <x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x v="1"/>
    <s v="plays"/>
  </r>
  <r>
    <x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x v="1"/>
    <s v="plays"/>
  </r>
  <r>
    <x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x v="1"/>
    <s v="plays"/>
  </r>
  <r>
    <x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x v="1"/>
    <s v="plays"/>
  </r>
  <r>
    <x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x v="1"/>
    <s v="plays"/>
  </r>
  <r>
    <x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x v="1"/>
    <s v="plays"/>
  </r>
  <r>
    <x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x v="1"/>
    <s v="plays"/>
  </r>
  <r>
    <x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x v="1"/>
    <s v="plays"/>
  </r>
  <r>
    <x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x v="1"/>
    <s v="plays"/>
  </r>
  <r>
    <x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x v="1"/>
    <s v="plays"/>
  </r>
  <r>
    <x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x v="1"/>
    <s v="plays"/>
  </r>
  <r>
    <x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x v="1"/>
    <s v="plays"/>
  </r>
  <r>
    <x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x v="1"/>
    <s v="plays"/>
  </r>
  <r>
    <x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x v="1"/>
    <s v="plays"/>
  </r>
  <r>
    <x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x v="1"/>
    <s v="plays"/>
  </r>
  <r>
    <x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x v="1"/>
    <s v="plays"/>
  </r>
  <r>
    <x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x v="1"/>
    <s v="plays"/>
  </r>
  <r>
    <x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x v="1"/>
    <s v="plays"/>
  </r>
  <r>
    <x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x v="1"/>
    <s v="plays"/>
  </r>
  <r>
    <x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x v="1"/>
    <s v="plays"/>
  </r>
  <r>
    <x v="3954"/>
    <s v="City of Joy"/>
    <x v="3950"/>
    <n v="25000"/>
    <n v="0"/>
    <x v="2"/>
    <x v="5"/>
    <s v="CAD"/>
    <n v="1405352264"/>
    <n v="1400168264"/>
    <b v="0"/>
    <n v="0"/>
    <b v="0"/>
    <s v="theater/plays"/>
    <n v="0"/>
    <x v="1"/>
    <s v="plays"/>
  </r>
  <r>
    <x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x v="1"/>
    <s v="plays"/>
  </r>
  <r>
    <x v="3956"/>
    <s v="The Woman in Me"/>
    <x v="3952"/>
    <n v="5500"/>
    <n v="0"/>
    <x v="2"/>
    <x v="0"/>
    <s v="USD"/>
    <n v="1461543600"/>
    <n v="1459203727"/>
    <b v="0"/>
    <n v="0"/>
    <b v="0"/>
    <s v="theater/plays"/>
    <n v="0"/>
    <x v="1"/>
    <s v="plays"/>
  </r>
  <r>
    <x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x v="1"/>
    <s v="plays"/>
  </r>
  <r>
    <x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x v="1"/>
    <s v="plays"/>
  </r>
  <r>
    <x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x v="1"/>
    <s v="plays"/>
  </r>
  <r>
    <x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x v="1"/>
    <s v="plays"/>
  </r>
  <r>
    <x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x v="1"/>
    <s v="plays"/>
  </r>
  <r>
    <x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x v="1"/>
    <s v="plays"/>
  </r>
  <r>
    <x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x v="1"/>
    <s v="plays"/>
  </r>
  <r>
    <x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x v="1"/>
    <s v="plays"/>
  </r>
  <r>
    <x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x v="1"/>
    <s v="plays"/>
  </r>
  <r>
    <x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x v="1"/>
    <s v="plays"/>
  </r>
  <r>
    <x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x v="1"/>
    <s v="plays"/>
  </r>
  <r>
    <x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x v="1"/>
    <s v="plays"/>
  </r>
  <r>
    <x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x v="1"/>
    <s v="plays"/>
  </r>
  <r>
    <x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x v="1"/>
    <s v="plays"/>
  </r>
  <r>
    <x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x v="1"/>
    <s v="plays"/>
  </r>
  <r>
    <x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x v="1"/>
    <s v="plays"/>
  </r>
  <r>
    <x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x v="1"/>
    <s v="plays"/>
  </r>
  <r>
    <x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x v="1"/>
    <s v="plays"/>
  </r>
  <r>
    <x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x v="1"/>
    <s v="plays"/>
  </r>
  <r>
    <x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x v="1"/>
    <s v="plays"/>
  </r>
  <r>
    <x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x v="1"/>
    <s v="plays"/>
  </r>
  <r>
    <x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x v="1"/>
    <s v="plays"/>
  </r>
  <r>
    <x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x v="1"/>
    <s v="plays"/>
  </r>
  <r>
    <x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x v="1"/>
    <s v="plays"/>
  </r>
  <r>
    <x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x v="1"/>
    <s v="plays"/>
  </r>
  <r>
    <x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x v="1"/>
    <s v="plays"/>
  </r>
  <r>
    <x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x v="1"/>
    <s v="plays"/>
  </r>
  <r>
    <x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x v="1"/>
    <s v="plays"/>
  </r>
  <r>
    <x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x v="1"/>
    <s v="plays"/>
  </r>
  <r>
    <x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x v="1"/>
    <s v="plays"/>
  </r>
  <r>
    <x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x v="1"/>
    <s v="plays"/>
  </r>
  <r>
    <x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x v="1"/>
    <s v="plays"/>
  </r>
  <r>
    <x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x v="1"/>
    <s v="plays"/>
  </r>
  <r>
    <x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x v="1"/>
    <s v="plays"/>
  </r>
  <r>
    <x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x v="1"/>
    <s v="plays"/>
  </r>
  <r>
    <x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x v="1"/>
    <s v="plays"/>
  </r>
  <r>
    <x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x v="1"/>
    <s v="plays"/>
  </r>
  <r>
    <x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x v="1"/>
    <s v="plays"/>
  </r>
  <r>
    <x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x v="1"/>
    <s v="plays"/>
  </r>
  <r>
    <x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x v="1"/>
    <s v="plays"/>
  </r>
  <r>
    <x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x v="1"/>
    <s v="plays"/>
  </r>
  <r>
    <x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x v="1"/>
    <s v="plays"/>
  </r>
  <r>
    <x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x v="1"/>
    <s v="plays"/>
  </r>
  <r>
    <x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x v="1"/>
    <s v="plays"/>
  </r>
  <r>
    <x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x v="1"/>
    <s v="plays"/>
  </r>
  <r>
    <x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x v="1"/>
    <s v="plays"/>
  </r>
  <r>
    <x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x v="1"/>
    <s v="plays"/>
  </r>
  <r>
    <x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x v="1"/>
    <s v="plays"/>
  </r>
  <r>
    <x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x v="1"/>
    <s v="plays"/>
  </r>
  <r>
    <x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x v="1"/>
    <s v="plays"/>
  </r>
  <r>
    <x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x v="1"/>
    <s v="plays"/>
  </r>
  <r>
    <x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x v="1"/>
    <s v="plays"/>
  </r>
  <r>
    <x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x v="1"/>
    <s v="plays"/>
  </r>
  <r>
    <x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x v="1"/>
    <s v="plays"/>
  </r>
  <r>
    <x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x v="1"/>
    <s v="plays"/>
  </r>
  <r>
    <x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x v="1"/>
    <s v="plays"/>
  </r>
  <r>
    <x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x v="1"/>
    <s v="plays"/>
  </r>
  <r>
    <x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x v="1"/>
    <s v="plays"/>
  </r>
  <r>
    <x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x v="1"/>
    <s v="plays"/>
  </r>
  <r>
    <x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x v="1"/>
    <s v="plays"/>
  </r>
  <r>
    <x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x v="1"/>
    <s v="plays"/>
  </r>
  <r>
    <x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x v="1"/>
    <s v="plays"/>
  </r>
  <r>
    <x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x v="1"/>
    <s v="plays"/>
  </r>
  <r>
    <x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x v="1"/>
    <s v="plays"/>
  </r>
  <r>
    <x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x v="1"/>
    <s v="plays"/>
  </r>
  <r>
    <x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x v="1"/>
    <s v="plays"/>
  </r>
  <r>
    <x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x v="1"/>
    <s v="plays"/>
  </r>
  <r>
    <x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x v="1"/>
    <s v="plays"/>
  </r>
  <r>
    <x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x v="1"/>
    <s v="plays"/>
  </r>
  <r>
    <x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x v="1"/>
    <s v="plays"/>
  </r>
  <r>
    <x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x v="1"/>
    <s v="plays"/>
  </r>
  <r>
    <x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x v="1"/>
    <s v="plays"/>
  </r>
  <r>
    <x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x v="1"/>
    <s v="plays"/>
  </r>
  <r>
    <x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x v="1"/>
    <s v="plays"/>
  </r>
  <r>
    <x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x v="1"/>
    <s v="plays"/>
  </r>
  <r>
    <x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x v="1"/>
    <s v="plays"/>
  </r>
  <r>
    <x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x v="1"/>
    <s v="plays"/>
  </r>
  <r>
    <x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x v="1"/>
    <s v="plays"/>
  </r>
  <r>
    <x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x v="1"/>
    <s v="plays"/>
  </r>
  <r>
    <x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x v="1"/>
    <s v="plays"/>
  </r>
  <r>
    <x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x v="1"/>
    <s v="plays"/>
  </r>
  <r>
    <x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x v="1"/>
    <s v="plays"/>
  </r>
  <r>
    <x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x v="1"/>
    <s v="plays"/>
  </r>
  <r>
    <x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x v="1"/>
    <s v="plays"/>
  </r>
  <r>
    <x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x v="1"/>
    <s v="plays"/>
  </r>
  <r>
    <x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x v="1"/>
    <s v="plays"/>
  </r>
  <r>
    <x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x v="1"/>
    <s v="plays"/>
  </r>
  <r>
    <x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x v="1"/>
    <s v="plays"/>
  </r>
  <r>
    <x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x v="1"/>
    <s v="plays"/>
  </r>
  <r>
    <x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x v="1"/>
    <s v="plays"/>
  </r>
  <r>
    <x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x v="1"/>
    <s v="plays"/>
  </r>
  <r>
    <x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x v="1"/>
    <s v="plays"/>
  </r>
  <r>
    <x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x v="1"/>
    <s v="plays"/>
  </r>
  <r>
    <x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x v="1"/>
    <s v="plays"/>
  </r>
  <r>
    <x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x v="1"/>
    <s v="plays"/>
  </r>
  <r>
    <x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x v="1"/>
    <s v="plays"/>
  </r>
  <r>
    <x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x v="1"/>
    <s v="plays"/>
  </r>
  <r>
    <x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x v="1"/>
    <s v="plays"/>
  </r>
  <r>
    <x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x v="1"/>
    <s v="plays"/>
  </r>
  <r>
    <x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x v="1"/>
    <s v="plays"/>
  </r>
  <r>
    <x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x v="1"/>
    <s v="plays"/>
  </r>
  <r>
    <x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x v="1"/>
    <s v="plays"/>
  </r>
  <r>
    <x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x v="1"/>
    <s v="plays"/>
  </r>
  <r>
    <x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x v="1"/>
    <s v="plays"/>
  </r>
  <r>
    <x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x v="1"/>
    <s v="plays"/>
  </r>
  <r>
    <x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x v="1"/>
    <s v="plays"/>
  </r>
  <r>
    <x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x v="1"/>
    <s v="plays"/>
  </r>
  <r>
    <x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x v="1"/>
    <s v="plays"/>
  </r>
  <r>
    <x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x v="1"/>
    <s v="plays"/>
  </r>
  <r>
    <x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x v="1"/>
    <s v="plays"/>
  </r>
  <r>
    <x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x v="1"/>
    <s v="plays"/>
  </r>
  <r>
    <x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x v="1"/>
    <s v="plays"/>
  </r>
  <r>
    <x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x v="1"/>
    <s v="plays"/>
  </r>
  <r>
    <x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x v="1"/>
    <s v="plays"/>
  </r>
  <r>
    <x v="4071"/>
    <s v="ATEMPORAL"/>
    <x v="4063"/>
    <n v="20000"/>
    <n v="0"/>
    <x v="2"/>
    <x v="14"/>
    <s v="MXN"/>
    <n v="1482779931"/>
    <n v="1480187931"/>
    <b v="0"/>
    <n v="0"/>
    <b v="0"/>
    <s v="theater/plays"/>
    <n v="0"/>
    <x v="1"/>
    <s v="plays"/>
  </r>
  <r>
    <x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x v="1"/>
    <s v="plays"/>
  </r>
  <r>
    <x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x v="1"/>
    <s v="plays"/>
  </r>
  <r>
    <x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x v="1"/>
    <s v="plays"/>
  </r>
  <r>
    <x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x v="1"/>
    <s v="plays"/>
  </r>
  <r>
    <x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x v="1"/>
    <s v="plays"/>
  </r>
  <r>
    <x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x v="1"/>
    <s v="plays"/>
  </r>
  <r>
    <x v="4078"/>
    <s v="Theatre Memoire"/>
    <x v="4070"/>
    <n v="250"/>
    <n v="0"/>
    <x v="2"/>
    <x v="1"/>
    <s v="GBP"/>
    <n v="1485543242"/>
    <n v="1482951242"/>
    <b v="0"/>
    <n v="0"/>
    <b v="0"/>
    <s v="theater/plays"/>
    <n v="0"/>
    <x v="1"/>
    <s v="plays"/>
  </r>
  <r>
    <x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x v="1"/>
    <s v="plays"/>
  </r>
  <r>
    <x v="4080"/>
    <s v="Uncommonnotions"/>
    <x v="4072"/>
    <n v="3000"/>
    <n v="0"/>
    <x v="2"/>
    <x v="0"/>
    <s v="USD"/>
    <n v="1465930440"/>
    <n v="1463849116"/>
    <b v="0"/>
    <n v="0"/>
    <b v="0"/>
    <s v="theater/plays"/>
    <n v="0"/>
    <x v="1"/>
    <s v="plays"/>
  </r>
  <r>
    <x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x v="1"/>
    <s v="plays"/>
  </r>
  <r>
    <x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x v="1"/>
    <s v="plays"/>
  </r>
  <r>
    <x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x v="1"/>
    <s v="plays"/>
  </r>
  <r>
    <x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x v="1"/>
    <s v="plays"/>
  </r>
  <r>
    <x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x v="1"/>
    <s v="plays"/>
  </r>
  <r>
    <x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x v="1"/>
    <s v="plays"/>
  </r>
  <r>
    <x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x v="1"/>
    <s v="plays"/>
  </r>
  <r>
    <x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x v="1"/>
    <s v="plays"/>
  </r>
  <r>
    <x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x v="1"/>
    <s v="plays"/>
  </r>
  <r>
    <x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x v="1"/>
    <s v="plays"/>
  </r>
  <r>
    <x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x v="1"/>
    <s v="plays"/>
  </r>
  <r>
    <x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x v="1"/>
    <s v="plays"/>
  </r>
  <r>
    <x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x v="1"/>
    <s v="plays"/>
  </r>
  <r>
    <x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x v="1"/>
    <s v="plays"/>
  </r>
  <r>
    <x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x v="1"/>
    <s v="plays"/>
  </r>
  <r>
    <x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x v="1"/>
    <s v="plays"/>
  </r>
  <r>
    <x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x v="1"/>
    <s v="plays"/>
  </r>
  <r>
    <x v="4098"/>
    <s v="Life is simple"/>
    <x v="4090"/>
    <n v="75000"/>
    <n v="0"/>
    <x v="2"/>
    <x v="0"/>
    <s v="USD"/>
    <n v="1465060797"/>
    <n v="1462468797"/>
    <b v="0"/>
    <n v="0"/>
    <b v="0"/>
    <s v="theater/plays"/>
    <n v="0"/>
    <x v="1"/>
    <s v="plays"/>
  </r>
  <r>
    <x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x v="1"/>
    <s v="plays"/>
  </r>
  <r>
    <x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x v="1"/>
    <s v="plays"/>
  </r>
  <r>
    <x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x v="1"/>
    <s v="plays"/>
  </r>
  <r>
    <x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x v="1"/>
    <s v="plays"/>
  </r>
  <r>
    <x v="4103"/>
    <s v="Weather Men"/>
    <x v="4095"/>
    <n v="1000"/>
    <n v="100"/>
    <x v="2"/>
    <x v="0"/>
    <s v="USD"/>
    <n v="1440613920"/>
    <n v="1435953566"/>
    <b v="0"/>
    <n v="6"/>
    <b v="0"/>
    <s v="theater/plays"/>
    <n v="0.1"/>
    <x v="1"/>
    <s v="plays"/>
  </r>
  <r>
    <x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x v="1"/>
    <s v="plays"/>
  </r>
  <r>
    <x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x v="1"/>
    <s v="plays"/>
  </r>
  <r>
    <x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x v="1"/>
    <s v="plays"/>
  </r>
  <r>
    <x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x v="1"/>
    <s v="plays"/>
  </r>
  <r>
    <x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x v="1"/>
    <s v="plays"/>
  </r>
  <r>
    <x v="4109"/>
    <s v="Jack the Lad"/>
    <x v="4101"/>
    <n v="500"/>
    <n v="0"/>
    <x v="2"/>
    <x v="1"/>
    <s v="GBP"/>
    <n v="1448805404"/>
    <n v="1446209804"/>
    <b v="0"/>
    <n v="0"/>
    <b v="0"/>
    <s v="theater/plays"/>
    <n v="0"/>
    <x v="1"/>
    <s v="plays"/>
  </r>
  <r>
    <x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x v="1"/>
    <s v="plays"/>
  </r>
  <r>
    <x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x v="1"/>
    <s v="plays"/>
  </r>
  <r>
    <x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x v="1"/>
    <s v="plays"/>
  </r>
  <r>
    <x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x v="1"/>
    <s v="plays"/>
  </r>
  <r>
    <x v="4114"/>
    <m/>
    <x v="4105"/>
    <m/>
    <m/>
    <x v="4"/>
    <x v="21"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"/>
    <x v="6"/>
    <x v="4113"/>
    <d v="2016-01-08T01:34:00"/>
  </r>
  <r>
    <m/>
    <m/>
    <m/>
    <m/>
    <m/>
    <x v="4"/>
    <x v="21"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7">
    <chartFormat chart="0" format="1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5" hier="-1"/>
  </pageFields>
  <dataFields count="1">
    <dataField name="Count of pledged" fld="4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zoomScaleNormal="100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style="5" bestFit="1" customWidth="1"/>
    <col min="16" max="16" width="12" bestFit="1" customWidth="1"/>
    <col min="17" max="17" width="17.140625" bestFit="1" customWidth="1"/>
    <col min="18" max="18" width="12.28515625" style="13" bestFit="1" customWidth="1"/>
    <col min="19" max="19" width="19" style="13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8311</v>
      </c>
      <c r="Q1" s="1" t="s">
        <v>8312</v>
      </c>
      <c r="R1" s="12" t="s">
        <v>8343</v>
      </c>
      <c r="S1" s="12" t="s">
        <v>8344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t="str">
        <f t="shared" ref="P2:P65" si="1">LEFT(N2,FIND("/",N2)-1)</f>
        <v>film &amp; video</v>
      </c>
      <c r="Q2" t="str">
        <f t="shared" ref="Q2:Q65" si="2">RIGHT(N2,LEN(N2)-FIND("/",N2))</f>
        <v>television</v>
      </c>
      <c r="R2" s="14">
        <f t="shared" ref="R2:R65" si="3">(J2/86400)+25569+(-6/24)</f>
        <v>42176.757071759261</v>
      </c>
      <c r="S2" s="15">
        <f t="shared" ref="S2:S65" si="4">(I2/86400)+25569+(-6/24)</f>
        <v>42207.875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t="str">
        <f t="shared" si="1"/>
        <v>film &amp; video</v>
      </c>
      <c r="Q3" t="str">
        <f t="shared" si="2"/>
        <v>television</v>
      </c>
      <c r="R3" s="14">
        <f t="shared" si="3"/>
        <v>42766.350497685184</v>
      </c>
      <c r="S3" s="15">
        <f t="shared" si="4"/>
        <v>42796.350497685184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t="str">
        <f t="shared" si="1"/>
        <v>film &amp; video</v>
      </c>
      <c r="Q4" t="str">
        <f t="shared" si="2"/>
        <v>television</v>
      </c>
      <c r="R4" s="14">
        <f t="shared" si="3"/>
        <v>42405.452349537038</v>
      </c>
      <c r="S4" s="15">
        <f t="shared" si="4"/>
        <v>42415.452349537038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t="str">
        <f t="shared" si="1"/>
        <v>film &amp; video</v>
      </c>
      <c r="Q5" t="str">
        <f t="shared" si="2"/>
        <v>television</v>
      </c>
      <c r="R5" s="14">
        <f t="shared" si="3"/>
        <v>41828.265127314815</v>
      </c>
      <c r="S5" s="15">
        <f t="shared" si="4"/>
        <v>41858.265127314815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t="str">
        <f t="shared" si="1"/>
        <v>film &amp; video</v>
      </c>
      <c r="Q6" t="str">
        <f t="shared" si="2"/>
        <v>television</v>
      </c>
      <c r="R6" s="14">
        <f t="shared" si="3"/>
        <v>42327.584247685183</v>
      </c>
      <c r="S6" s="15">
        <f t="shared" si="4"/>
        <v>42357.584247685183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t="str">
        <f t="shared" si="1"/>
        <v>film &amp; video</v>
      </c>
      <c r="Q7" t="str">
        <f t="shared" si="2"/>
        <v>television</v>
      </c>
      <c r="R7" s="14">
        <f t="shared" si="3"/>
        <v>42563.682951388888</v>
      </c>
      <c r="S7" s="15">
        <f t="shared" si="4"/>
        <v>42579.982638888891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t="str">
        <f t="shared" si="1"/>
        <v>film &amp; video</v>
      </c>
      <c r="Q8" t="str">
        <f t="shared" si="2"/>
        <v>television</v>
      </c>
      <c r="R8" s="14">
        <f t="shared" si="3"/>
        <v>41793.822337962964</v>
      </c>
      <c r="S8" s="15">
        <f t="shared" si="4"/>
        <v>41803.822337962964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t="str">
        <f t="shared" si="1"/>
        <v>film &amp; video</v>
      </c>
      <c r="Q9" t="str">
        <f t="shared" si="2"/>
        <v>television</v>
      </c>
      <c r="R9" s="14">
        <f t="shared" si="3"/>
        <v>42515.797071759254</v>
      </c>
      <c r="S9" s="15">
        <f t="shared" si="4"/>
        <v>42555.797071759254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t="str">
        <f t="shared" si="1"/>
        <v>film &amp; video</v>
      </c>
      <c r="Q10" t="str">
        <f t="shared" si="2"/>
        <v>television</v>
      </c>
      <c r="R10" s="14">
        <f t="shared" si="3"/>
        <v>42468.69458333333</v>
      </c>
      <c r="S10" s="15">
        <f t="shared" si="4"/>
        <v>42475.625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t="str">
        <f t="shared" si="1"/>
        <v>film &amp; video</v>
      </c>
      <c r="Q11" t="str">
        <f t="shared" si="2"/>
        <v>television</v>
      </c>
      <c r="R11" s="14">
        <f t="shared" si="3"/>
        <v>42446.853518518517</v>
      </c>
      <c r="S11" s="15">
        <f t="shared" si="4"/>
        <v>42476.853518518517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t="str">
        <f t="shared" si="1"/>
        <v>film &amp; video</v>
      </c>
      <c r="Q12" t="str">
        <f t="shared" si="2"/>
        <v>television</v>
      </c>
      <c r="R12" s="14">
        <f t="shared" si="3"/>
        <v>41779.818043981482</v>
      </c>
      <c r="S12" s="15">
        <f t="shared" si="4"/>
        <v>41814.818043981482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t="str">
        <f t="shared" si="1"/>
        <v>film &amp; video</v>
      </c>
      <c r="Q13" t="str">
        <f t="shared" si="2"/>
        <v>television</v>
      </c>
      <c r="R13" s="14">
        <f t="shared" si="3"/>
        <v>42572.528495370367</v>
      </c>
      <c r="S13" s="15">
        <f t="shared" si="4"/>
        <v>42603.875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t="str">
        <f t="shared" si="1"/>
        <v>film &amp; video</v>
      </c>
      <c r="Q14" t="str">
        <f t="shared" si="2"/>
        <v>television</v>
      </c>
      <c r="R14" s="14">
        <f t="shared" si="3"/>
        <v>41791.463252314818</v>
      </c>
      <c r="S14" s="15">
        <f t="shared" si="4"/>
        <v>41835.875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t="str">
        <f t="shared" si="1"/>
        <v>film &amp; video</v>
      </c>
      <c r="Q15" t="str">
        <f t="shared" si="2"/>
        <v>television</v>
      </c>
      <c r="R15" s="14">
        <f t="shared" si="3"/>
        <v>42508.427187499998</v>
      </c>
      <c r="S15" s="15">
        <f t="shared" si="4"/>
        <v>42544.602083333331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t="str">
        <f t="shared" si="1"/>
        <v>film &amp; video</v>
      </c>
      <c r="Q16" t="str">
        <f t="shared" si="2"/>
        <v>television</v>
      </c>
      <c r="R16" s="14">
        <f t="shared" si="3"/>
        <v>41807.77648148148</v>
      </c>
      <c r="S16" s="15">
        <f t="shared" si="4"/>
        <v>41833.332638888889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t="str">
        <f t="shared" si="1"/>
        <v>film &amp; video</v>
      </c>
      <c r="Q17" t="str">
        <f t="shared" si="2"/>
        <v>television</v>
      </c>
      <c r="R17" s="14">
        <f t="shared" si="3"/>
        <v>42256.141875000001</v>
      </c>
      <c r="S17" s="15">
        <f t="shared" si="4"/>
        <v>42274.593055555553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t="str">
        <f t="shared" si="1"/>
        <v>film &amp; video</v>
      </c>
      <c r="Q18" t="str">
        <f t="shared" si="2"/>
        <v>television</v>
      </c>
      <c r="R18" s="14">
        <f t="shared" si="3"/>
        <v>41760.546423611115</v>
      </c>
      <c r="S18" s="15">
        <f t="shared" si="4"/>
        <v>41805.979166666664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t="str">
        <f t="shared" si="1"/>
        <v>film &amp; video</v>
      </c>
      <c r="Q19" t="str">
        <f t="shared" si="2"/>
        <v>television</v>
      </c>
      <c r="R19" s="14">
        <f t="shared" si="3"/>
        <v>41917.481736111113</v>
      </c>
      <c r="S19" s="15">
        <f t="shared" si="4"/>
        <v>41947.523402777777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t="str">
        <f t="shared" si="1"/>
        <v>film &amp; video</v>
      </c>
      <c r="Q20" t="str">
        <f t="shared" si="2"/>
        <v>television</v>
      </c>
      <c r="R20" s="14">
        <f t="shared" si="3"/>
        <v>41869.292314814811</v>
      </c>
      <c r="S20" s="15">
        <f t="shared" si="4"/>
        <v>41899.292314814811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t="str">
        <f t="shared" si="1"/>
        <v>film &amp; video</v>
      </c>
      <c r="Q21" t="str">
        <f t="shared" si="2"/>
        <v>television</v>
      </c>
      <c r="R21" s="14">
        <f t="shared" si="3"/>
        <v>42175.566365740742</v>
      </c>
      <c r="S21" s="15">
        <f t="shared" si="4"/>
        <v>42205.566365740742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t="str">
        <f t="shared" si="1"/>
        <v>film &amp; video</v>
      </c>
      <c r="Q22" t="str">
        <f t="shared" si="2"/>
        <v>television</v>
      </c>
      <c r="R22" s="14">
        <f t="shared" si="3"/>
        <v>42200.508240740739</v>
      </c>
      <c r="S22" s="15">
        <f t="shared" si="4"/>
        <v>42260.508240740739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t="str">
        <f t="shared" si="1"/>
        <v>film &amp; video</v>
      </c>
      <c r="Q23" t="str">
        <f t="shared" si="2"/>
        <v>television</v>
      </c>
      <c r="R23" s="14">
        <f t="shared" si="3"/>
        <v>41878.377187500002</v>
      </c>
      <c r="S23" s="15">
        <f t="shared" si="4"/>
        <v>41908.377187500002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t="str">
        <f t="shared" si="1"/>
        <v>film &amp; video</v>
      </c>
      <c r="Q24" t="str">
        <f t="shared" si="2"/>
        <v>television</v>
      </c>
      <c r="R24" s="14">
        <f t="shared" si="3"/>
        <v>41989.66134259259</v>
      </c>
      <c r="S24" s="15">
        <f t="shared" si="4"/>
        <v>42005.082638888889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t="str">
        <f t="shared" si="1"/>
        <v>film &amp; video</v>
      </c>
      <c r="Q25" t="str">
        <f t="shared" si="2"/>
        <v>television</v>
      </c>
      <c r="R25" s="14">
        <f t="shared" si="3"/>
        <v>42097.528946759259</v>
      </c>
      <c r="S25" s="15">
        <f t="shared" si="4"/>
        <v>42124.388888888891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t="str">
        <f t="shared" si="1"/>
        <v>film &amp; video</v>
      </c>
      <c r="Q26" t="str">
        <f t="shared" si="2"/>
        <v>television</v>
      </c>
      <c r="R26" s="14">
        <f t="shared" si="3"/>
        <v>42229.570173611108</v>
      </c>
      <c r="S26" s="15">
        <f t="shared" si="4"/>
        <v>42262.568749999999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t="str">
        <f t="shared" si="1"/>
        <v>film &amp; video</v>
      </c>
      <c r="Q27" t="str">
        <f t="shared" si="2"/>
        <v>television</v>
      </c>
      <c r="R27" s="14">
        <f t="shared" si="3"/>
        <v>42317.775011574078</v>
      </c>
      <c r="S27" s="15">
        <f t="shared" si="4"/>
        <v>42377.775011574078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t="str">
        <f t="shared" si="1"/>
        <v>film &amp; video</v>
      </c>
      <c r="Q28" t="str">
        <f t="shared" si="2"/>
        <v>television</v>
      </c>
      <c r="R28" s="14">
        <f t="shared" si="3"/>
        <v>41828.265555555554</v>
      </c>
      <c r="S28" s="15">
        <f t="shared" si="4"/>
        <v>41868.265555555554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t="str">
        <f t="shared" si="1"/>
        <v>film &amp; video</v>
      </c>
      <c r="Q29" t="str">
        <f t="shared" si="2"/>
        <v>television</v>
      </c>
      <c r="R29" s="14">
        <f t="shared" si="3"/>
        <v>41928.914733796293</v>
      </c>
      <c r="S29" s="15">
        <f t="shared" si="4"/>
        <v>41958.956400462965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t="str">
        <f t="shared" si="1"/>
        <v>film &amp; video</v>
      </c>
      <c r="Q30" t="str">
        <f t="shared" si="2"/>
        <v>television</v>
      </c>
      <c r="R30" s="14">
        <f t="shared" si="3"/>
        <v>42324.71393518518</v>
      </c>
      <c r="S30" s="15">
        <f t="shared" si="4"/>
        <v>42354.71393518518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t="str">
        <f t="shared" si="1"/>
        <v>film &amp; video</v>
      </c>
      <c r="Q31" t="str">
        <f t="shared" si="2"/>
        <v>television</v>
      </c>
      <c r="R31" s="14">
        <f t="shared" si="3"/>
        <v>41812.42324074074</v>
      </c>
      <c r="S31" s="15">
        <f t="shared" si="4"/>
        <v>41842.42324074074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t="str">
        <f t="shared" si="1"/>
        <v>film &amp; video</v>
      </c>
      <c r="Q32" t="str">
        <f t="shared" si="2"/>
        <v>television</v>
      </c>
      <c r="R32" s="14">
        <f t="shared" si="3"/>
        <v>41842.042997685188</v>
      </c>
      <c r="S32" s="15">
        <f t="shared" si="4"/>
        <v>41872.042997685188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t="str">
        <f t="shared" si="1"/>
        <v>film &amp; video</v>
      </c>
      <c r="Q33" t="str">
        <f t="shared" si="2"/>
        <v>television</v>
      </c>
      <c r="R33" s="14">
        <f t="shared" si="3"/>
        <v>42376.54206018518</v>
      </c>
      <c r="S33" s="15">
        <f t="shared" si="4"/>
        <v>42394.54206018518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t="str">
        <f t="shared" si="1"/>
        <v>film &amp; video</v>
      </c>
      <c r="Q34" t="str">
        <f t="shared" si="2"/>
        <v>television</v>
      </c>
      <c r="R34" s="14">
        <f t="shared" si="3"/>
        <v>42461.377511574072</v>
      </c>
      <c r="S34" s="15">
        <f t="shared" si="4"/>
        <v>42502.915972222225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t="str">
        <f t="shared" si="1"/>
        <v>film &amp; video</v>
      </c>
      <c r="Q35" t="str">
        <f t="shared" si="2"/>
        <v>television</v>
      </c>
      <c r="R35" s="14">
        <f t="shared" si="3"/>
        <v>42286.410891203705</v>
      </c>
      <c r="S35" s="15">
        <f t="shared" si="4"/>
        <v>42316.452557870369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t="str">
        <f t="shared" si="1"/>
        <v>film &amp; video</v>
      </c>
      <c r="Q36" t="str">
        <f t="shared" si="2"/>
        <v>television</v>
      </c>
      <c r="R36" s="14">
        <f t="shared" si="3"/>
        <v>41841.071770833332</v>
      </c>
      <c r="S36" s="15">
        <f t="shared" si="4"/>
        <v>41856.071770833332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t="str">
        <f t="shared" si="1"/>
        <v>film &amp; video</v>
      </c>
      <c r="Q37" t="str">
        <f t="shared" si="2"/>
        <v>television</v>
      </c>
      <c r="R37" s="14">
        <f t="shared" si="3"/>
        <v>42098.041828703703</v>
      </c>
      <c r="S37" s="15">
        <f t="shared" si="4"/>
        <v>42121.75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t="str">
        <f t="shared" si="1"/>
        <v>film &amp; video</v>
      </c>
      <c r="Q38" t="str">
        <f t="shared" si="2"/>
        <v>television</v>
      </c>
      <c r="R38" s="14">
        <f t="shared" si="3"/>
        <v>42068.057002314818</v>
      </c>
      <c r="S38" s="15">
        <f t="shared" si="4"/>
        <v>42098.015335648146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t="str">
        <f t="shared" si="1"/>
        <v>film &amp; video</v>
      </c>
      <c r="Q39" t="str">
        <f t="shared" si="2"/>
        <v>television</v>
      </c>
      <c r="R39" s="14">
        <f t="shared" si="3"/>
        <v>42032.443043981482</v>
      </c>
      <c r="S39" s="15">
        <f t="shared" si="4"/>
        <v>42062.443043981482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t="str">
        <f t="shared" si="1"/>
        <v>film &amp; video</v>
      </c>
      <c r="Q40" t="str">
        <f t="shared" si="2"/>
        <v>television</v>
      </c>
      <c r="R40" s="14">
        <f t="shared" si="3"/>
        <v>41374.807222222225</v>
      </c>
      <c r="S40" s="15">
        <f t="shared" si="4"/>
        <v>41404.807222222225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t="str">
        <f t="shared" si="1"/>
        <v>film &amp; video</v>
      </c>
      <c r="Q41" t="str">
        <f t="shared" si="2"/>
        <v>television</v>
      </c>
      <c r="R41" s="14">
        <f t="shared" si="3"/>
        <v>41753.797083333331</v>
      </c>
      <c r="S41" s="15">
        <f t="shared" si="4"/>
        <v>41784.707638888889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t="str">
        <f t="shared" si="1"/>
        <v>film &amp; video</v>
      </c>
      <c r="Q42" t="str">
        <f t="shared" si="2"/>
        <v>television</v>
      </c>
      <c r="R42" s="14">
        <f t="shared" si="3"/>
        <v>41788.96398148148</v>
      </c>
      <c r="S42" s="15">
        <f t="shared" si="4"/>
        <v>41808.916666666664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t="str">
        <f t="shared" si="1"/>
        <v>film &amp; video</v>
      </c>
      <c r="Q43" t="str">
        <f t="shared" si="2"/>
        <v>television</v>
      </c>
      <c r="R43" s="14">
        <f t="shared" si="3"/>
        <v>41887.318912037037</v>
      </c>
      <c r="S43" s="15">
        <f t="shared" si="4"/>
        <v>41917.318912037037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t="str">
        <f t="shared" si="1"/>
        <v>film &amp; video</v>
      </c>
      <c r="Q44" t="str">
        <f t="shared" si="2"/>
        <v>television</v>
      </c>
      <c r="R44" s="14">
        <f t="shared" si="3"/>
        <v>41971.389189814814</v>
      </c>
      <c r="S44" s="15">
        <f t="shared" si="4"/>
        <v>42001.389189814814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t="str">
        <f t="shared" si="1"/>
        <v>film &amp; video</v>
      </c>
      <c r="Q45" t="str">
        <f t="shared" si="2"/>
        <v>television</v>
      </c>
      <c r="R45" s="14">
        <f t="shared" si="3"/>
        <v>41802.540347222224</v>
      </c>
      <c r="S45" s="15">
        <f t="shared" si="4"/>
        <v>41832.75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t="str">
        <f t="shared" si="1"/>
        <v>film &amp; video</v>
      </c>
      <c r="Q46" t="str">
        <f t="shared" si="2"/>
        <v>television</v>
      </c>
      <c r="R46" s="14">
        <f t="shared" si="3"/>
        <v>41873.848807870367</v>
      </c>
      <c r="S46" s="15">
        <f t="shared" si="4"/>
        <v>41918.848807870367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t="str">
        <f t="shared" si="1"/>
        <v>film &amp; video</v>
      </c>
      <c r="Q47" t="str">
        <f t="shared" si="2"/>
        <v>television</v>
      </c>
      <c r="R47" s="14">
        <f t="shared" si="3"/>
        <v>42457.373923611114</v>
      </c>
      <c r="S47" s="15">
        <f t="shared" si="4"/>
        <v>42487.373923611114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t="str">
        <f t="shared" si="1"/>
        <v>film &amp; video</v>
      </c>
      <c r="Q48" t="str">
        <f t="shared" si="2"/>
        <v>television</v>
      </c>
      <c r="R48" s="14">
        <f t="shared" si="3"/>
        <v>42323.71497685185</v>
      </c>
      <c r="S48" s="15">
        <f t="shared" si="4"/>
        <v>42353.71497685185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t="str">
        <f t="shared" si="1"/>
        <v>film &amp; video</v>
      </c>
      <c r="Q49" t="str">
        <f t="shared" si="2"/>
        <v>television</v>
      </c>
      <c r="R49" s="14">
        <f t="shared" si="3"/>
        <v>41932.569525462961</v>
      </c>
      <c r="S49" s="15">
        <f t="shared" si="4"/>
        <v>41992.611192129625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t="str">
        <f t="shared" si="1"/>
        <v>film &amp; video</v>
      </c>
      <c r="Q50" t="str">
        <f t="shared" si="2"/>
        <v>television</v>
      </c>
      <c r="R50" s="14">
        <f t="shared" si="3"/>
        <v>42033.266898148147</v>
      </c>
      <c r="S50" s="15">
        <f t="shared" si="4"/>
        <v>42064.25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t="str">
        <f t="shared" si="1"/>
        <v>film &amp; video</v>
      </c>
      <c r="Q51" t="str">
        <f t="shared" si="2"/>
        <v>television</v>
      </c>
      <c r="R51" s="14">
        <f t="shared" si="3"/>
        <v>42270.926446759258</v>
      </c>
      <c r="S51" s="15">
        <f t="shared" si="4"/>
        <v>42300.926446759258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t="str">
        <f t="shared" si="1"/>
        <v>film &amp; video</v>
      </c>
      <c r="Q52" t="str">
        <f t="shared" si="2"/>
        <v>television</v>
      </c>
      <c r="R52" s="14">
        <f t="shared" si="3"/>
        <v>41995.502986111111</v>
      </c>
      <c r="S52" s="15">
        <f t="shared" si="4"/>
        <v>42034.458333333328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t="str">
        <f t="shared" si="1"/>
        <v>film &amp; video</v>
      </c>
      <c r="Q53" t="str">
        <f t="shared" si="2"/>
        <v>television</v>
      </c>
      <c r="R53" s="14">
        <f t="shared" si="3"/>
        <v>42196.678668981476</v>
      </c>
      <c r="S53" s="15">
        <f t="shared" si="4"/>
        <v>42226.678668981476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t="str">
        <f t="shared" si="1"/>
        <v>film &amp; video</v>
      </c>
      <c r="Q54" t="str">
        <f t="shared" si="2"/>
        <v>television</v>
      </c>
      <c r="R54" s="14">
        <f t="shared" si="3"/>
        <v>41807.451921296299</v>
      </c>
      <c r="S54" s="15">
        <f t="shared" si="4"/>
        <v>41837.451921296299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t="str">
        <f t="shared" si="1"/>
        <v>film &amp; video</v>
      </c>
      <c r="Q55" t="str">
        <f t="shared" si="2"/>
        <v>television</v>
      </c>
      <c r="R55" s="14">
        <f t="shared" si="3"/>
        <v>41719.299131944441</v>
      </c>
      <c r="S55" s="15">
        <f t="shared" si="4"/>
        <v>41733.666666666664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t="str">
        <f t="shared" si="1"/>
        <v>film &amp; video</v>
      </c>
      <c r="Q56" t="str">
        <f t="shared" si="2"/>
        <v>television</v>
      </c>
      <c r="R56" s="14">
        <f t="shared" si="3"/>
        <v>42333.463206018518</v>
      </c>
      <c r="S56" s="15">
        <f t="shared" si="4"/>
        <v>42363.463206018518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t="str">
        <f t="shared" si="1"/>
        <v>film &amp; video</v>
      </c>
      <c r="Q57" t="str">
        <f t="shared" si="2"/>
        <v>television</v>
      </c>
      <c r="R57" s="14">
        <f t="shared" si="3"/>
        <v>42496.718935185185</v>
      </c>
      <c r="S57" s="15">
        <f t="shared" si="4"/>
        <v>42517.718935185185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t="str">
        <f t="shared" si="1"/>
        <v>film &amp; video</v>
      </c>
      <c r="Q58" t="str">
        <f t="shared" si="2"/>
        <v>television</v>
      </c>
      <c r="R58" s="14">
        <f t="shared" si="3"/>
        <v>42149.298888888894</v>
      </c>
      <c r="S58" s="15">
        <f t="shared" si="4"/>
        <v>42163.416666666672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t="str">
        <f t="shared" si="1"/>
        <v>film &amp; video</v>
      </c>
      <c r="Q59" t="str">
        <f t="shared" si="2"/>
        <v>television</v>
      </c>
      <c r="R59" s="14">
        <f t="shared" si="3"/>
        <v>42089.58289351852</v>
      </c>
      <c r="S59" s="15">
        <f t="shared" si="4"/>
        <v>42119.58289351852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t="str">
        <f t="shared" si="1"/>
        <v>film &amp; video</v>
      </c>
      <c r="Q60" t="str">
        <f t="shared" si="2"/>
        <v>television</v>
      </c>
      <c r="R60" s="14">
        <f t="shared" si="3"/>
        <v>41932.495046296295</v>
      </c>
      <c r="S60" s="15">
        <f t="shared" si="4"/>
        <v>41962.536712962959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t="str">
        <f t="shared" si="1"/>
        <v>film &amp; video</v>
      </c>
      <c r="Q61" t="str">
        <f t="shared" si="2"/>
        <v>television</v>
      </c>
      <c r="R61" s="14">
        <f t="shared" si="3"/>
        <v>42229.985833333332</v>
      </c>
      <c r="S61" s="15">
        <f t="shared" si="4"/>
        <v>42261.625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t="str">
        <f t="shared" si="1"/>
        <v>film &amp; video</v>
      </c>
      <c r="Q62" t="str">
        <f t="shared" si="2"/>
        <v>shorts</v>
      </c>
      <c r="R62" s="14">
        <f t="shared" si="3"/>
        <v>41701.651817129634</v>
      </c>
      <c r="S62" s="15">
        <f t="shared" si="4"/>
        <v>41720.75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t="str">
        <f t="shared" si="1"/>
        <v>film &amp; video</v>
      </c>
      <c r="Q63" t="str">
        <f t="shared" si="2"/>
        <v>shorts</v>
      </c>
      <c r="R63" s="14">
        <f t="shared" si="3"/>
        <v>41409.564317129625</v>
      </c>
      <c r="S63" s="15">
        <f t="shared" si="4"/>
        <v>41431.564317129625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t="str">
        <f t="shared" si="1"/>
        <v>film &amp; video</v>
      </c>
      <c r="Q64" t="str">
        <f t="shared" si="2"/>
        <v>shorts</v>
      </c>
      <c r="R64" s="14">
        <f t="shared" si="3"/>
        <v>41311.549513888887</v>
      </c>
      <c r="S64" s="15">
        <f t="shared" si="4"/>
        <v>41336.549513888887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t="str">
        <f t="shared" si="1"/>
        <v>film &amp; video</v>
      </c>
      <c r="Q65" t="str">
        <f t="shared" si="2"/>
        <v>shorts</v>
      </c>
      <c r="R65" s="14">
        <f t="shared" si="3"/>
        <v>41612.662187499998</v>
      </c>
      <c r="S65" s="15">
        <f t="shared" si="4"/>
        <v>41635.957638888889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E66/D66</f>
        <v>1.7333333333333334</v>
      </c>
      <c r="P66" t="str">
        <f t="shared" ref="P66:P129" si="6">LEFT(N66,FIND("/",N66)-1)</f>
        <v>film &amp; video</v>
      </c>
      <c r="Q66" t="str">
        <f t="shared" ref="Q66:Q129" si="7">RIGHT(N66,LEN(N66)-FIND("/",N66))</f>
        <v>shorts</v>
      </c>
      <c r="R66" s="14">
        <f t="shared" ref="R66:R129" si="8">(J66/86400)+25569+(-6/24)</f>
        <v>41432.76829861111</v>
      </c>
      <c r="S66" s="15">
        <f t="shared" ref="S66:S129" si="9">(I66/86400)+25569+(-6/24)</f>
        <v>41462.76829861111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t="str">
        <f t="shared" si="6"/>
        <v>film &amp; video</v>
      </c>
      <c r="Q67" t="str">
        <f t="shared" si="7"/>
        <v>shorts</v>
      </c>
      <c r="R67" s="14">
        <f t="shared" si="8"/>
        <v>41835.571226851855</v>
      </c>
      <c r="S67" s="15">
        <f t="shared" si="9"/>
        <v>41861.999305555553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t="str">
        <f t="shared" si="6"/>
        <v>film &amp; video</v>
      </c>
      <c r="Q68" t="str">
        <f t="shared" si="7"/>
        <v>shorts</v>
      </c>
      <c r="R68" s="14">
        <f t="shared" si="8"/>
        <v>42539.599768518514</v>
      </c>
      <c r="S68" s="15">
        <f t="shared" si="9"/>
        <v>42569.599768518514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t="str">
        <f t="shared" si="6"/>
        <v>film &amp; video</v>
      </c>
      <c r="Q69" t="str">
        <f t="shared" si="7"/>
        <v>shorts</v>
      </c>
      <c r="R69" s="14">
        <f t="shared" si="8"/>
        <v>41075.333379629628</v>
      </c>
      <c r="S69" s="15">
        <f t="shared" si="9"/>
        <v>41105.333379629628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t="str">
        <f t="shared" si="6"/>
        <v>film &amp; video</v>
      </c>
      <c r="Q70" t="str">
        <f t="shared" si="7"/>
        <v>shorts</v>
      </c>
      <c r="R70" s="14">
        <f t="shared" si="8"/>
        <v>41663.319340277776</v>
      </c>
      <c r="S70" s="15">
        <f t="shared" si="9"/>
        <v>41693.319340277776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t="str">
        <f t="shared" si="6"/>
        <v>film &amp; video</v>
      </c>
      <c r="Q71" t="str">
        <f t="shared" si="7"/>
        <v>shorts</v>
      </c>
      <c r="R71" s="14">
        <f t="shared" si="8"/>
        <v>40785.937789351854</v>
      </c>
      <c r="S71" s="15">
        <f t="shared" si="9"/>
        <v>40818.040972222225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t="str">
        <f t="shared" si="6"/>
        <v>film &amp; video</v>
      </c>
      <c r="Q72" t="str">
        <f t="shared" si="7"/>
        <v>shorts</v>
      </c>
      <c r="R72" s="14">
        <f t="shared" si="8"/>
        <v>40730.646354166667</v>
      </c>
      <c r="S72" s="15">
        <f t="shared" si="9"/>
        <v>40790.646354166667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t="str">
        <f t="shared" si="6"/>
        <v>film &amp; video</v>
      </c>
      <c r="Q73" t="str">
        <f t="shared" si="7"/>
        <v>shorts</v>
      </c>
      <c r="R73" s="14">
        <f t="shared" si="8"/>
        <v>40997.021493055552</v>
      </c>
      <c r="S73" s="15">
        <f t="shared" si="9"/>
        <v>41057.021493055552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t="str">
        <f t="shared" si="6"/>
        <v>film &amp; video</v>
      </c>
      <c r="Q74" t="str">
        <f t="shared" si="7"/>
        <v>shorts</v>
      </c>
      <c r="R74" s="14">
        <f t="shared" si="8"/>
        <v>41207.760196759264</v>
      </c>
      <c r="S74" s="15">
        <f t="shared" si="9"/>
        <v>41227.75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t="str">
        <f t="shared" si="6"/>
        <v>film &amp; video</v>
      </c>
      <c r="Q75" t="str">
        <f t="shared" si="7"/>
        <v>shorts</v>
      </c>
      <c r="R75" s="14">
        <f t="shared" si="8"/>
        <v>40587.50675925926</v>
      </c>
      <c r="S75" s="15">
        <f t="shared" si="9"/>
        <v>40665.915972222225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t="str">
        <f t="shared" si="6"/>
        <v>film &amp; video</v>
      </c>
      <c r="Q76" t="str">
        <f t="shared" si="7"/>
        <v>shorts</v>
      </c>
      <c r="R76" s="14">
        <f t="shared" si="8"/>
        <v>42360.237210648149</v>
      </c>
      <c r="S76" s="15">
        <f t="shared" si="9"/>
        <v>42390.237210648149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t="str">
        <f t="shared" si="6"/>
        <v>film &amp; video</v>
      </c>
      <c r="Q77" t="str">
        <f t="shared" si="7"/>
        <v>shorts</v>
      </c>
      <c r="R77" s="14">
        <f t="shared" si="8"/>
        <v>41356.959166666667</v>
      </c>
      <c r="S77" s="15">
        <f t="shared" si="9"/>
        <v>41386.959166666667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t="str">
        <f t="shared" si="6"/>
        <v>film &amp; video</v>
      </c>
      <c r="Q78" t="str">
        <f t="shared" si="7"/>
        <v>shorts</v>
      </c>
      <c r="R78" s="14">
        <f t="shared" si="8"/>
        <v>40844.441643518519</v>
      </c>
      <c r="S78" s="15">
        <f t="shared" si="9"/>
        <v>40904.483310185184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t="str">
        <f t="shared" si="6"/>
        <v>film &amp; video</v>
      </c>
      <c r="Q79" t="str">
        <f t="shared" si="7"/>
        <v>shorts</v>
      </c>
      <c r="R79" s="14">
        <f t="shared" si="8"/>
        <v>40996.894872685181</v>
      </c>
      <c r="S79" s="15">
        <f t="shared" si="9"/>
        <v>41049.874305555553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t="str">
        <f t="shared" si="6"/>
        <v>film &amp; video</v>
      </c>
      <c r="Q80" t="str">
        <f t="shared" si="7"/>
        <v>shorts</v>
      </c>
      <c r="R80" s="14">
        <f t="shared" si="8"/>
        <v>42604.480567129634</v>
      </c>
      <c r="S80" s="15">
        <f t="shared" si="9"/>
        <v>42614.480567129634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t="str">
        <f t="shared" si="6"/>
        <v>film &amp; video</v>
      </c>
      <c r="Q81" t="str">
        <f t="shared" si="7"/>
        <v>shorts</v>
      </c>
      <c r="R81" s="14">
        <f t="shared" si="8"/>
        <v>41724.526539351849</v>
      </c>
      <c r="S81" s="15">
        <f t="shared" si="9"/>
        <v>41754.526539351849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t="str">
        <f t="shared" si="6"/>
        <v>film &amp; video</v>
      </c>
      <c r="Q82" t="str">
        <f t="shared" si="7"/>
        <v>shorts</v>
      </c>
      <c r="R82" s="14">
        <f t="shared" si="8"/>
        <v>41582.833981481483</v>
      </c>
      <c r="S82" s="15">
        <f t="shared" si="9"/>
        <v>41617.833981481483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t="str">
        <f t="shared" si="6"/>
        <v>film &amp; video</v>
      </c>
      <c r="Q83" t="str">
        <f t="shared" si="7"/>
        <v>shorts</v>
      </c>
      <c r="R83" s="14">
        <f t="shared" si="8"/>
        <v>41099.908877314811</v>
      </c>
      <c r="S83" s="15">
        <f t="shared" si="9"/>
        <v>41103.876388888893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t="str">
        <f t="shared" si="6"/>
        <v>film &amp; video</v>
      </c>
      <c r="Q84" t="str">
        <f t="shared" si="7"/>
        <v>shorts</v>
      </c>
      <c r="R84" s="14">
        <f t="shared" si="8"/>
        <v>40795.570150462961</v>
      </c>
      <c r="S84" s="15">
        <f t="shared" si="9"/>
        <v>40825.570150462961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t="str">
        <f t="shared" si="6"/>
        <v>film &amp; video</v>
      </c>
      <c r="Q85" t="str">
        <f t="shared" si="7"/>
        <v>shorts</v>
      </c>
      <c r="R85" s="14">
        <f t="shared" si="8"/>
        <v>42042.365613425922</v>
      </c>
      <c r="S85" s="15">
        <f t="shared" si="9"/>
        <v>42057.229166666672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t="str">
        <f t="shared" si="6"/>
        <v>film &amp; video</v>
      </c>
      <c r="Q86" t="str">
        <f t="shared" si="7"/>
        <v>shorts</v>
      </c>
      <c r="R86" s="14">
        <f t="shared" si="8"/>
        <v>40648.507939814815</v>
      </c>
      <c r="S86" s="15">
        <f t="shared" si="9"/>
        <v>40678.507939814815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t="str">
        <f t="shared" si="6"/>
        <v>film &amp; video</v>
      </c>
      <c r="Q87" t="str">
        <f t="shared" si="7"/>
        <v>shorts</v>
      </c>
      <c r="R87" s="14">
        <f t="shared" si="8"/>
        <v>40778.875428240739</v>
      </c>
      <c r="S87" s="15">
        <f t="shared" si="9"/>
        <v>40808.875428240739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t="str">
        <f t="shared" si="6"/>
        <v>film &amp; video</v>
      </c>
      <c r="Q88" t="str">
        <f t="shared" si="7"/>
        <v>shorts</v>
      </c>
      <c r="R88" s="14">
        <f t="shared" si="8"/>
        <v>42291.306076388893</v>
      </c>
      <c r="S88" s="15">
        <f t="shared" si="9"/>
        <v>42365.34774305555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t="str">
        <f t="shared" si="6"/>
        <v>film &amp; video</v>
      </c>
      <c r="Q89" t="str">
        <f t="shared" si="7"/>
        <v>shorts</v>
      </c>
      <c r="R89" s="14">
        <f t="shared" si="8"/>
        <v>40322.289386574077</v>
      </c>
      <c r="S89" s="15">
        <f t="shared" si="9"/>
        <v>40331.820138888885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t="str">
        <f t="shared" si="6"/>
        <v>film &amp; video</v>
      </c>
      <c r="Q90" t="str">
        <f t="shared" si="7"/>
        <v>shorts</v>
      </c>
      <c r="R90" s="14">
        <f t="shared" si="8"/>
        <v>41786.40892361111</v>
      </c>
      <c r="S90" s="15">
        <f t="shared" si="9"/>
        <v>41812.40892361111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t="str">
        <f t="shared" si="6"/>
        <v>film &amp; video</v>
      </c>
      <c r="Q91" t="str">
        <f t="shared" si="7"/>
        <v>shorts</v>
      </c>
      <c r="R91" s="14">
        <f t="shared" si="8"/>
        <v>41402.502222222218</v>
      </c>
      <c r="S91" s="15">
        <f t="shared" si="9"/>
        <v>41427.502222222218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t="str">
        <f t="shared" si="6"/>
        <v>film &amp; video</v>
      </c>
      <c r="Q92" t="str">
        <f t="shared" si="7"/>
        <v>shorts</v>
      </c>
      <c r="R92" s="14">
        <f t="shared" si="8"/>
        <v>40706.047442129631</v>
      </c>
      <c r="S92" s="15">
        <f t="shared" si="9"/>
        <v>40736.047442129631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t="str">
        <f t="shared" si="6"/>
        <v>film &amp; video</v>
      </c>
      <c r="Q93" t="str">
        <f t="shared" si="7"/>
        <v>shorts</v>
      </c>
      <c r="R93" s="14">
        <f t="shared" si="8"/>
        <v>40619.152361111112</v>
      </c>
      <c r="S93" s="15">
        <f t="shared" si="9"/>
        <v>40680.152361111112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t="str">
        <f t="shared" si="6"/>
        <v>film &amp; video</v>
      </c>
      <c r="Q94" t="str">
        <f t="shared" si="7"/>
        <v>shorts</v>
      </c>
      <c r="R94" s="14">
        <f t="shared" si="8"/>
        <v>42720.948877314819</v>
      </c>
      <c r="S94" s="15">
        <f t="shared" si="9"/>
        <v>42767.083333333328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t="str">
        <f t="shared" si="6"/>
        <v>film &amp; video</v>
      </c>
      <c r="Q95" t="str">
        <f t="shared" si="7"/>
        <v>shorts</v>
      </c>
      <c r="R95" s="14">
        <f t="shared" si="8"/>
        <v>41065.608067129629</v>
      </c>
      <c r="S95" s="15">
        <f t="shared" si="9"/>
        <v>41093.625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t="str">
        <f t="shared" si="6"/>
        <v>film &amp; video</v>
      </c>
      <c r="Q96" t="str">
        <f t="shared" si="7"/>
        <v>shorts</v>
      </c>
      <c r="R96" s="14">
        <f t="shared" si="8"/>
        <v>41716.467847222222</v>
      </c>
      <c r="S96" s="15">
        <f t="shared" si="9"/>
        <v>41736.467847222222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t="str">
        <f t="shared" si="6"/>
        <v>film &amp; video</v>
      </c>
      <c r="Q97" t="str">
        <f t="shared" si="7"/>
        <v>shorts</v>
      </c>
      <c r="R97" s="14">
        <f t="shared" si="8"/>
        <v>40934.755104166667</v>
      </c>
      <c r="S97" s="15">
        <f t="shared" si="9"/>
        <v>40964.755104166667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t="str">
        <f t="shared" si="6"/>
        <v>film &amp; video</v>
      </c>
      <c r="Q98" t="str">
        <f t="shared" si="7"/>
        <v>shorts</v>
      </c>
      <c r="R98" s="14">
        <f t="shared" si="8"/>
        <v>40324.412511574075</v>
      </c>
      <c r="S98" s="15">
        <f t="shared" si="9"/>
        <v>40390.875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t="str">
        <f t="shared" si="6"/>
        <v>film &amp; video</v>
      </c>
      <c r="Q99" t="str">
        <f t="shared" si="7"/>
        <v>shorts</v>
      </c>
      <c r="R99" s="14">
        <f t="shared" si="8"/>
        <v>40705.885208333333</v>
      </c>
      <c r="S99" s="15">
        <f t="shared" si="9"/>
        <v>40735.885208333333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t="str">
        <f t="shared" si="6"/>
        <v>film &amp; video</v>
      </c>
      <c r="Q100" t="str">
        <f t="shared" si="7"/>
        <v>shorts</v>
      </c>
      <c r="R100" s="14">
        <f t="shared" si="8"/>
        <v>41214.544837962967</v>
      </c>
      <c r="S100" s="15">
        <f t="shared" si="9"/>
        <v>41250.729166666664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t="str">
        <f t="shared" si="6"/>
        <v>film &amp; video</v>
      </c>
      <c r="Q101" t="str">
        <f t="shared" si="7"/>
        <v>shorts</v>
      </c>
      <c r="R101" s="14">
        <f t="shared" si="8"/>
        <v>41631.652766203704</v>
      </c>
      <c r="S101" s="15">
        <f t="shared" si="9"/>
        <v>41661.652766203704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t="str">
        <f t="shared" si="6"/>
        <v>film &amp; video</v>
      </c>
      <c r="Q102" t="str">
        <f t="shared" si="7"/>
        <v>shorts</v>
      </c>
      <c r="R102" s="14">
        <f t="shared" si="8"/>
        <v>41197.503310185188</v>
      </c>
      <c r="S102" s="15">
        <f t="shared" si="9"/>
        <v>41217.544976851852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t="str">
        <f t="shared" si="6"/>
        <v>film &amp; video</v>
      </c>
      <c r="Q103" t="str">
        <f t="shared" si="7"/>
        <v>shorts</v>
      </c>
      <c r="R103" s="14">
        <f t="shared" si="8"/>
        <v>41274.526736111111</v>
      </c>
      <c r="S103" s="15">
        <f t="shared" si="9"/>
        <v>41298.526736111111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t="str">
        <f t="shared" si="6"/>
        <v>film &amp; video</v>
      </c>
      <c r="Q104" t="str">
        <f t="shared" si="7"/>
        <v>shorts</v>
      </c>
      <c r="R104" s="14">
        <f t="shared" si="8"/>
        <v>40504.881168981483</v>
      </c>
      <c r="S104" s="15">
        <f t="shared" si="9"/>
        <v>40534.881168981483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t="str">
        <f t="shared" si="6"/>
        <v>film &amp; video</v>
      </c>
      <c r="Q105" t="str">
        <f t="shared" si="7"/>
        <v>shorts</v>
      </c>
      <c r="R105" s="14">
        <f t="shared" si="8"/>
        <v>41682.555902777778</v>
      </c>
      <c r="S105" s="15">
        <f t="shared" si="9"/>
        <v>41705.555902777778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t="str">
        <f t="shared" si="6"/>
        <v>film &amp; video</v>
      </c>
      <c r="Q106" t="str">
        <f t="shared" si="7"/>
        <v>shorts</v>
      </c>
      <c r="R106" s="14">
        <f t="shared" si="8"/>
        <v>40612.445208333331</v>
      </c>
      <c r="S106" s="15">
        <f t="shared" si="9"/>
        <v>40635.791666666664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t="str">
        <f t="shared" si="6"/>
        <v>film &amp; video</v>
      </c>
      <c r="Q107" t="str">
        <f t="shared" si="7"/>
        <v>shorts</v>
      </c>
      <c r="R107" s="14">
        <f t="shared" si="8"/>
        <v>42485.474768518514</v>
      </c>
      <c r="S107" s="15">
        <f t="shared" si="9"/>
        <v>42503.75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t="str">
        <f t="shared" si="6"/>
        <v>film &amp; video</v>
      </c>
      <c r="Q108" t="str">
        <f t="shared" si="7"/>
        <v>shorts</v>
      </c>
      <c r="R108" s="14">
        <f t="shared" si="8"/>
        <v>40987.526631944442</v>
      </c>
      <c r="S108" s="15">
        <f t="shared" si="9"/>
        <v>41001.526631944442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t="str">
        <f t="shared" si="6"/>
        <v>film &amp; video</v>
      </c>
      <c r="Q109" t="str">
        <f t="shared" si="7"/>
        <v>shorts</v>
      </c>
      <c r="R109" s="14">
        <f t="shared" si="8"/>
        <v>40635.732488425929</v>
      </c>
      <c r="S109" s="15">
        <f t="shared" si="9"/>
        <v>40657.732488425929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t="str">
        <f t="shared" si="6"/>
        <v>film &amp; video</v>
      </c>
      <c r="Q110" t="str">
        <f t="shared" si="7"/>
        <v>shorts</v>
      </c>
      <c r="R110" s="14">
        <f t="shared" si="8"/>
        <v>41365.363078703704</v>
      </c>
      <c r="S110" s="15">
        <f t="shared" si="9"/>
        <v>41425.363078703704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t="str">
        <f t="shared" si="6"/>
        <v>film &amp; video</v>
      </c>
      <c r="Q111" t="str">
        <f t="shared" si="7"/>
        <v>shorts</v>
      </c>
      <c r="R111" s="14">
        <f t="shared" si="8"/>
        <v>40569.775810185187</v>
      </c>
      <c r="S111" s="15">
        <f t="shared" si="9"/>
        <v>40599.775810185187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t="str">
        <f t="shared" si="6"/>
        <v>film &amp; video</v>
      </c>
      <c r="Q112" t="str">
        <f t="shared" si="7"/>
        <v>shorts</v>
      </c>
      <c r="R112" s="14">
        <f t="shared" si="8"/>
        <v>41557.699687500004</v>
      </c>
      <c r="S112" s="15">
        <f t="shared" si="9"/>
        <v>41591.999305555553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t="str">
        <f t="shared" si="6"/>
        <v>film &amp; video</v>
      </c>
      <c r="Q113" t="str">
        <f t="shared" si="7"/>
        <v>shorts</v>
      </c>
      <c r="R113" s="14">
        <f t="shared" si="8"/>
        <v>42125.083182870367</v>
      </c>
      <c r="S113" s="15">
        <f t="shared" si="9"/>
        <v>42155.083182870367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t="str">
        <f t="shared" si="6"/>
        <v>film &amp; video</v>
      </c>
      <c r="Q114" t="str">
        <f t="shared" si="7"/>
        <v>shorts</v>
      </c>
      <c r="R114" s="14">
        <f t="shared" si="8"/>
        <v>41717.793032407411</v>
      </c>
      <c r="S114" s="15">
        <f t="shared" si="9"/>
        <v>41741.833333333336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t="str">
        <f t="shared" si="6"/>
        <v>film &amp; video</v>
      </c>
      <c r="Q115" t="str">
        <f t="shared" si="7"/>
        <v>shorts</v>
      </c>
      <c r="R115" s="14">
        <f t="shared" si="8"/>
        <v>40753.508425925924</v>
      </c>
      <c r="S115" s="15">
        <f t="shared" si="9"/>
        <v>40761.375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t="str">
        <f t="shared" si="6"/>
        <v>film &amp; video</v>
      </c>
      <c r="Q116" t="str">
        <f t="shared" si="7"/>
        <v>shorts</v>
      </c>
      <c r="R116" s="14">
        <f t="shared" si="8"/>
        <v>40861.02416666667</v>
      </c>
      <c r="S116" s="15">
        <f t="shared" si="9"/>
        <v>40921.02416666667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t="str">
        <f t="shared" si="6"/>
        <v>film &amp; video</v>
      </c>
      <c r="Q117" t="str">
        <f t="shared" si="7"/>
        <v>shorts</v>
      </c>
      <c r="R117" s="14">
        <f t="shared" si="8"/>
        <v>40918.488935185189</v>
      </c>
      <c r="S117" s="15">
        <f t="shared" si="9"/>
        <v>40943.488935185189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t="str">
        <f t="shared" si="6"/>
        <v>film &amp; video</v>
      </c>
      <c r="Q118" t="str">
        <f t="shared" si="7"/>
        <v>shorts</v>
      </c>
      <c r="R118" s="14">
        <f t="shared" si="8"/>
        <v>40595.247164351851</v>
      </c>
      <c r="S118" s="15">
        <f t="shared" si="9"/>
        <v>40641.205497685187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t="str">
        <f t="shared" si="6"/>
        <v>film &amp; video</v>
      </c>
      <c r="Q119" t="str">
        <f t="shared" si="7"/>
        <v>shorts</v>
      </c>
      <c r="R119" s="14">
        <f t="shared" si="8"/>
        <v>40248.584999999999</v>
      </c>
      <c r="S119" s="15">
        <f t="shared" si="9"/>
        <v>40338.541666666664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t="str">
        <f t="shared" si="6"/>
        <v>film &amp; video</v>
      </c>
      <c r="Q120" t="str">
        <f t="shared" si="7"/>
        <v>shorts</v>
      </c>
      <c r="R120" s="14">
        <f t="shared" si="8"/>
        <v>40722.803657407407</v>
      </c>
      <c r="S120" s="15">
        <f t="shared" si="9"/>
        <v>40752.803657407407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t="str">
        <f t="shared" si="6"/>
        <v>film &amp; video</v>
      </c>
      <c r="Q121" t="str">
        <f t="shared" si="7"/>
        <v>shorts</v>
      </c>
      <c r="R121" s="14">
        <f t="shared" si="8"/>
        <v>40738.819282407407</v>
      </c>
      <c r="S121" s="15">
        <f t="shared" si="9"/>
        <v>40768.708333333336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t="str">
        <f t="shared" si="6"/>
        <v>film &amp; video</v>
      </c>
      <c r="Q122" t="str">
        <f t="shared" si="7"/>
        <v>science fiction</v>
      </c>
      <c r="R122" s="14">
        <f t="shared" si="8"/>
        <v>42615.799849537041</v>
      </c>
      <c r="S122" s="15">
        <f t="shared" si="9"/>
        <v>42645.799849537041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t="str">
        <f t="shared" si="6"/>
        <v>film &amp; video</v>
      </c>
      <c r="Q123" t="str">
        <f t="shared" si="7"/>
        <v>science fiction</v>
      </c>
      <c r="R123" s="14">
        <f t="shared" si="8"/>
        <v>42096.454976851848</v>
      </c>
      <c r="S123" s="15">
        <f t="shared" si="9"/>
        <v>42112.177777777775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str">
        <f t="shared" si="6"/>
        <v>film &amp; video</v>
      </c>
      <c r="Q124" t="str">
        <f t="shared" si="7"/>
        <v>science fiction</v>
      </c>
      <c r="R124" s="14">
        <f t="shared" si="8"/>
        <v>42593.181793981479</v>
      </c>
      <c r="S124" s="15">
        <f t="shared" si="9"/>
        <v>42653.181793981479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t="str">
        <f t="shared" si="6"/>
        <v>film &amp; video</v>
      </c>
      <c r="Q125" t="str">
        <f t="shared" si="7"/>
        <v>science fiction</v>
      </c>
      <c r="R125" s="14">
        <f t="shared" si="8"/>
        <v>41904.531990740739</v>
      </c>
      <c r="S125" s="15">
        <f t="shared" si="9"/>
        <v>41940.666666666664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str">
        <f t="shared" si="6"/>
        <v>film &amp; video</v>
      </c>
      <c r="Q126" t="str">
        <f t="shared" si="7"/>
        <v>science fiction</v>
      </c>
      <c r="R126" s="14">
        <f t="shared" si="8"/>
        <v>42114.678726851853</v>
      </c>
      <c r="S126" s="15">
        <f t="shared" si="9"/>
        <v>42139.678726851853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t="str">
        <f t="shared" si="6"/>
        <v>film &amp; video</v>
      </c>
      <c r="Q127" t="str">
        <f t="shared" si="7"/>
        <v>science fiction</v>
      </c>
      <c r="R127" s="14">
        <f t="shared" si="8"/>
        <v>42709.743981481486</v>
      </c>
      <c r="S127" s="15">
        <f t="shared" si="9"/>
        <v>42769.743981481486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t="str">
        <f t="shared" si="6"/>
        <v>film &amp; video</v>
      </c>
      <c r="Q128" t="str">
        <f t="shared" si="7"/>
        <v>science fiction</v>
      </c>
      <c r="R128" s="14">
        <f t="shared" si="8"/>
        <v>42135.339548611111</v>
      </c>
      <c r="S128" s="15">
        <f t="shared" si="9"/>
        <v>42165.833333333328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t="str">
        <f t="shared" si="6"/>
        <v>film &amp; video</v>
      </c>
      <c r="Q129" t="str">
        <f t="shared" si="7"/>
        <v>science fiction</v>
      </c>
      <c r="R129" s="14">
        <f t="shared" si="8"/>
        <v>42067.37431712963</v>
      </c>
      <c r="S129" s="15">
        <f t="shared" si="9"/>
        <v>42097.332650462966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E130/D130</f>
        <v>1.8669999999999999E-2</v>
      </c>
      <c r="P130" t="str">
        <f t="shared" ref="P130:P193" si="11">LEFT(N130,FIND("/",N130)-1)</f>
        <v>film &amp; video</v>
      </c>
      <c r="Q130" t="str">
        <f t="shared" ref="Q130:Q193" si="12">RIGHT(N130,LEN(N130)-FIND("/",N130))</f>
        <v>science fiction</v>
      </c>
      <c r="R130" s="14">
        <f t="shared" ref="R130:R193" si="13">(J130/86400)+25569+(-6/24)</f>
        <v>42627.97792824074</v>
      </c>
      <c r="S130" s="15">
        <f t="shared" ref="S130:S193" si="14">(I130/86400)+25569+(-6/24)</f>
        <v>42662.97792824074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t="str">
        <f t="shared" si="11"/>
        <v>film &amp; video</v>
      </c>
      <c r="Q131" t="str">
        <f t="shared" si="12"/>
        <v>science fiction</v>
      </c>
      <c r="R131" s="14">
        <f t="shared" si="13"/>
        <v>41882.687303240738</v>
      </c>
      <c r="S131" s="15">
        <f t="shared" si="14"/>
        <v>41942.687303240738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str">
        <f t="shared" si="11"/>
        <v>film &amp; video</v>
      </c>
      <c r="Q132" t="str">
        <f t="shared" si="12"/>
        <v>science fiction</v>
      </c>
      <c r="R132" s="14">
        <f t="shared" si="13"/>
        <v>41778.66541666667</v>
      </c>
      <c r="S132" s="15">
        <f t="shared" si="14"/>
        <v>41806.594444444447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str">
        <f t="shared" si="11"/>
        <v>film &amp; video</v>
      </c>
      <c r="Q133" t="str">
        <f t="shared" si="12"/>
        <v>science fiction</v>
      </c>
      <c r="R133" s="14">
        <f t="shared" si="13"/>
        <v>42541.587511574078</v>
      </c>
      <c r="S133" s="15">
        <f t="shared" si="14"/>
        <v>42556.75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t="str">
        <f t="shared" si="11"/>
        <v>film &amp; video</v>
      </c>
      <c r="Q134" t="str">
        <f t="shared" si="12"/>
        <v>science fiction</v>
      </c>
      <c r="R134" s="14">
        <f t="shared" si="13"/>
        <v>41905.562581018516</v>
      </c>
      <c r="S134" s="15">
        <f t="shared" si="14"/>
        <v>41950.604247685187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str">
        <f t="shared" si="11"/>
        <v>film &amp; video</v>
      </c>
      <c r="Q135" t="str">
        <f t="shared" si="12"/>
        <v>science fiction</v>
      </c>
      <c r="R135" s="14">
        <f t="shared" si="13"/>
        <v>42491.55768518518</v>
      </c>
      <c r="S135" s="15">
        <f t="shared" si="14"/>
        <v>42521.479861111111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str">
        <f t="shared" si="11"/>
        <v>film &amp; video</v>
      </c>
      <c r="Q136" t="str">
        <f t="shared" si="12"/>
        <v>science fiction</v>
      </c>
      <c r="R136" s="14">
        <f t="shared" si="13"/>
        <v>42221.659930555557</v>
      </c>
      <c r="S136" s="15">
        <f t="shared" si="14"/>
        <v>42251.458333333328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t="str">
        <f t="shared" si="11"/>
        <v>film &amp; video</v>
      </c>
      <c r="Q137" t="str">
        <f t="shared" si="12"/>
        <v>science fiction</v>
      </c>
      <c r="R137" s="14">
        <f t="shared" si="13"/>
        <v>41788.131909722222</v>
      </c>
      <c r="S137" s="15">
        <f t="shared" si="14"/>
        <v>41821.541666666664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str">
        <f t="shared" si="11"/>
        <v>film &amp; video</v>
      </c>
      <c r="Q138" t="str">
        <f t="shared" si="12"/>
        <v>science fiction</v>
      </c>
      <c r="R138" s="14">
        <f t="shared" si="13"/>
        <v>42096.160115740742</v>
      </c>
      <c r="S138" s="15">
        <f t="shared" si="14"/>
        <v>42140.177777777775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str">
        <f t="shared" si="11"/>
        <v>film &amp; video</v>
      </c>
      <c r="Q139" t="str">
        <f t="shared" si="12"/>
        <v>science fiction</v>
      </c>
      <c r="R139" s="14">
        <f t="shared" si="13"/>
        <v>42239.323993055557</v>
      </c>
      <c r="S139" s="15">
        <f t="shared" si="14"/>
        <v>42289.323993055557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t="str">
        <f t="shared" si="11"/>
        <v>film &amp; video</v>
      </c>
      <c r="Q140" t="str">
        <f t="shared" si="12"/>
        <v>science fiction</v>
      </c>
      <c r="R140" s="14">
        <f t="shared" si="13"/>
        <v>42186.007418981477</v>
      </c>
      <c r="S140" s="15">
        <f t="shared" si="14"/>
        <v>42216.957638888889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t="str">
        <f t="shared" si="11"/>
        <v>film &amp; video</v>
      </c>
      <c r="Q141" t="str">
        <f t="shared" si="12"/>
        <v>science fiction</v>
      </c>
      <c r="R141" s="14">
        <f t="shared" si="13"/>
        <v>42187.670972222222</v>
      </c>
      <c r="S141" s="15">
        <f t="shared" si="14"/>
        <v>42197.670972222222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str">
        <f t="shared" si="11"/>
        <v>film &amp; video</v>
      </c>
      <c r="Q142" t="str">
        <f t="shared" si="12"/>
        <v>science fiction</v>
      </c>
      <c r="R142" s="14">
        <f t="shared" si="13"/>
        <v>42052.948287037041</v>
      </c>
      <c r="S142" s="15">
        <f t="shared" si="14"/>
        <v>42082.90662037037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t="str">
        <f t="shared" si="11"/>
        <v>film &amp; video</v>
      </c>
      <c r="Q143" t="str">
        <f t="shared" si="12"/>
        <v>science fiction</v>
      </c>
      <c r="R143" s="14">
        <f t="shared" si="13"/>
        <v>42109.903043981481</v>
      </c>
      <c r="S143" s="15">
        <f t="shared" si="14"/>
        <v>42154.903043981481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t="str">
        <f t="shared" si="11"/>
        <v>film &amp; video</v>
      </c>
      <c r="Q144" t="str">
        <f t="shared" si="12"/>
        <v>science fiction</v>
      </c>
      <c r="R144" s="14">
        <f t="shared" si="13"/>
        <v>41938.643263888887</v>
      </c>
      <c r="S144" s="15">
        <f t="shared" si="14"/>
        <v>41959.684930555552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str">
        <f t="shared" si="11"/>
        <v>film &amp; video</v>
      </c>
      <c r="Q145" t="str">
        <f t="shared" si="12"/>
        <v>science fiction</v>
      </c>
      <c r="R145" s="14">
        <f t="shared" si="13"/>
        <v>42558.814143518517</v>
      </c>
      <c r="S145" s="15">
        <f t="shared" si="14"/>
        <v>42615.996527777781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t="str">
        <f t="shared" si="11"/>
        <v>film &amp; video</v>
      </c>
      <c r="Q146" t="str">
        <f t="shared" si="12"/>
        <v>science fiction</v>
      </c>
      <c r="R146" s="14">
        <f t="shared" si="13"/>
        <v>42047.512407407412</v>
      </c>
      <c r="S146" s="15">
        <f t="shared" si="14"/>
        <v>42107.47074074074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t="str">
        <f t="shared" si="11"/>
        <v>film &amp; video</v>
      </c>
      <c r="Q147" t="str">
        <f t="shared" si="12"/>
        <v>science fiction</v>
      </c>
      <c r="R147" s="14">
        <f t="shared" si="13"/>
        <v>42200.292268518519</v>
      </c>
      <c r="S147" s="15">
        <f t="shared" si="14"/>
        <v>42227.292268518519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t="str">
        <f t="shared" si="11"/>
        <v>film &amp; video</v>
      </c>
      <c r="Q148" t="str">
        <f t="shared" si="12"/>
        <v>science fiction</v>
      </c>
      <c r="R148" s="14">
        <f t="shared" si="13"/>
        <v>42692.766180555554</v>
      </c>
      <c r="S148" s="15">
        <f t="shared" si="14"/>
        <v>42752.766180555554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str">
        <f t="shared" si="11"/>
        <v>film &amp; video</v>
      </c>
      <c r="Q149" t="str">
        <f t="shared" si="12"/>
        <v>science fiction</v>
      </c>
      <c r="R149" s="14">
        <f t="shared" si="13"/>
        <v>41969.517824074079</v>
      </c>
      <c r="S149" s="15">
        <f t="shared" si="14"/>
        <v>42012.512499999997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t="str">
        <f t="shared" si="11"/>
        <v>film &amp; video</v>
      </c>
      <c r="Q150" t="str">
        <f t="shared" si="12"/>
        <v>science fiction</v>
      </c>
      <c r="R150" s="14">
        <f t="shared" si="13"/>
        <v>42397.031666666662</v>
      </c>
      <c r="S150" s="15">
        <f t="shared" si="14"/>
        <v>42427.031666666662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t="str">
        <f t="shared" si="11"/>
        <v>film &amp; video</v>
      </c>
      <c r="Q151" t="str">
        <f t="shared" si="12"/>
        <v>science fiction</v>
      </c>
      <c r="R151" s="14">
        <f t="shared" si="13"/>
        <v>41967.922106481477</v>
      </c>
      <c r="S151" s="15">
        <f t="shared" si="14"/>
        <v>41998.083333333328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t="str">
        <f t="shared" si="11"/>
        <v>film &amp; video</v>
      </c>
      <c r="Q152" t="str">
        <f t="shared" si="12"/>
        <v>science fiction</v>
      </c>
      <c r="R152" s="14">
        <f t="shared" si="13"/>
        <v>42089.911828703705</v>
      </c>
      <c r="S152" s="15">
        <f t="shared" si="14"/>
        <v>42149.911828703705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t="str">
        <f t="shared" si="11"/>
        <v>film &amp; video</v>
      </c>
      <c r="Q153" t="str">
        <f t="shared" si="12"/>
        <v>science fiction</v>
      </c>
      <c r="R153" s="14">
        <f t="shared" si="13"/>
        <v>42113.300821759258</v>
      </c>
      <c r="S153" s="15">
        <f t="shared" si="14"/>
        <v>42173.300821759258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t="str">
        <f t="shared" si="11"/>
        <v>film &amp; video</v>
      </c>
      <c r="Q154" t="str">
        <f t="shared" si="12"/>
        <v>science fiction</v>
      </c>
      <c r="R154" s="14">
        <f t="shared" si="13"/>
        <v>41874.827546296292</v>
      </c>
      <c r="S154" s="15">
        <f t="shared" si="14"/>
        <v>41904.827546296292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t="str">
        <f t="shared" si="11"/>
        <v>film &amp; video</v>
      </c>
      <c r="Q155" t="str">
        <f t="shared" si="12"/>
        <v>science fiction</v>
      </c>
      <c r="R155" s="14">
        <f t="shared" si="13"/>
        <v>41933.336157407408</v>
      </c>
      <c r="S155" s="15">
        <f t="shared" si="14"/>
        <v>41975.377824074079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t="str">
        <f t="shared" si="11"/>
        <v>film &amp; video</v>
      </c>
      <c r="Q156" t="str">
        <f t="shared" si="12"/>
        <v>science fiction</v>
      </c>
      <c r="R156" s="14">
        <f t="shared" si="13"/>
        <v>42115.297395833331</v>
      </c>
      <c r="S156" s="15">
        <f t="shared" si="14"/>
        <v>42158.297395833331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t="str">
        <f t="shared" si="11"/>
        <v>film &amp; video</v>
      </c>
      <c r="Q157" t="str">
        <f t="shared" si="12"/>
        <v>science fiction</v>
      </c>
      <c r="R157" s="14">
        <f t="shared" si="13"/>
        <v>42168.309432870374</v>
      </c>
      <c r="S157" s="15">
        <f t="shared" si="14"/>
        <v>42208.309432870374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t="str">
        <f t="shared" si="11"/>
        <v>film &amp; video</v>
      </c>
      <c r="Q158" t="str">
        <f t="shared" si="12"/>
        <v>science fiction</v>
      </c>
      <c r="R158" s="14">
        <f t="shared" si="13"/>
        <v>41793.874953703707</v>
      </c>
      <c r="S158" s="15">
        <f t="shared" si="14"/>
        <v>41853.874953703707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t="str">
        <f t="shared" si="11"/>
        <v>film &amp; video</v>
      </c>
      <c r="Q159" t="str">
        <f t="shared" si="12"/>
        <v>science fiction</v>
      </c>
      <c r="R159" s="14">
        <f t="shared" si="13"/>
        <v>42396.661712962959</v>
      </c>
      <c r="S159" s="15">
        <f t="shared" si="14"/>
        <v>42426.661712962959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str">
        <f t="shared" si="11"/>
        <v>film &amp; video</v>
      </c>
      <c r="Q160" t="str">
        <f t="shared" si="12"/>
        <v>science fiction</v>
      </c>
      <c r="R160" s="14">
        <f t="shared" si="13"/>
        <v>41903.82671296296</v>
      </c>
      <c r="S160" s="15">
        <f t="shared" si="14"/>
        <v>41933.82671296296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t="str">
        <f t="shared" si="11"/>
        <v>film &amp; video</v>
      </c>
      <c r="Q161" t="str">
        <f t="shared" si="12"/>
        <v>science fiction</v>
      </c>
      <c r="R161" s="14">
        <f t="shared" si="13"/>
        <v>42514.184548611112</v>
      </c>
      <c r="S161" s="15">
        <f t="shared" si="14"/>
        <v>42554.184548611112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str">
        <f t="shared" si="11"/>
        <v>film &amp; video</v>
      </c>
      <c r="Q162" t="str">
        <f t="shared" si="12"/>
        <v>drama</v>
      </c>
      <c r="R162" s="14">
        <f t="shared" si="13"/>
        <v>42171.663090277776</v>
      </c>
      <c r="S162" s="15">
        <f t="shared" si="14"/>
        <v>42231.663090277776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t="str">
        <f t="shared" si="11"/>
        <v>film &amp; video</v>
      </c>
      <c r="Q163" t="str">
        <f t="shared" si="12"/>
        <v>drama</v>
      </c>
      <c r="R163" s="14">
        <f t="shared" si="13"/>
        <v>41792.437442129631</v>
      </c>
      <c r="S163" s="15">
        <f t="shared" si="14"/>
        <v>41822.437442129631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t="str">
        <f t="shared" si="11"/>
        <v>film &amp; video</v>
      </c>
      <c r="Q164" t="str">
        <f t="shared" si="12"/>
        <v>drama</v>
      </c>
      <c r="R164" s="14">
        <f t="shared" si="13"/>
        <v>41834.876805555556</v>
      </c>
      <c r="S164" s="15">
        <f t="shared" si="14"/>
        <v>41867.737500000003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str">
        <f t="shared" si="11"/>
        <v>film &amp; video</v>
      </c>
      <c r="Q165" t="str">
        <f t="shared" si="12"/>
        <v>drama</v>
      </c>
      <c r="R165" s="14">
        <f t="shared" si="13"/>
        <v>42243.711273148147</v>
      </c>
      <c r="S165" s="15">
        <f t="shared" si="14"/>
        <v>42277.75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t="str">
        <f t="shared" si="11"/>
        <v>film &amp; video</v>
      </c>
      <c r="Q166" t="str">
        <f t="shared" si="12"/>
        <v>drama</v>
      </c>
      <c r="R166" s="14">
        <f t="shared" si="13"/>
        <v>41841.512743055559</v>
      </c>
      <c r="S166" s="15">
        <f t="shared" si="14"/>
        <v>41901.512743055559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str">
        <f t="shared" si="11"/>
        <v>film &amp; video</v>
      </c>
      <c r="Q167" t="str">
        <f t="shared" si="12"/>
        <v>drama</v>
      </c>
      <c r="R167" s="14">
        <f t="shared" si="13"/>
        <v>42351.408842592587</v>
      </c>
      <c r="S167" s="15">
        <f t="shared" si="14"/>
        <v>42381.408842592587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t="str">
        <f t="shared" si="11"/>
        <v>film &amp; video</v>
      </c>
      <c r="Q168" t="str">
        <f t="shared" si="12"/>
        <v>drama</v>
      </c>
      <c r="R168" s="14">
        <f t="shared" si="13"/>
        <v>42720.825949074075</v>
      </c>
      <c r="S168" s="15">
        <f t="shared" si="14"/>
        <v>42750.825949074075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t="str">
        <f t="shared" si="11"/>
        <v>film &amp; video</v>
      </c>
      <c r="Q169" t="str">
        <f t="shared" si="12"/>
        <v>drama</v>
      </c>
      <c r="R169" s="14">
        <f t="shared" si="13"/>
        <v>42160.677488425921</v>
      </c>
      <c r="S169" s="15">
        <f t="shared" si="14"/>
        <v>42220.677488425921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t="str">
        <f t="shared" si="11"/>
        <v>film &amp; video</v>
      </c>
      <c r="Q170" t="str">
        <f t="shared" si="12"/>
        <v>drama</v>
      </c>
      <c r="R170" s="14">
        <f t="shared" si="13"/>
        <v>42052.58530092593</v>
      </c>
      <c r="S170" s="15">
        <f t="shared" si="14"/>
        <v>42082.543634259258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t="str">
        <f t="shared" si="11"/>
        <v>film &amp; video</v>
      </c>
      <c r="Q171" t="str">
        <f t="shared" si="12"/>
        <v>drama</v>
      </c>
      <c r="R171" s="14">
        <f t="shared" si="13"/>
        <v>41900.255312499998</v>
      </c>
      <c r="S171" s="15">
        <f t="shared" si="14"/>
        <v>41930.255312499998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t="str">
        <f t="shared" si="11"/>
        <v>film &amp; video</v>
      </c>
      <c r="Q172" t="str">
        <f t="shared" si="12"/>
        <v>drama</v>
      </c>
      <c r="R172" s="14">
        <f t="shared" si="13"/>
        <v>42216.727812500001</v>
      </c>
      <c r="S172" s="15">
        <f t="shared" si="14"/>
        <v>42245.977777777778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t="str">
        <f t="shared" si="11"/>
        <v>film &amp; video</v>
      </c>
      <c r="Q173" t="str">
        <f t="shared" si="12"/>
        <v>drama</v>
      </c>
      <c r="R173" s="14">
        <f t="shared" si="13"/>
        <v>42533.930717592593</v>
      </c>
      <c r="S173" s="15">
        <f t="shared" si="14"/>
        <v>42593.930717592593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str">
        <f t="shared" si="11"/>
        <v>film &amp; video</v>
      </c>
      <c r="Q174" t="str">
        <f t="shared" si="12"/>
        <v>drama</v>
      </c>
      <c r="R174" s="14">
        <f t="shared" si="13"/>
        <v>42047.144942129627</v>
      </c>
      <c r="S174" s="15">
        <f t="shared" si="14"/>
        <v>42082.103275462963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str">
        <f t="shared" si="11"/>
        <v>film &amp; video</v>
      </c>
      <c r="Q175" t="str">
        <f t="shared" si="12"/>
        <v>drama</v>
      </c>
      <c r="R175" s="14">
        <f t="shared" si="13"/>
        <v>42033.323009259257</v>
      </c>
      <c r="S175" s="15">
        <f t="shared" si="14"/>
        <v>42063.323009259257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str">
        <f t="shared" si="11"/>
        <v>film &amp; video</v>
      </c>
      <c r="Q176" t="str">
        <f t="shared" si="12"/>
        <v>drama</v>
      </c>
      <c r="R176" s="14">
        <f t="shared" si="13"/>
        <v>42072.508981481486</v>
      </c>
      <c r="S176" s="15">
        <f t="shared" si="14"/>
        <v>42132.508981481486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t="str">
        <f t="shared" si="11"/>
        <v>film &amp; video</v>
      </c>
      <c r="Q177" t="str">
        <f t="shared" si="12"/>
        <v>drama</v>
      </c>
      <c r="R177" s="14">
        <f t="shared" si="13"/>
        <v>41855.527905092589</v>
      </c>
      <c r="S177" s="15">
        <f t="shared" si="14"/>
        <v>41880.527905092589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str">
        <f t="shared" si="11"/>
        <v>film &amp; video</v>
      </c>
      <c r="Q178" t="str">
        <f t="shared" si="12"/>
        <v>drama</v>
      </c>
      <c r="R178" s="14">
        <f t="shared" si="13"/>
        <v>42191.574062500003</v>
      </c>
      <c r="S178" s="15">
        <f t="shared" si="14"/>
        <v>42221.574062500003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t="str">
        <f t="shared" si="11"/>
        <v>film &amp; video</v>
      </c>
      <c r="Q179" t="str">
        <f t="shared" si="12"/>
        <v>drama</v>
      </c>
      <c r="R179" s="14">
        <f t="shared" si="13"/>
        <v>42069.797754629632</v>
      </c>
      <c r="S179" s="15">
        <f t="shared" si="14"/>
        <v>42086.75608796296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str">
        <f t="shared" si="11"/>
        <v>film &amp; video</v>
      </c>
      <c r="Q180" t="str">
        <f t="shared" si="12"/>
        <v>drama</v>
      </c>
      <c r="R180" s="14">
        <f t="shared" si="13"/>
        <v>42304.705381944441</v>
      </c>
      <c r="S180" s="15">
        <f t="shared" si="14"/>
        <v>42334.747048611112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t="str">
        <f t="shared" si="11"/>
        <v>film &amp; video</v>
      </c>
      <c r="Q181" t="str">
        <f t="shared" si="12"/>
        <v>drama</v>
      </c>
      <c r="R181" s="14">
        <f t="shared" si="13"/>
        <v>42402.830497685187</v>
      </c>
      <c r="S181" s="15">
        <f t="shared" si="14"/>
        <v>42432.830497685187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t="str">
        <f t="shared" si="11"/>
        <v>film &amp; video</v>
      </c>
      <c r="Q182" t="str">
        <f t="shared" si="12"/>
        <v>drama</v>
      </c>
      <c r="R182" s="14">
        <f t="shared" si="13"/>
        <v>42067.741238425922</v>
      </c>
      <c r="S182" s="15">
        <f t="shared" si="14"/>
        <v>42107.541666666672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t="str">
        <f t="shared" si="11"/>
        <v>film &amp; video</v>
      </c>
      <c r="Q183" t="str">
        <f t="shared" si="12"/>
        <v>drama</v>
      </c>
      <c r="R183" s="14">
        <f t="shared" si="13"/>
        <v>42147.491840277777</v>
      </c>
      <c r="S183" s="15">
        <f t="shared" si="14"/>
        <v>42177.491840277777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str">
        <f t="shared" si="11"/>
        <v>film &amp; video</v>
      </c>
      <c r="Q184" t="str">
        <f t="shared" si="12"/>
        <v>drama</v>
      </c>
      <c r="R184" s="14">
        <f t="shared" si="13"/>
        <v>42711.761944444443</v>
      </c>
      <c r="S184" s="15">
        <f t="shared" si="14"/>
        <v>42741.761944444443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t="str">
        <f t="shared" si="11"/>
        <v>film &amp; video</v>
      </c>
      <c r="Q185" t="str">
        <f t="shared" si="12"/>
        <v>drama</v>
      </c>
      <c r="R185" s="14">
        <f t="shared" si="13"/>
        <v>41939.560300925928</v>
      </c>
      <c r="S185" s="15">
        <f t="shared" si="14"/>
        <v>41969.601967592593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t="str">
        <f t="shared" si="11"/>
        <v>film &amp; video</v>
      </c>
      <c r="Q186" t="str">
        <f t="shared" si="12"/>
        <v>drama</v>
      </c>
      <c r="R186" s="14">
        <f t="shared" si="13"/>
        <v>41825.541226851856</v>
      </c>
      <c r="S186" s="15">
        <f t="shared" si="14"/>
        <v>41882.915972222225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t="str">
        <f t="shared" si="11"/>
        <v>film &amp; video</v>
      </c>
      <c r="Q187" t="str">
        <f t="shared" si="12"/>
        <v>drama</v>
      </c>
      <c r="R187" s="14">
        <f t="shared" si="13"/>
        <v>42570.66133101852</v>
      </c>
      <c r="S187" s="15">
        <f t="shared" si="14"/>
        <v>42600.66133101852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str">
        <f t="shared" si="11"/>
        <v>film &amp; video</v>
      </c>
      <c r="Q188" t="str">
        <f t="shared" si="12"/>
        <v>drama</v>
      </c>
      <c r="R188" s="14">
        <f t="shared" si="13"/>
        <v>42767.562893518523</v>
      </c>
      <c r="S188" s="15">
        <f t="shared" si="14"/>
        <v>42797.583333333328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t="str">
        <f t="shared" si="11"/>
        <v>film &amp; video</v>
      </c>
      <c r="Q189" t="str">
        <f t="shared" si="12"/>
        <v>drama</v>
      </c>
      <c r="R189" s="14">
        <f t="shared" si="13"/>
        <v>42181.984456018516</v>
      </c>
      <c r="S189" s="15">
        <f t="shared" si="14"/>
        <v>42206.040972222225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str">
        <f t="shared" si="11"/>
        <v>film &amp; video</v>
      </c>
      <c r="Q190" t="str">
        <f t="shared" si="12"/>
        <v>drama</v>
      </c>
      <c r="R190" s="14">
        <f t="shared" si="13"/>
        <v>41856.93304398148</v>
      </c>
      <c r="S190" s="15">
        <f t="shared" si="14"/>
        <v>41886.93304398148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t="str">
        <f t="shared" si="11"/>
        <v>film &amp; video</v>
      </c>
      <c r="Q191" t="str">
        <f t="shared" si="12"/>
        <v>drama</v>
      </c>
      <c r="R191" s="14">
        <f t="shared" si="13"/>
        <v>42556.440706018519</v>
      </c>
      <c r="S191" s="15">
        <f t="shared" si="14"/>
        <v>42616.440706018519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t="str">
        <f t="shared" si="11"/>
        <v>film &amp; video</v>
      </c>
      <c r="Q192" t="str">
        <f t="shared" si="12"/>
        <v>drama</v>
      </c>
      <c r="R192" s="14">
        <f t="shared" si="13"/>
        <v>42527.400995370372</v>
      </c>
      <c r="S192" s="15">
        <f t="shared" si="14"/>
        <v>42537.400995370372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t="str">
        <f t="shared" si="11"/>
        <v>film &amp; video</v>
      </c>
      <c r="Q193" t="str">
        <f t="shared" si="12"/>
        <v>drama</v>
      </c>
      <c r="R193" s="14">
        <f t="shared" si="13"/>
        <v>42239.191412037035</v>
      </c>
      <c r="S193" s="15">
        <f t="shared" si="14"/>
        <v>42279.191412037035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E194/D194</f>
        <v>1.7E-5</v>
      </c>
      <c r="P194" t="str">
        <f t="shared" ref="P194:P257" si="16">LEFT(N194,FIND("/",N194)-1)</f>
        <v>film &amp; video</v>
      </c>
      <c r="Q194" t="str">
        <f t="shared" ref="Q194:Q257" si="17">RIGHT(N194,LEN(N194)-FIND("/",N194))</f>
        <v>drama</v>
      </c>
      <c r="R194" s="14">
        <f t="shared" ref="R194:R257" si="18">(J194/86400)+25569+(-6/24)</f>
        <v>41899.542037037041</v>
      </c>
      <c r="S194" s="15">
        <f t="shared" ref="S194:S257" si="19">(I194/86400)+25569+(-6/24)</f>
        <v>41929.542037037041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t="str">
        <f t="shared" si="16"/>
        <v>film &amp; video</v>
      </c>
      <c r="Q195" t="str">
        <f t="shared" si="17"/>
        <v>drama</v>
      </c>
      <c r="R195" s="14">
        <f t="shared" si="18"/>
        <v>41911.684791666667</v>
      </c>
      <c r="S195" s="15">
        <f t="shared" si="19"/>
        <v>41971.726458333331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t="str">
        <f t="shared" si="16"/>
        <v>film &amp; video</v>
      </c>
      <c r="Q196" t="str">
        <f t="shared" si="17"/>
        <v>drama</v>
      </c>
      <c r="R196" s="14">
        <f t="shared" si="18"/>
        <v>42375.746886574074</v>
      </c>
      <c r="S196" s="15">
        <f t="shared" si="19"/>
        <v>42435.746886574074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str">
        <f t="shared" si="16"/>
        <v>film &amp; video</v>
      </c>
      <c r="Q197" t="str">
        <f t="shared" si="17"/>
        <v>drama</v>
      </c>
      <c r="R197" s="14">
        <f t="shared" si="18"/>
        <v>42135.42050925926</v>
      </c>
      <c r="S197" s="15">
        <f t="shared" si="19"/>
        <v>42195.42050925926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t="str">
        <f t="shared" si="16"/>
        <v>film &amp; video</v>
      </c>
      <c r="Q198" t="str">
        <f t="shared" si="17"/>
        <v>drama</v>
      </c>
      <c r="R198" s="14">
        <f t="shared" si="18"/>
        <v>42259.292800925927</v>
      </c>
      <c r="S198" s="15">
        <f t="shared" si="19"/>
        <v>42287.625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t="str">
        <f t="shared" si="16"/>
        <v>film &amp; video</v>
      </c>
      <c r="Q199" t="str">
        <f t="shared" si="17"/>
        <v>drama</v>
      </c>
      <c r="R199" s="14">
        <f t="shared" si="18"/>
        <v>42741.598379629635</v>
      </c>
      <c r="S199" s="15">
        <f t="shared" si="19"/>
        <v>42783.625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t="str">
        <f t="shared" si="16"/>
        <v>film &amp; video</v>
      </c>
      <c r="Q200" t="str">
        <f t="shared" si="17"/>
        <v>drama</v>
      </c>
      <c r="R200" s="14">
        <f t="shared" si="18"/>
        <v>41887.133356481485</v>
      </c>
      <c r="S200" s="15">
        <f t="shared" si="19"/>
        <v>41917.133356481485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str">
        <f t="shared" si="16"/>
        <v>film &amp; video</v>
      </c>
      <c r="Q201" t="str">
        <f t="shared" si="17"/>
        <v>drama</v>
      </c>
      <c r="R201" s="14">
        <f t="shared" si="18"/>
        <v>42583.873865740738</v>
      </c>
      <c r="S201" s="15">
        <f t="shared" si="19"/>
        <v>42613.873865740738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t="str">
        <f t="shared" si="16"/>
        <v>film &amp; video</v>
      </c>
      <c r="Q202" t="str">
        <f t="shared" si="17"/>
        <v>drama</v>
      </c>
      <c r="R202" s="14">
        <f t="shared" si="18"/>
        <v>41866.833368055552</v>
      </c>
      <c r="S202" s="15">
        <f t="shared" si="19"/>
        <v>41896.833368055552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t="str">
        <f t="shared" si="16"/>
        <v>film &amp; video</v>
      </c>
      <c r="Q203" t="str">
        <f t="shared" si="17"/>
        <v>drama</v>
      </c>
      <c r="R203" s="14">
        <f t="shared" si="18"/>
        <v>42023.568622685183</v>
      </c>
      <c r="S203" s="15">
        <f t="shared" si="19"/>
        <v>42043.568622685183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str">
        <f t="shared" si="16"/>
        <v>film &amp; video</v>
      </c>
      <c r="Q204" t="str">
        <f t="shared" si="17"/>
        <v>drama</v>
      </c>
      <c r="R204" s="14">
        <f t="shared" si="18"/>
        <v>42255.677824074075</v>
      </c>
      <c r="S204" s="15">
        <f t="shared" si="19"/>
        <v>42285.624305555553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t="str">
        <f t="shared" si="16"/>
        <v>film &amp; video</v>
      </c>
      <c r="Q205" t="str">
        <f t="shared" si="17"/>
        <v>drama</v>
      </c>
      <c r="R205" s="14">
        <f t="shared" si="18"/>
        <v>41973.597962962958</v>
      </c>
      <c r="S205" s="15">
        <f t="shared" si="19"/>
        <v>42033.597962962958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t="str">
        <f t="shared" si="16"/>
        <v>film &amp; video</v>
      </c>
      <c r="Q206" t="str">
        <f t="shared" si="17"/>
        <v>drama</v>
      </c>
      <c r="R206" s="14">
        <f t="shared" si="18"/>
        <v>42556.333368055552</v>
      </c>
      <c r="S206" s="15">
        <f t="shared" si="19"/>
        <v>42586.333368055552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t="str">
        <f t="shared" si="16"/>
        <v>film &amp; video</v>
      </c>
      <c r="Q207" t="str">
        <f t="shared" si="17"/>
        <v>drama</v>
      </c>
      <c r="R207" s="14">
        <f t="shared" si="18"/>
        <v>42248.382199074069</v>
      </c>
      <c r="S207" s="15">
        <f t="shared" si="19"/>
        <v>42283.382199074069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str">
        <f t="shared" si="16"/>
        <v>film &amp; video</v>
      </c>
      <c r="Q208" t="str">
        <f t="shared" si="17"/>
        <v>drama</v>
      </c>
      <c r="R208" s="14">
        <f t="shared" si="18"/>
        <v>42566.754432870366</v>
      </c>
      <c r="S208" s="15">
        <f t="shared" si="19"/>
        <v>42587.754432870366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t="str">
        <f t="shared" si="16"/>
        <v>film &amp; video</v>
      </c>
      <c r="Q209" t="str">
        <f t="shared" si="17"/>
        <v>drama</v>
      </c>
      <c r="R209" s="14">
        <f t="shared" si="18"/>
        <v>41977.947199074071</v>
      </c>
      <c r="S209" s="15">
        <f t="shared" si="19"/>
        <v>42007.947199074071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str">
        <f t="shared" si="16"/>
        <v>film &amp; video</v>
      </c>
      <c r="Q210" t="str">
        <f t="shared" si="17"/>
        <v>drama</v>
      </c>
      <c r="R210" s="14">
        <f t="shared" si="18"/>
        <v>41959.119988425926</v>
      </c>
      <c r="S210" s="15">
        <f t="shared" si="19"/>
        <v>41989.119988425926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str">
        <f t="shared" si="16"/>
        <v>film &amp; video</v>
      </c>
      <c r="Q211" t="str">
        <f t="shared" si="17"/>
        <v>drama</v>
      </c>
      <c r="R211" s="14">
        <f t="shared" si="18"/>
        <v>42165.672858796301</v>
      </c>
      <c r="S211" s="15">
        <f t="shared" si="19"/>
        <v>42195.672858796301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t="str">
        <f t="shared" si="16"/>
        <v>film &amp; video</v>
      </c>
      <c r="Q212" t="str">
        <f t="shared" si="17"/>
        <v>drama</v>
      </c>
      <c r="R212" s="14">
        <f t="shared" si="18"/>
        <v>42248.814722222218</v>
      </c>
      <c r="S212" s="15">
        <f t="shared" si="19"/>
        <v>42277.958333333328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t="str">
        <f t="shared" si="16"/>
        <v>film &amp; video</v>
      </c>
      <c r="Q213" t="str">
        <f t="shared" si="17"/>
        <v>drama</v>
      </c>
      <c r="R213" s="14">
        <f t="shared" si="18"/>
        <v>42235.909918981481</v>
      </c>
      <c r="S213" s="15">
        <f t="shared" si="19"/>
        <v>42265.909918981481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t="str">
        <f t="shared" si="16"/>
        <v>film &amp; video</v>
      </c>
      <c r="Q214" t="str">
        <f t="shared" si="17"/>
        <v>drama</v>
      </c>
      <c r="R214" s="14">
        <f t="shared" si="18"/>
        <v>42416.631018518514</v>
      </c>
      <c r="S214" s="15">
        <f t="shared" si="19"/>
        <v>42476.589351851857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t="str">
        <f t="shared" si="16"/>
        <v>film &amp; video</v>
      </c>
      <c r="Q215" t="str">
        <f t="shared" si="17"/>
        <v>drama</v>
      </c>
      <c r="R215" s="14">
        <f t="shared" si="18"/>
        <v>42202.344293981485</v>
      </c>
      <c r="S215" s="15">
        <f t="shared" si="19"/>
        <v>42232.337974537033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t="str">
        <f t="shared" si="16"/>
        <v>film &amp; video</v>
      </c>
      <c r="Q216" t="str">
        <f t="shared" si="17"/>
        <v>drama</v>
      </c>
      <c r="R216" s="14">
        <f t="shared" si="18"/>
        <v>42009.39061342593</v>
      </c>
      <c r="S216" s="15">
        <f t="shared" si="19"/>
        <v>42069.39061342593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t="str">
        <f t="shared" si="16"/>
        <v>film &amp; video</v>
      </c>
      <c r="Q217" t="str">
        <f t="shared" si="17"/>
        <v>drama</v>
      </c>
      <c r="R217" s="14">
        <f t="shared" si="18"/>
        <v>42374.980115740742</v>
      </c>
      <c r="S217" s="15">
        <f t="shared" si="19"/>
        <v>42417.749305555553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t="str">
        <f t="shared" si="16"/>
        <v>film &amp; video</v>
      </c>
      <c r="Q218" t="str">
        <f t="shared" si="17"/>
        <v>drama</v>
      </c>
      <c r="R218" s="14">
        <f t="shared" si="18"/>
        <v>42066.708761574075</v>
      </c>
      <c r="S218" s="15">
        <f t="shared" si="19"/>
        <v>42116.667094907403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t="str">
        <f t="shared" si="16"/>
        <v>film &amp; video</v>
      </c>
      <c r="Q219" t="str">
        <f t="shared" si="17"/>
        <v>drama</v>
      </c>
      <c r="R219" s="14">
        <f t="shared" si="18"/>
        <v>41970.39061342593</v>
      </c>
      <c r="S219" s="15">
        <f t="shared" si="19"/>
        <v>42001.39061342593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t="str">
        <f t="shared" si="16"/>
        <v>film &amp; video</v>
      </c>
      <c r="Q220" t="str">
        <f t="shared" si="17"/>
        <v>drama</v>
      </c>
      <c r="R220" s="14">
        <f t="shared" si="18"/>
        <v>42079.378344907411</v>
      </c>
      <c r="S220" s="15">
        <f t="shared" si="19"/>
        <v>42139.378344907411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t="str">
        <f t="shared" si="16"/>
        <v>film &amp; video</v>
      </c>
      <c r="Q221" t="str">
        <f t="shared" si="17"/>
        <v>drama</v>
      </c>
      <c r="R221" s="14">
        <f t="shared" si="18"/>
        <v>42429.076678240745</v>
      </c>
      <c r="S221" s="15">
        <f t="shared" si="19"/>
        <v>42461.040972222225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t="str">
        <f t="shared" si="16"/>
        <v>film &amp; video</v>
      </c>
      <c r="Q222" t="str">
        <f t="shared" si="17"/>
        <v>drama</v>
      </c>
      <c r="R222" s="14">
        <f t="shared" si="18"/>
        <v>42195.393865740742</v>
      </c>
      <c r="S222" s="15">
        <f t="shared" si="19"/>
        <v>42236.587500000001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str">
        <f t="shared" si="16"/>
        <v>film &amp; video</v>
      </c>
      <c r="Q223" t="str">
        <f t="shared" si="17"/>
        <v>drama</v>
      </c>
      <c r="R223" s="14">
        <f t="shared" si="18"/>
        <v>42031.587546296301</v>
      </c>
      <c r="S223" s="15">
        <f t="shared" si="19"/>
        <v>42091.54587962963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t="str">
        <f t="shared" si="16"/>
        <v>film &amp; video</v>
      </c>
      <c r="Q224" t="str">
        <f t="shared" si="17"/>
        <v>drama</v>
      </c>
      <c r="R224" s="14">
        <f t="shared" si="18"/>
        <v>42031.519884259258</v>
      </c>
      <c r="S224" s="15">
        <f t="shared" si="19"/>
        <v>42089.860416666663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str">
        <f t="shared" si="16"/>
        <v>film &amp; video</v>
      </c>
      <c r="Q225" t="str">
        <f t="shared" si="17"/>
        <v>drama</v>
      </c>
      <c r="R225" s="14">
        <f t="shared" si="18"/>
        <v>42481.798032407409</v>
      </c>
      <c r="S225" s="15">
        <f t="shared" si="19"/>
        <v>42511.795138888891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str">
        <f t="shared" si="16"/>
        <v>film &amp; video</v>
      </c>
      <c r="Q226" t="str">
        <f t="shared" si="17"/>
        <v>drama</v>
      </c>
      <c r="R226" s="14">
        <f t="shared" si="18"/>
        <v>42134.985254629632</v>
      </c>
      <c r="S226" s="15">
        <f t="shared" si="19"/>
        <v>42194.985254629632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str">
        <f t="shared" si="16"/>
        <v>film &amp; video</v>
      </c>
      <c r="Q227" t="str">
        <f t="shared" si="17"/>
        <v>drama</v>
      </c>
      <c r="R227" s="14">
        <f t="shared" si="18"/>
        <v>42438.711273148147</v>
      </c>
      <c r="S227" s="15">
        <f t="shared" si="19"/>
        <v>42468.669606481482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t="str">
        <f t="shared" si="16"/>
        <v>film &amp; video</v>
      </c>
      <c r="Q228" t="str">
        <f t="shared" si="17"/>
        <v>drama</v>
      </c>
      <c r="R228" s="14">
        <f t="shared" si="18"/>
        <v>42106.416018518517</v>
      </c>
      <c r="S228" s="15">
        <f t="shared" si="19"/>
        <v>42155.145138888889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str">
        <f t="shared" si="16"/>
        <v>film &amp; video</v>
      </c>
      <c r="Q229" t="str">
        <f t="shared" si="17"/>
        <v>drama</v>
      </c>
      <c r="R229" s="14">
        <f t="shared" si="18"/>
        <v>42164.643993055557</v>
      </c>
      <c r="S229" s="15">
        <f t="shared" si="19"/>
        <v>42194.643993055557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str">
        <f t="shared" si="16"/>
        <v>film &amp; video</v>
      </c>
      <c r="Q230" t="str">
        <f t="shared" si="17"/>
        <v>drama</v>
      </c>
      <c r="R230" s="14">
        <f t="shared" si="18"/>
        <v>42096.436400462961</v>
      </c>
      <c r="S230" s="15">
        <f t="shared" si="19"/>
        <v>42156.436400462961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str">
        <f t="shared" si="16"/>
        <v>film &amp; video</v>
      </c>
      <c r="Q231" t="str">
        <f t="shared" si="17"/>
        <v>drama</v>
      </c>
      <c r="R231" s="14">
        <f t="shared" si="18"/>
        <v>42383.683993055558</v>
      </c>
      <c r="S231" s="15">
        <f t="shared" si="19"/>
        <v>42413.683993055558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t="str">
        <f t="shared" si="16"/>
        <v>film &amp; video</v>
      </c>
      <c r="Q232" t="str">
        <f t="shared" si="17"/>
        <v>drama</v>
      </c>
      <c r="R232" s="14">
        <f t="shared" si="18"/>
        <v>42129.52721064815</v>
      </c>
      <c r="S232" s="15">
        <f t="shared" si="19"/>
        <v>42159.52721064815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str">
        <f t="shared" si="16"/>
        <v>film &amp; video</v>
      </c>
      <c r="Q233" t="str">
        <f t="shared" si="17"/>
        <v>drama</v>
      </c>
      <c r="R233" s="14">
        <f t="shared" si="18"/>
        <v>42341.708923611106</v>
      </c>
      <c r="S233" s="15">
        <f t="shared" si="19"/>
        <v>42371.708923611106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t="str">
        <f t="shared" si="16"/>
        <v>film &amp; video</v>
      </c>
      <c r="Q234" t="str">
        <f t="shared" si="17"/>
        <v>drama</v>
      </c>
      <c r="R234" s="14">
        <f t="shared" si="18"/>
        <v>42032.57576388889</v>
      </c>
      <c r="S234" s="15">
        <f t="shared" si="19"/>
        <v>42062.57576388889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str">
        <f t="shared" si="16"/>
        <v>film &amp; video</v>
      </c>
      <c r="Q235" t="str">
        <f t="shared" si="17"/>
        <v>drama</v>
      </c>
      <c r="R235" s="14">
        <f t="shared" si="18"/>
        <v>42612.661712962959</v>
      </c>
      <c r="S235" s="15">
        <f t="shared" si="19"/>
        <v>42642.661712962959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t="str">
        <f t="shared" si="16"/>
        <v>film &amp; video</v>
      </c>
      <c r="Q236" t="str">
        <f t="shared" si="17"/>
        <v>drama</v>
      </c>
      <c r="R236" s="14">
        <f t="shared" si="18"/>
        <v>42135.785405092596</v>
      </c>
      <c r="S236" s="15">
        <f t="shared" si="19"/>
        <v>42175.785405092596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str">
        <f t="shared" si="16"/>
        <v>film &amp; video</v>
      </c>
      <c r="Q237" t="str">
        <f t="shared" si="17"/>
        <v>drama</v>
      </c>
      <c r="R237" s="14">
        <f t="shared" si="18"/>
        <v>42164.658530092594</v>
      </c>
      <c r="S237" s="15">
        <f t="shared" si="19"/>
        <v>42194.658530092594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str">
        <f t="shared" si="16"/>
        <v>film &amp; video</v>
      </c>
      <c r="Q238" t="str">
        <f t="shared" si="17"/>
        <v>drama</v>
      </c>
      <c r="R238" s="14">
        <f t="shared" si="18"/>
        <v>42320.834479166668</v>
      </c>
      <c r="S238" s="15">
        <f t="shared" si="19"/>
        <v>42373.75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t="str">
        <f t="shared" si="16"/>
        <v>film &amp; video</v>
      </c>
      <c r="Q239" t="str">
        <f t="shared" si="17"/>
        <v>drama</v>
      </c>
      <c r="R239" s="14">
        <f t="shared" si="18"/>
        <v>42377.327187499999</v>
      </c>
      <c r="S239" s="15">
        <f t="shared" si="19"/>
        <v>42437.327187499999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str">
        <f t="shared" si="16"/>
        <v>film &amp; video</v>
      </c>
      <c r="Q240" t="str">
        <f t="shared" si="17"/>
        <v>drama</v>
      </c>
      <c r="R240" s="14">
        <f t="shared" si="18"/>
        <v>42713.712500000001</v>
      </c>
      <c r="S240" s="15">
        <f t="shared" si="19"/>
        <v>42734.125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t="str">
        <f t="shared" si="16"/>
        <v>film &amp; video</v>
      </c>
      <c r="Q241" t="str">
        <f t="shared" si="17"/>
        <v>drama</v>
      </c>
      <c r="R241" s="14">
        <f t="shared" si="18"/>
        <v>42296.860300925924</v>
      </c>
      <c r="S241" s="15">
        <f t="shared" si="19"/>
        <v>42316.25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t="str">
        <f t="shared" si="16"/>
        <v>film &amp; video</v>
      </c>
      <c r="Q242" t="str">
        <f t="shared" si="17"/>
        <v>documentary</v>
      </c>
      <c r="R242" s="14">
        <f t="shared" si="18"/>
        <v>41354.458460648151</v>
      </c>
      <c r="S242" s="15">
        <f t="shared" si="19"/>
        <v>41399.458460648151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t="str">
        <f t="shared" si="16"/>
        <v>film &amp; video</v>
      </c>
      <c r="Q243" t="str">
        <f t="shared" si="17"/>
        <v>documentary</v>
      </c>
      <c r="R243" s="14">
        <f t="shared" si="18"/>
        <v>41949.447962962964</v>
      </c>
      <c r="S243" s="15">
        <f t="shared" si="19"/>
        <v>41994.447962962964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t="str">
        <f t="shared" si="16"/>
        <v>film &amp; video</v>
      </c>
      <c r="Q244" t="str">
        <f t="shared" si="17"/>
        <v>documentary</v>
      </c>
      <c r="R244" s="14">
        <f t="shared" si="18"/>
        <v>40862.242939814816</v>
      </c>
      <c r="S244" s="15">
        <f t="shared" si="19"/>
        <v>40897.242939814816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t="str">
        <f t="shared" si="16"/>
        <v>film &amp; video</v>
      </c>
      <c r="Q245" t="str">
        <f t="shared" si="17"/>
        <v>documentary</v>
      </c>
      <c r="R245" s="14">
        <f t="shared" si="18"/>
        <v>41661.797500000001</v>
      </c>
      <c r="S245" s="15">
        <f t="shared" si="19"/>
        <v>41691.797500000001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t="str">
        <f t="shared" si="16"/>
        <v>film &amp; video</v>
      </c>
      <c r="Q246" t="str">
        <f t="shared" si="17"/>
        <v>documentary</v>
      </c>
      <c r="R246" s="14">
        <f t="shared" si="18"/>
        <v>40213.073599537034</v>
      </c>
      <c r="S246" s="15">
        <f t="shared" si="19"/>
        <v>40253.045833333337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t="str">
        <f t="shared" si="16"/>
        <v>film &amp; video</v>
      </c>
      <c r="Q247" t="str">
        <f t="shared" si="17"/>
        <v>documentary</v>
      </c>
      <c r="R247" s="14">
        <f t="shared" si="18"/>
        <v>41106.803067129629</v>
      </c>
      <c r="S247" s="15">
        <f t="shared" si="19"/>
        <v>41136.803067129629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t="str">
        <f t="shared" si="16"/>
        <v>film &amp; video</v>
      </c>
      <c r="Q248" t="str">
        <f t="shared" si="17"/>
        <v>documentary</v>
      </c>
      <c r="R248" s="14">
        <f t="shared" si="18"/>
        <v>40480.113483796296</v>
      </c>
      <c r="S248" s="15">
        <f t="shared" si="19"/>
        <v>40530.155150462961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t="str">
        <f t="shared" si="16"/>
        <v>film &amp; video</v>
      </c>
      <c r="Q249" t="str">
        <f t="shared" si="17"/>
        <v>documentary</v>
      </c>
      <c r="R249" s="14">
        <f t="shared" si="18"/>
        <v>40430.354328703703</v>
      </c>
      <c r="S249" s="15">
        <f t="shared" si="19"/>
        <v>40466.902083333334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t="str">
        <f t="shared" si="16"/>
        <v>film &amp; video</v>
      </c>
      <c r="Q250" t="str">
        <f t="shared" si="17"/>
        <v>documentary</v>
      </c>
      <c r="R250" s="14">
        <f t="shared" si="18"/>
        <v>40870.524409722224</v>
      </c>
      <c r="S250" s="15">
        <f t="shared" si="19"/>
        <v>40915.524409722224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t="str">
        <f t="shared" si="16"/>
        <v>film &amp; video</v>
      </c>
      <c r="Q251" t="str">
        <f t="shared" si="17"/>
        <v>documentary</v>
      </c>
      <c r="R251" s="14">
        <f t="shared" si="18"/>
        <v>40332.673842592594</v>
      </c>
      <c r="S251" s="15">
        <f t="shared" si="19"/>
        <v>40412.486111111109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t="str">
        <f t="shared" si="16"/>
        <v>film &amp; video</v>
      </c>
      <c r="Q252" t="str">
        <f t="shared" si="17"/>
        <v>documentary</v>
      </c>
      <c r="R252" s="14">
        <f t="shared" si="18"/>
        <v>41401.315868055557</v>
      </c>
      <c r="S252" s="15">
        <f t="shared" si="19"/>
        <v>41431.315868055557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t="str">
        <f t="shared" si="16"/>
        <v>film &amp; video</v>
      </c>
      <c r="Q253" t="str">
        <f t="shared" si="17"/>
        <v>documentary</v>
      </c>
      <c r="R253" s="14">
        <f t="shared" si="18"/>
        <v>41013.537569444445</v>
      </c>
      <c r="S253" s="15">
        <f t="shared" si="19"/>
        <v>41045.541666666664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t="str">
        <f t="shared" si="16"/>
        <v>film &amp; video</v>
      </c>
      <c r="Q254" t="str">
        <f t="shared" si="17"/>
        <v>documentary</v>
      </c>
      <c r="R254" s="14">
        <f t="shared" si="18"/>
        <v>40266.41270833333</v>
      </c>
      <c r="S254" s="15">
        <f t="shared" si="19"/>
        <v>40329.915972222225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t="str">
        <f t="shared" si="16"/>
        <v>film &amp; video</v>
      </c>
      <c r="Q255" t="str">
        <f t="shared" si="17"/>
        <v>documentary</v>
      </c>
      <c r="R255" s="14">
        <f t="shared" si="18"/>
        <v>40924.400868055556</v>
      </c>
      <c r="S255" s="15">
        <f t="shared" si="19"/>
        <v>40954.400868055556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t="str">
        <f t="shared" si="16"/>
        <v>film &amp; video</v>
      </c>
      <c r="Q256" t="str">
        <f t="shared" si="17"/>
        <v>documentary</v>
      </c>
      <c r="R256" s="14">
        <f t="shared" si="18"/>
        <v>42263.702662037038</v>
      </c>
      <c r="S256" s="15">
        <f t="shared" si="19"/>
        <v>42293.833333333328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t="str">
        <f t="shared" si="16"/>
        <v>film &amp; video</v>
      </c>
      <c r="Q257" t="str">
        <f t="shared" si="17"/>
        <v>documentary</v>
      </c>
      <c r="R257" s="14">
        <f t="shared" si="18"/>
        <v>40588.276412037041</v>
      </c>
      <c r="S257" s="15">
        <f t="shared" si="19"/>
        <v>40618.23474537037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E258/D258</f>
        <v>1.391</v>
      </c>
      <c r="P258" t="str">
        <f t="shared" ref="P258:P321" si="21">LEFT(N258,FIND("/",N258)-1)</f>
        <v>film &amp; video</v>
      </c>
      <c r="Q258" t="str">
        <f t="shared" ref="Q258:Q321" si="22">RIGHT(N258,LEN(N258)-FIND("/",N258))</f>
        <v>documentary</v>
      </c>
      <c r="R258" s="14">
        <f t="shared" ref="R258:R321" si="23">(J258/86400)+25569+(-6/24)</f>
        <v>41319.519293981481</v>
      </c>
      <c r="S258" s="15">
        <f t="shared" ref="S258:S321" si="24">(I258/86400)+25569+(-6/24)</f>
        <v>41349.519293981481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1.0672648571428571</v>
      </c>
      <c r="P259" t="str">
        <f t="shared" si="21"/>
        <v>film &amp; video</v>
      </c>
      <c r="Q259" t="str">
        <f t="shared" si="22"/>
        <v>documentary</v>
      </c>
      <c r="R259" s="14">
        <f t="shared" si="23"/>
        <v>42479.376875000002</v>
      </c>
      <c r="S259" s="15">
        <f t="shared" si="24"/>
        <v>42509.376875000002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t="str">
        <f t="shared" si="21"/>
        <v>film &amp; video</v>
      </c>
      <c r="Q260" t="str">
        <f t="shared" si="22"/>
        <v>documentary</v>
      </c>
      <c r="R260" s="14">
        <f t="shared" si="23"/>
        <v>40681.801689814813</v>
      </c>
      <c r="S260" s="15">
        <f t="shared" si="24"/>
        <v>40711.801689814813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t="str">
        <f t="shared" si="21"/>
        <v>film &amp; video</v>
      </c>
      <c r="Q261" t="str">
        <f t="shared" si="22"/>
        <v>documentary</v>
      </c>
      <c r="R261" s="14">
        <f t="shared" si="23"/>
        <v>42072.488067129627</v>
      </c>
      <c r="S261" s="15">
        <f t="shared" si="24"/>
        <v>42102.488067129627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t="str">
        <f t="shared" si="21"/>
        <v>film &amp; video</v>
      </c>
      <c r="Q262" t="str">
        <f t="shared" si="22"/>
        <v>documentary</v>
      </c>
      <c r="R262" s="14">
        <f t="shared" si="23"/>
        <v>40330.505543981482</v>
      </c>
      <c r="S262" s="15">
        <f t="shared" si="24"/>
        <v>40376.165972222225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t="str">
        <f t="shared" si="21"/>
        <v>film &amp; video</v>
      </c>
      <c r="Q263" t="str">
        <f t="shared" si="22"/>
        <v>documentary</v>
      </c>
      <c r="R263" s="14">
        <f t="shared" si="23"/>
        <v>41017.635462962964</v>
      </c>
      <c r="S263" s="15">
        <f t="shared" si="24"/>
        <v>41067.371527777781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t="str">
        <f t="shared" si="21"/>
        <v>film &amp; video</v>
      </c>
      <c r="Q264" t="str">
        <f t="shared" si="22"/>
        <v>documentary</v>
      </c>
      <c r="R264" s="14">
        <f t="shared" si="23"/>
        <v>40554.99800925926</v>
      </c>
      <c r="S264" s="15">
        <f t="shared" si="24"/>
        <v>40599.99800925926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t="str">
        <f t="shared" si="21"/>
        <v>film &amp; video</v>
      </c>
      <c r="Q265" t="str">
        <f t="shared" si="22"/>
        <v>documentary</v>
      </c>
      <c r="R265" s="14">
        <f t="shared" si="23"/>
        <v>41149.704791666663</v>
      </c>
      <c r="S265" s="15">
        <f t="shared" si="24"/>
        <v>41179.704791666663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t="str">
        <f t="shared" si="21"/>
        <v>film &amp; video</v>
      </c>
      <c r="Q266" t="str">
        <f t="shared" si="22"/>
        <v>documentary</v>
      </c>
      <c r="R266" s="14">
        <f t="shared" si="23"/>
        <v>41010.370312500003</v>
      </c>
      <c r="S266" s="15">
        <f t="shared" si="24"/>
        <v>41040.370312500003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t="str">
        <f t="shared" si="21"/>
        <v>film &amp; video</v>
      </c>
      <c r="Q267" t="str">
        <f t="shared" si="22"/>
        <v>documentary</v>
      </c>
      <c r="R267" s="14">
        <f t="shared" si="23"/>
        <v>40266.995717592596</v>
      </c>
      <c r="S267" s="15">
        <f t="shared" si="24"/>
        <v>40308.594444444447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t="str">
        <f t="shared" si="21"/>
        <v>film &amp; video</v>
      </c>
      <c r="Q268" t="str">
        <f t="shared" si="22"/>
        <v>documentary</v>
      </c>
      <c r="R268" s="14">
        <f t="shared" si="23"/>
        <v>40204.924849537041</v>
      </c>
      <c r="S268" s="15">
        <f t="shared" si="24"/>
        <v>40290.910416666666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t="str">
        <f t="shared" si="21"/>
        <v>film &amp; video</v>
      </c>
      <c r="Q269" t="str">
        <f t="shared" si="22"/>
        <v>documentary</v>
      </c>
      <c r="R269" s="14">
        <f t="shared" si="23"/>
        <v>41785.202534722222</v>
      </c>
      <c r="S269" s="15">
        <f t="shared" si="24"/>
        <v>41815.202534722222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t="str">
        <f t="shared" si="21"/>
        <v>film &amp; video</v>
      </c>
      <c r="Q270" t="str">
        <f t="shared" si="22"/>
        <v>documentary</v>
      </c>
      <c r="R270" s="14">
        <f t="shared" si="23"/>
        <v>40808.90252314815</v>
      </c>
      <c r="S270" s="15">
        <f t="shared" si="24"/>
        <v>40853.944189814814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t="str">
        <f t="shared" si="21"/>
        <v>film &amp; video</v>
      </c>
      <c r="Q271" t="str">
        <f t="shared" si="22"/>
        <v>documentary</v>
      </c>
      <c r="R271" s="14">
        <f t="shared" si="23"/>
        <v>42757.947013888886</v>
      </c>
      <c r="S271" s="15">
        <f t="shared" si="24"/>
        <v>42787.947013888886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t="str">
        <f t="shared" si="21"/>
        <v>film &amp; video</v>
      </c>
      <c r="Q272" t="str">
        <f t="shared" si="22"/>
        <v>documentary</v>
      </c>
      <c r="R272" s="14">
        <f t="shared" si="23"/>
        <v>40637.61655092593</v>
      </c>
      <c r="S272" s="15">
        <f t="shared" si="24"/>
        <v>40687.916666666664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t="str">
        <f t="shared" si="21"/>
        <v>film &amp; video</v>
      </c>
      <c r="Q273" t="str">
        <f t="shared" si="22"/>
        <v>documentary</v>
      </c>
      <c r="R273" s="14">
        <f t="shared" si="23"/>
        <v>41611.850243055553</v>
      </c>
      <c r="S273" s="15">
        <f t="shared" si="24"/>
        <v>41641.083333333336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t="str">
        <f t="shared" si="21"/>
        <v>film &amp; video</v>
      </c>
      <c r="Q274" t="str">
        <f t="shared" si="22"/>
        <v>documentary</v>
      </c>
      <c r="R274" s="14">
        <f t="shared" si="23"/>
        <v>40235.650358796294</v>
      </c>
      <c r="S274" s="15">
        <f t="shared" si="24"/>
        <v>40296.53402777778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t="str">
        <f t="shared" si="21"/>
        <v>film &amp; video</v>
      </c>
      <c r="Q275" t="str">
        <f t="shared" si="22"/>
        <v>documentary</v>
      </c>
      <c r="R275" s="14">
        <f t="shared" si="23"/>
        <v>40697.248449074075</v>
      </c>
      <c r="S275" s="15">
        <f t="shared" si="24"/>
        <v>40727.248449074075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t="str">
        <f t="shared" si="21"/>
        <v>film &amp; video</v>
      </c>
      <c r="Q276" t="str">
        <f t="shared" si="22"/>
        <v>documentary</v>
      </c>
      <c r="R276" s="14">
        <f t="shared" si="23"/>
        <v>40969.662372685183</v>
      </c>
      <c r="S276" s="15">
        <f t="shared" si="24"/>
        <v>41004.040972222225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t="str">
        <f t="shared" si="21"/>
        <v>film &amp; video</v>
      </c>
      <c r="Q277" t="str">
        <f t="shared" si="22"/>
        <v>documentary</v>
      </c>
      <c r="R277" s="14">
        <f t="shared" si="23"/>
        <v>41192.782013888893</v>
      </c>
      <c r="S277" s="15">
        <f t="shared" si="24"/>
        <v>41222.823680555557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t="str">
        <f t="shared" si="21"/>
        <v>film &amp; video</v>
      </c>
      <c r="Q278" t="str">
        <f t="shared" si="22"/>
        <v>documentary</v>
      </c>
      <c r="R278" s="14">
        <f t="shared" si="23"/>
        <v>40966.831875000003</v>
      </c>
      <c r="S278" s="15">
        <f t="shared" si="24"/>
        <v>41026.790208333332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t="str">
        <f t="shared" si="21"/>
        <v>film &amp; video</v>
      </c>
      <c r="Q279" t="str">
        <f t="shared" si="22"/>
        <v>documentary</v>
      </c>
      <c r="R279" s="14">
        <f t="shared" si="23"/>
        <v>42117.641423611116</v>
      </c>
      <c r="S279" s="15">
        <f t="shared" si="24"/>
        <v>42147.641423611116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t="str">
        <f t="shared" si="21"/>
        <v>film &amp; video</v>
      </c>
      <c r="Q280" t="str">
        <f t="shared" si="22"/>
        <v>documentary</v>
      </c>
      <c r="R280" s="14">
        <f t="shared" si="23"/>
        <v>41163.790960648148</v>
      </c>
      <c r="S280" s="15">
        <f t="shared" si="24"/>
        <v>41193.790960648148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t="str">
        <f t="shared" si="21"/>
        <v>film &amp; video</v>
      </c>
      <c r="Q281" t="str">
        <f t="shared" si="22"/>
        <v>documentary</v>
      </c>
      <c r="R281" s="14">
        <f t="shared" si="23"/>
        <v>42758.994166666671</v>
      </c>
      <c r="S281" s="15">
        <f t="shared" si="24"/>
        <v>42792.834027777775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t="str">
        <f t="shared" si="21"/>
        <v>film &amp; video</v>
      </c>
      <c r="Q282" t="str">
        <f t="shared" si="22"/>
        <v>documentary</v>
      </c>
      <c r="R282" s="14">
        <f t="shared" si="23"/>
        <v>41744.340682870374</v>
      </c>
      <c r="S282" s="15">
        <f t="shared" si="24"/>
        <v>41789.340682870374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t="str">
        <f t="shared" si="21"/>
        <v>film &amp; video</v>
      </c>
      <c r="Q283" t="str">
        <f t="shared" si="22"/>
        <v>documentary</v>
      </c>
      <c r="R283" s="14">
        <f t="shared" si="23"/>
        <v>39949.913344907407</v>
      </c>
      <c r="S283" s="15">
        <f t="shared" si="24"/>
        <v>40035.55972222222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t="str">
        <f t="shared" si="21"/>
        <v>film &amp; video</v>
      </c>
      <c r="Q284" t="str">
        <f t="shared" si="22"/>
        <v>documentary</v>
      </c>
      <c r="R284" s="14">
        <f t="shared" si="23"/>
        <v>40194.670046296298</v>
      </c>
      <c r="S284" s="15">
        <f t="shared" si="24"/>
        <v>40231.666666666664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t="str">
        <f t="shared" si="21"/>
        <v>film &amp; video</v>
      </c>
      <c r="Q285" t="str">
        <f t="shared" si="22"/>
        <v>documentary</v>
      </c>
      <c r="R285" s="14">
        <f t="shared" si="23"/>
        <v>40675.46</v>
      </c>
      <c r="S285" s="15">
        <f t="shared" si="24"/>
        <v>40694.957638888889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t="str">
        <f t="shared" si="21"/>
        <v>film &amp; video</v>
      </c>
      <c r="Q286" t="str">
        <f t="shared" si="22"/>
        <v>documentary</v>
      </c>
      <c r="R286" s="14">
        <f t="shared" si="23"/>
        <v>40904.488194444442</v>
      </c>
      <c r="S286" s="15">
        <f t="shared" si="24"/>
        <v>40929.488194444442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t="str">
        <f t="shared" si="21"/>
        <v>film &amp; video</v>
      </c>
      <c r="Q287" t="str">
        <f t="shared" si="22"/>
        <v>documentary</v>
      </c>
      <c r="R287" s="14">
        <f t="shared" si="23"/>
        <v>41506.506111111114</v>
      </c>
      <c r="S287" s="15">
        <f t="shared" si="24"/>
        <v>41536.506111111114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t="str">
        <f t="shared" si="21"/>
        <v>film &amp; video</v>
      </c>
      <c r="Q288" t="str">
        <f t="shared" si="22"/>
        <v>documentary</v>
      </c>
      <c r="R288" s="14">
        <f t="shared" si="23"/>
        <v>41313.566250000003</v>
      </c>
      <c r="S288" s="15">
        <f t="shared" si="24"/>
        <v>41358.524583333332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t="str">
        <f t="shared" si="21"/>
        <v>film &amp; video</v>
      </c>
      <c r="Q289" t="str">
        <f t="shared" si="22"/>
        <v>documentary</v>
      </c>
      <c r="R289" s="14">
        <f t="shared" si="23"/>
        <v>41184.027986111112</v>
      </c>
      <c r="S289" s="15">
        <f t="shared" si="24"/>
        <v>41214.916666666664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t="str">
        <f t="shared" si="21"/>
        <v>film &amp; video</v>
      </c>
      <c r="Q290" t="str">
        <f t="shared" si="22"/>
        <v>documentary</v>
      </c>
      <c r="R290" s="14">
        <f t="shared" si="23"/>
        <v>41050.918900462959</v>
      </c>
      <c r="S290" s="15">
        <f t="shared" si="24"/>
        <v>41085.918900462959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t="str">
        <f t="shared" si="21"/>
        <v>film &amp; video</v>
      </c>
      <c r="Q291" t="str">
        <f t="shared" si="22"/>
        <v>documentary</v>
      </c>
      <c r="R291" s="14">
        <f t="shared" si="23"/>
        <v>41550.206412037034</v>
      </c>
      <c r="S291" s="15">
        <f t="shared" si="24"/>
        <v>41580.206412037034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t="str">
        <f t="shared" si="21"/>
        <v>film &amp; video</v>
      </c>
      <c r="Q292" t="str">
        <f t="shared" si="22"/>
        <v>documentary</v>
      </c>
      <c r="R292" s="14">
        <f t="shared" si="23"/>
        <v>40526.11917824074</v>
      </c>
      <c r="S292" s="15">
        <f t="shared" si="24"/>
        <v>40576.082638888889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t="str">
        <f t="shared" si="21"/>
        <v>film &amp; video</v>
      </c>
      <c r="Q293" t="str">
        <f t="shared" si="22"/>
        <v>documentary</v>
      </c>
      <c r="R293" s="14">
        <f t="shared" si="23"/>
        <v>41376.519050925926</v>
      </c>
      <c r="S293" s="15">
        <f t="shared" si="24"/>
        <v>41394.750694444447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t="str">
        <f t="shared" si="21"/>
        <v>film &amp; video</v>
      </c>
      <c r="Q294" t="str">
        <f t="shared" si="22"/>
        <v>documentary</v>
      </c>
      <c r="R294" s="14">
        <f t="shared" si="23"/>
        <v>40812.553229166668</v>
      </c>
      <c r="S294" s="15">
        <f t="shared" si="24"/>
        <v>40844.915972222225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t="str">
        <f t="shared" si="21"/>
        <v>film &amp; video</v>
      </c>
      <c r="Q295" t="str">
        <f t="shared" si="22"/>
        <v>documentary</v>
      </c>
      <c r="R295" s="14">
        <f t="shared" si="23"/>
        <v>41719.417986111112</v>
      </c>
      <c r="S295" s="15">
        <f t="shared" si="24"/>
        <v>41749.417986111112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t="str">
        <f t="shared" si="21"/>
        <v>film &amp; video</v>
      </c>
      <c r="Q296" t="str">
        <f t="shared" si="22"/>
        <v>documentary</v>
      </c>
      <c r="R296" s="14">
        <f t="shared" si="23"/>
        <v>40342.834421296298</v>
      </c>
      <c r="S296" s="15">
        <f t="shared" si="24"/>
        <v>40378.416666666664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t="str">
        <f t="shared" si="21"/>
        <v>film &amp; video</v>
      </c>
      <c r="Q297" t="str">
        <f t="shared" si="22"/>
        <v>documentary</v>
      </c>
      <c r="R297" s="14">
        <f t="shared" si="23"/>
        <v>41518.754733796297</v>
      </c>
      <c r="S297" s="15">
        <f t="shared" si="24"/>
        <v>41578.75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t="str">
        <f t="shared" si="21"/>
        <v>film &amp; video</v>
      </c>
      <c r="Q298" t="str">
        <f t="shared" si="22"/>
        <v>documentary</v>
      </c>
      <c r="R298" s="14">
        <f t="shared" si="23"/>
        <v>41134.225497685184</v>
      </c>
      <c r="S298" s="15">
        <f t="shared" si="24"/>
        <v>41159.225497685184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t="str">
        <f t="shared" si="21"/>
        <v>film &amp; video</v>
      </c>
      <c r="Q299" t="str">
        <f t="shared" si="22"/>
        <v>documentary</v>
      </c>
      <c r="R299" s="14">
        <f t="shared" si="23"/>
        <v>42089.478020833332</v>
      </c>
      <c r="S299" s="15">
        <f t="shared" si="24"/>
        <v>42124.915972222225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t="str">
        <f t="shared" si="21"/>
        <v>film &amp; video</v>
      </c>
      <c r="Q300" t="str">
        <f t="shared" si="22"/>
        <v>documentary</v>
      </c>
      <c r="R300" s="14">
        <f t="shared" si="23"/>
        <v>41709.213518518518</v>
      </c>
      <c r="S300" s="15">
        <f t="shared" si="24"/>
        <v>41768.625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t="str">
        <f t="shared" si="21"/>
        <v>film &amp; video</v>
      </c>
      <c r="Q301" t="str">
        <f t="shared" si="22"/>
        <v>documentary</v>
      </c>
      <c r="R301" s="14">
        <f t="shared" si="23"/>
        <v>40468.975231481483</v>
      </c>
      <c r="S301" s="15">
        <f t="shared" si="24"/>
        <v>40499.016898148147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t="str">
        <f t="shared" si="21"/>
        <v>film &amp; video</v>
      </c>
      <c r="Q302" t="str">
        <f t="shared" si="22"/>
        <v>documentary</v>
      </c>
      <c r="R302" s="14">
        <f t="shared" si="23"/>
        <v>40626.709930555553</v>
      </c>
      <c r="S302" s="15">
        <f t="shared" si="24"/>
        <v>40657.709930555553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t="str">
        <f t="shared" si="21"/>
        <v>film &amp; video</v>
      </c>
      <c r="Q303" t="str">
        <f t="shared" si="22"/>
        <v>documentary</v>
      </c>
      <c r="R303" s="14">
        <f t="shared" si="23"/>
        <v>41312.487673611111</v>
      </c>
      <c r="S303" s="15">
        <f t="shared" si="24"/>
        <v>41352.446006944447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t="str">
        <f t="shared" si="21"/>
        <v>film &amp; video</v>
      </c>
      <c r="Q304" t="str">
        <f t="shared" si="22"/>
        <v>documentary</v>
      </c>
      <c r="R304" s="14">
        <f t="shared" si="23"/>
        <v>40933.606921296298</v>
      </c>
      <c r="S304" s="15">
        <f t="shared" si="24"/>
        <v>40963.606921296298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t="str">
        <f t="shared" si="21"/>
        <v>film &amp; video</v>
      </c>
      <c r="Q305" t="str">
        <f t="shared" si="22"/>
        <v>documentary</v>
      </c>
      <c r="R305" s="14">
        <f t="shared" si="23"/>
        <v>41031.821134259255</v>
      </c>
      <c r="S305" s="15">
        <f t="shared" si="24"/>
        <v>41061.821134259255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t="str">
        <f t="shared" si="21"/>
        <v>film &amp; video</v>
      </c>
      <c r="Q306" t="str">
        <f t="shared" si="22"/>
        <v>documentary</v>
      </c>
      <c r="R306" s="14">
        <f t="shared" si="23"/>
        <v>41113.844872685186</v>
      </c>
      <c r="S306" s="15">
        <f t="shared" si="24"/>
        <v>41152.833333333336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t="str">
        <f t="shared" si="21"/>
        <v>film &amp; video</v>
      </c>
      <c r="Q307" t="str">
        <f t="shared" si="22"/>
        <v>documentary</v>
      </c>
      <c r="R307" s="14">
        <f t="shared" si="23"/>
        <v>40948.380196759259</v>
      </c>
      <c r="S307" s="15">
        <f t="shared" si="24"/>
        <v>40978.380196759259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t="str">
        <f t="shared" si="21"/>
        <v>film &amp; video</v>
      </c>
      <c r="Q308" t="str">
        <f t="shared" si="22"/>
        <v>documentary</v>
      </c>
      <c r="R308" s="14">
        <f t="shared" si="23"/>
        <v>41333.587187500001</v>
      </c>
      <c r="S308" s="15">
        <f t="shared" si="24"/>
        <v>41353.54552083333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t="str">
        <f t="shared" si="21"/>
        <v>film &amp; video</v>
      </c>
      <c r="Q309" t="str">
        <f t="shared" si="22"/>
        <v>documentary</v>
      </c>
      <c r="R309" s="14">
        <f t="shared" si="23"/>
        <v>41282.694456018522</v>
      </c>
      <c r="S309" s="15">
        <f t="shared" si="24"/>
        <v>41312.694456018522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t="str">
        <f t="shared" si="21"/>
        <v>film &amp; video</v>
      </c>
      <c r="Q310" t="str">
        <f t="shared" si="22"/>
        <v>documentary</v>
      </c>
      <c r="R310" s="14">
        <f t="shared" si="23"/>
        <v>40567.444560185184</v>
      </c>
      <c r="S310" s="15">
        <f t="shared" si="24"/>
        <v>40612.444560185184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t="str">
        <f t="shared" si="21"/>
        <v>film &amp; video</v>
      </c>
      <c r="Q311" t="str">
        <f t="shared" si="22"/>
        <v>documentary</v>
      </c>
      <c r="R311" s="14">
        <f t="shared" si="23"/>
        <v>41134.501550925925</v>
      </c>
      <c r="S311" s="15">
        <f t="shared" si="24"/>
        <v>41155.501550925925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t="str">
        <f t="shared" si="21"/>
        <v>film &amp; video</v>
      </c>
      <c r="Q312" t="str">
        <f t="shared" si="22"/>
        <v>documentary</v>
      </c>
      <c r="R312" s="14">
        <f t="shared" si="23"/>
        <v>40820.933136574073</v>
      </c>
      <c r="S312" s="15">
        <f t="shared" si="24"/>
        <v>40835.833333333336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t="str">
        <f t="shared" si="21"/>
        <v>film &amp; video</v>
      </c>
      <c r="Q313" t="str">
        <f t="shared" si="22"/>
        <v>documentary</v>
      </c>
      <c r="R313" s="14">
        <f t="shared" si="23"/>
        <v>40867.969814814816</v>
      </c>
      <c r="S313" s="15">
        <f t="shared" si="24"/>
        <v>40909.082638888889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t="str">
        <f t="shared" si="21"/>
        <v>film &amp; video</v>
      </c>
      <c r="Q314" t="str">
        <f t="shared" si="22"/>
        <v>documentary</v>
      </c>
      <c r="R314" s="14">
        <f t="shared" si="23"/>
        <v>41348.627685185187</v>
      </c>
      <c r="S314" s="15">
        <f t="shared" si="24"/>
        <v>41378.627685185187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t="str">
        <f t="shared" si="21"/>
        <v>film &amp; video</v>
      </c>
      <c r="Q315" t="str">
        <f t="shared" si="22"/>
        <v>documentary</v>
      </c>
      <c r="R315" s="14">
        <f t="shared" si="23"/>
        <v>40356.977939814817</v>
      </c>
      <c r="S315" s="15">
        <f t="shared" si="24"/>
        <v>40401.415972222225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t="str">
        <f t="shared" si="21"/>
        <v>film &amp; video</v>
      </c>
      <c r="Q316" t="str">
        <f t="shared" si="22"/>
        <v>documentary</v>
      </c>
      <c r="R316" s="14">
        <f t="shared" si="23"/>
        <v>41304.583194444444</v>
      </c>
      <c r="S316" s="15">
        <f t="shared" si="24"/>
        <v>41334.583194444444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t="str">
        <f t="shared" si="21"/>
        <v>film &amp; video</v>
      </c>
      <c r="Q317" t="str">
        <f t="shared" si="22"/>
        <v>documentary</v>
      </c>
      <c r="R317" s="14">
        <f t="shared" si="23"/>
        <v>41113.52238425926</v>
      </c>
      <c r="S317" s="15">
        <f t="shared" si="24"/>
        <v>41143.52238425926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t="str">
        <f t="shared" si="21"/>
        <v>film &amp; video</v>
      </c>
      <c r="Q318" t="str">
        <f t="shared" si="22"/>
        <v>documentary</v>
      </c>
      <c r="R318" s="14">
        <f t="shared" si="23"/>
        <v>41950.673576388886</v>
      </c>
      <c r="S318" s="15">
        <f t="shared" si="24"/>
        <v>41983.957638888889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t="str">
        <f t="shared" si="21"/>
        <v>film &amp; video</v>
      </c>
      <c r="Q319" t="str">
        <f t="shared" si="22"/>
        <v>documentary</v>
      </c>
      <c r="R319" s="14">
        <f t="shared" si="23"/>
        <v>41589.426886574074</v>
      </c>
      <c r="S319" s="15">
        <f t="shared" si="24"/>
        <v>41619.426886574074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t="str">
        <f t="shared" si="21"/>
        <v>film &amp; video</v>
      </c>
      <c r="Q320" t="str">
        <f t="shared" si="22"/>
        <v>documentary</v>
      </c>
      <c r="R320" s="14">
        <f t="shared" si="23"/>
        <v>41329.788784722223</v>
      </c>
      <c r="S320" s="15">
        <f t="shared" si="24"/>
        <v>41359.747118055559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t="str">
        <f t="shared" si="21"/>
        <v>film &amp; video</v>
      </c>
      <c r="Q321" t="str">
        <f t="shared" si="22"/>
        <v>documentary</v>
      </c>
      <c r="R321" s="14">
        <f t="shared" si="23"/>
        <v>40123.58829861111</v>
      </c>
      <c r="S321" s="15">
        <f t="shared" si="24"/>
        <v>40211.082638888889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E322/D322</f>
        <v>1.0658000000000001</v>
      </c>
      <c r="P322" t="str">
        <f t="shared" ref="P322:P385" si="26">LEFT(N322,FIND("/",N322)-1)</f>
        <v>film &amp; video</v>
      </c>
      <c r="Q322" t="str">
        <f t="shared" ref="Q322:Q385" si="27">RIGHT(N322,LEN(N322)-FIND("/",N322))</f>
        <v>documentary</v>
      </c>
      <c r="R322" s="14">
        <f t="shared" ref="R322:R385" si="28">(J322/86400)+25569+(-6/24)</f>
        <v>42331.301307870366</v>
      </c>
      <c r="S322" s="15">
        <f t="shared" ref="S322:S385" si="29">(I322/86400)+25569+(-6/24)</f>
        <v>42360.708333333328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1.0266285714285714</v>
      </c>
      <c r="P323" t="str">
        <f t="shared" si="26"/>
        <v>film &amp; video</v>
      </c>
      <c r="Q323" t="str">
        <f t="shared" si="27"/>
        <v>documentary</v>
      </c>
      <c r="R323" s="14">
        <f t="shared" si="28"/>
        <v>42647.196597222224</v>
      </c>
      <c r="S323" s="15">
        <f t="shared" si="29"/>
        <v>42682.238263888888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t="str">
        <f t="shared" si="26"/>
        <v>film &amp; video</v>
      </c>
      <c r="Q324" t="str">
        <f t="shared" si="27"/>
        <v>documentary</v>
      </c>
      <c r="R324" s="14">
        <f t="shared" si="28"/>
        <v>42473.32</v>
      </c>
      <c r="S324" s="15">
        <f t="shared" si="29"/>
        <v>42503.32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t="str">
        <f t="shared" si="26"/>
        <v>film &amp; video</v>
      </c>
      <c r="Q325" t="str">
        <f t="shared" si="27"/>
        <v>documentary</v>
      </c>
      <c r="R325" s="14">
        <f t="shared" si="28"/>
        <v>42697.07136574074</v>
      </c>
      <c r="S325" s="15">
        <f t="shared" si="29"/>
        <v>42725.082638888889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t="str">
        <f t="shared" si="26"/>
        <v>film &amp; video</v>
      </c>
      <c r="Q326" t="str">
        <f t="shared" si="27"/>
        <v>documentary</v>
      </c>
      <c r="R326" s="14">
        <f t="shared" si="28"/>
        <v>42184.376250000001</v>
      </c>
      <c r="S326" s="15">
        <f t="shared" si="29"/>
        <v>42217.376250000001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t="str">
        <f t="shared" si="26"/>
        <v>film &amp; video</v>
      </c>
      <c r="Q327" t="str">
        <f t="shared" si="27"/>
        <v>documentary</v>
      </c>
      <c r="R327" s="14">
        <f t="shared" si="28"/>
        <v>42688.937881944439</v>
      </c>
      <c r="S327" s="15">
        <f t="shared" si="29"/>
        <v>42723.937881944439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t="str">
        <f t="shared" si="26"/>
        <v>film &amp; video</v>
      </c>
      <c r="Q328" t="str">
        <f t="shared" si="27"/>
        <v>documentary</v>
      </c>
      <c r="R328" s="14">
        <f t="shared" si="28"/>
        <v>42775.064884259264</v>
      </c>
      <c r="S328" s="15">
        <f t="shared" si="29"/>
        <v>42808.706250000003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t="str">
        <f t="shared" si="26"/>
        <v>film &amp; video</v>
      </c>
      <c r="Q329" t="str">
        <f t="shared" si="27"/>
        <v>documentary</v>
      </c>
      <c r="R329" s="14">
        <f t="shared" si="28"/>
        <v>42057.985289351855</v>
      </c>
      <c r="S329" s="15">
        <f t="shared" si="29"/>
        <v>42085.083333333328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t="str">
        <f t="shared" si="26"/>
        <v>film &amp; video</v>
      </c>
      <c r="Q330" t="str">
        <f t="shared" si="27"/>
        <v>documentary</v>
      </c>
      <c r="R330" s="14">
        <f t="shared" si="28"/>
        <v>42278.696620370371</v>
      </c>
      <c r="S330" s="15">
        <f t="shared" si="29"/>
        <v>42308.916666666672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t="str">
        <f t="shared" si="26"/>
        <v>film &amp; video</v>
      </c>
      <c r="Q331" t="str">
        <f t="shared" si="27"/>
        <v>documentary</v>
      </c>
      <c r="R331" s="14">
        <f t="shared" si="28"/>
        <v>42291.21674768519</v>
      </c>
      <c r="S331" s="15">
        <f t="shared" si="29"/>
        <v>42314.916666666672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t="str">
        <f t="shared" si="26"/>
        <v>film &amp; video</v>
      </c>
      <c r="Q332" t="str">
        <f t="shared" si="27"/>
        <v>documentary</v>
      </c>
      <c r="R332" s="14">
        <f t="shared" si="28"/>
        <v>41379.265775462962</v>
      </c>
      <c r="S332" s="15">
        <f t="shared" si="29"/>
        <v>41410.915972222225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t="str">
        <f t="shared" si="26"/>
        <v>film &amp; video</v>
      </c>
      <c r="Q333" t="str">
        <f t="shared" si="27"/>
        <v>documentary</v>
      </c>
      <c r="R333" s="14">
        <f t="shared" si="28"/>
        <v>42507.331412037034</v>
      </c>
      <c r="S333" s="15">
        <f t="shared" si="29"/>
        <v>42538.331412037034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t="str">
        <f t="shared" si="26"/>
        <v>film &amp; video</v>
      </c>
      <c r="Q334" t="str">
        <f t="shared" si="27"/>
        <v>documentary</v>
      </c>
      <c r="R334" s="14">
        <f t="shared" si="28"/>
        <v>42263.430289351847</v>
      </c>
      <c r="S334" s="15">
        <f t="shared" si="29"/>
        <v>42305.083333333328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t="str">
        <f t="shared" si="26"/>
        <v>film &amp; video</v>
      </c>
      <c r="Q335" t="str">
        <f t="shared" si="27"/>
        <v>documentary</v>
      </c>
      <c r="R335" s="14">
        <f t="shared" si="28"/>
        <v>42437.386469907404</v>
      </c>
      <c r="S335" s="15">
        <f t="shared" si="29"/>
        <v>42467.34480324074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t="str">
        <f t="shared" si="26"/>
        <v>film &amp; video</v>
      </c>
      <c r="Q336" t="str">
        <f t="shared" si="27"/>
        <v>documentary</v>
      </c>
      <c r="R336" s="14">
        <f t="shared" si="28"/>
        <v>42101.432372685187</v>
      </c>
      <c r="S336" s="15">
        <f t="shared" si="29"/>
        <v>42139.541666666672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t="str">
        <f t="shared" si="26"/>
        <v>film &amp; video</v>
      </c>
      <c r="Q337" t="str">
        <f t="shared" si="27"/>
        <v>documentary</v>
      </c>
      <c r="R337" s="14">
        <f t="shared" si="28"/>
        <v>42101.487442129626</v>
      </c>
      <c r="S337" s="15">
        <f t="shared" si="29"/>
        <v>42132.666666666672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t="str">
        <f t="shared" si="26"/>
        <v>film &amp; video</v>
      </c>
      <c r="Q338" t="str">
        <f t="shared" si="27"/>
        <v>documentary</v>
      </c>
      <c r="R338" s="14">
        <f t="shared" si="28"/>
        <v>42291.346273148149</v>
      </c>
      <c r="S338" s="15">
        <f t="shared" si="29"/>
        <v>42321.387939814813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t="str">
        <f t="shared" si="26"/>
        <v>film &amp; video</v>
      </c>
      <c r="Q339" t="str">
        <f t="shared" si="27"/>
        <v>documentary</v>
      </c>
      <c r="R339" s="14">
        <f t="shared" si="28"/>
        <v>42046.878564814819</v>
      </c>
      <c r="S339" s="15">
        <f t="shared" si="29"/>
        <v>42076.836898148147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t="str">
        <f t="shared" si="26"/>
        <v>film &amp; video</v>
      </c>
      <c r="Q340" t="str">
        <f t="shared" si="27"/>
        <v>documentary</v>
      </c>
      <c r="R340" s="14">
        <f t="shared" si="28"/>
        <v>42559.505671296298</v>
      </c>
      <c r="S340" s="15">
        <f t="shared" si="29"/>
        <v>42615.791666666672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t="str">
        <f t="shared" si="26"/>
        <v>film &amp; video</v>
      </c>
      <c r="Q341" t="str">
        <f t="shared" si="27"/>
        <v>documentary</v>
      </c>
      <c r="R341" s="14">
        <f t="shared" si="28"/>
        <v>42093.510046296295</v>
      </c>
      <c r="S341" s="15">
        <f t="shared" si="29"/>
        <v>42123.510046296295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t="str">
        <f t="shared" si="26"/>
        <v>film &amp; video</v>
      </c>
      <c r="Q342" t="str">
        <f t="shared" si="27"/>
        <v>documentary</v>
      </c>
      <c r="R342" s="14">
        <f t="shared" si="28"/>
        <v>42772.419062500005</v>
      </c>
      <c r="S342" s="15">
        <f t="shared" si="29"/>
        <v>42802.625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t="str">
        <f t="shared" si="26"/>
        <v>film &amp; video</v>
      </c>
      <c r="Q343" t="str">
        <f t="shared" si="27"/>
        <v>documentary</v>
      </c>
      <c r="R343" s="14">
        <f t="shared" si="28"/>
        <v>41894.629606481481</v>
      </c>
      <c r="S343" s="15">
        <f t="shared" si="29"/>
        <v>41912.915972222225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t="str">
        <f t="shared" si="26"/>
        <v>film &amp; video</v>
      </c>
      <c r="Q344" t="str">
        <f t="shared" si="27"/>
        <v>documentary</v>
      </c>
      <c r="R344" s="14">
        <f t="shared" si="28"/>
        <v>42459.530844907407</v>
      </c>
      <c r="S344" s="15">
        <f t="shared" si="29"/>
        <v>42489.530844907407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t="str">
        <f t="shared" si="26"/>
        <v>film &amp; video</v>
      </c>
      <c r="Q345" t="str">
        <f t="shared" si="27"/>
        <v>documentary</v>
      </c>
      <c r="R345" s="14">
        <f t="shared" si="28"/>
        <v>41926.48778935185</v>
      </c>
      <c r="S345" s="15">
        <f t="shared" si="29"/>
        <v>41956.875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t="str">
        <f t="shared" si="26"/>
        <v>film &amp; video</v>
      </c>
      <c r="Q346" t="str">
        <f t="shared" si="27"/>
        <v>documentary</v>
      </c>
      <c r="R346" s="14">
        <f t="shared" si="28"/>
        <v>42111.720995370371</v>
      </c>
      <c r="S346" s="15">
        <f t="shared" si="29"/>
        <v>42155.847222222219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t="str">
        <f t="shared" si="26"/>
        <v>film &amp; video</v>
      </c>
      <c r="Q347" t="str">
        <f t="shared" si="27"/>
        <v>documentary</v>
      </c>
      <c r="R347" s="14">
        <f t="shared" si="28"/>
        <v>42114.694328703699</v>
      </c>
      <c r="S347" s="15">
        <f t="shared" si="29"/>
        <v>42144.694328703699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t="str">
        <f t="shared" si="26"/>
        <v>film &amp; video</v>
      </c>
      <c r="Q348" t="str">
        <f t="shared" si="27"/>
        <v>documentary</v>
      </c>
      <c r="R348" s="14">
        <f t="shared" si="28"/>
        <v>42261.250243055554</v>
      </c>
      <c r="S348" s="15">
        <f t="shared" si="29"/>
        <v>42291.250243055554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t="str">
        <f t="shared" si="26"/>
        <v>film &amp; video</v>
      </c>
      <c r="Q349" t="str">
        <f t="shared" si="27"/>
        <v>documentary</v>
      </c>
      <c r="R349" s="14">
        <f t="shared" si="28"/>
        <v>42292.245474537034</v>
      </c>
      <c r="S349" s="15">
        <f t="shared" si="29"/>
        <v>42322.287141203706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t="str">
        <f t="shared" si="26"/>
        <v>film &amp; video</v>
      </c>
      <c r="Q350" t="str">
        <f t="shared" si="27"/>
        <v>documentary</v>
      </c>
      <c r="R350" s="14">
        <f t="shared" si="28"/>
        <v>42207.33699074074</v>
      </c>
      <c r="S350" s="15">
        <f t="shared" si="29"/>
        <v>42237.33699074074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t="str">
        <f t="shared" si="26"/>
        <v>film &amp; video</v>
      </c>
      <c r="Q351" t="str">
        <f t="shared" si="27"/>
        <v>documentary</v>
      </c>
      <c r="R351" s="14">
        <f t="shared" si="28"/>
        <v>42760.248935185184</v>
      </c>
      <c r="S351" s="15">
        <f t="shared" si="29"/>
        <v>42790.248935185184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t="str">
        <f t="shared" si="26"/>
        <v>film &amp; video</v>
      </c>
      <c r="Q352" t="str">
        <f t="shared" si="27"/>
        <v>documentary</v>
      </c>
      <c r="R352" s="14">
        <f t="shared" si="28"/>
        <v>42585.816076388888</v>
      </c>
      <c r="S352" s="15">
        <f t="shared" si="29"/>
        <v>42623.915972222225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t="str">
        <f t="shared" si="26"/>
        <v>film &amp; video</v>
      </c>
      <c r="Q353" t="str">
        <f t="shared" si="27"/>
        <v>documentary</v>
      </c>
      <c r="R353" s="14">
        <f t="shared" si="28"/>
        <v>42427.714745370366</v>
      </c>
      <c r="S353" s="15">
        <f t="shared" si="29"/>
        <v>42467.673078703709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t="str">
        <f t="shared" si="26"/>
        <v>film &amp; video</v>
      </c>
      <c r="Q354" t="str">
        <f t="shared" si="27"/>
        <v>documentary</v>
      </c>
      <c r="R354" s="14">
        <f t="shared" si="28"/>
        <v>41889.917453703703</v>
      </c>
      <c r="S354" s="15">
        <f t="shared" si="29"/>
        <v>41919.917453703703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t="str">
        <f t="shared" si="26"/>
        <v>film &amp; video</v>
      </c>
      <c r="Q355" t="str">
        <f t="shared" si="27"/>
        <v>documentary</v>
      </c>
      <c r="R355" s="14">
        <f t="shared" si="28"/>
        <v>42297.541886574079</v>
      </c>
      <c r="S355" s="15">
        <f t="shared" si="29"/>
        <v>42327.583553240736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t="str">
        <f t="shared" si="26"/>
        <v>film &amp; video</v>
      </c>
      <c r="Q356" t="str">
        <f t="shared" si="27"/>
        <v>documentary</v>
      </c>
      <c r="R356" s="14">
        <f t="shared" si="28"/>
        <v>42438.577789351853</v>
      </c>
      <c r="S356" s="15">
        <f t="shared" si="29"/>
        <v>42468.536122685182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t="str">
        <f t="shared" si="26"/>
        <v>film &amp; video</v>
      </c>
      <c r="Q357" t="str">
        <f t="shared" si="27"/>
        <v>documentary</v>
      </c>
      <c r="R357" s="14">
        <f t="shared" si="28"/>
        <v>41943.043912037036</v>
      </c>
      <c r="S357" s="15">
        <f t="shared" si="29"/>
        <v>41974.0855787037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t="str">
        <f t="shared" si="26"/>
        <v>film &amp; video</v>
      </c>
      <c r="Q358" t="str">
        <f t="shared" si="27"/>
        <v>documentary</v>
      </c>
      <c r="R358" s="14">
        <f t="shared" si="28"/>
        <v>42415.553159722222</v>
      </c>
      <c r="S358" s="15">
        <f t="shared" si="29"/>
        <v>42445.511493055557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t="str">
        <f t="shared" si="26"/>
        <v>film &amp; video</v>
      </c>
      <c r="Q359" t="str">
        <f t="shared" si="27"/>
        <v>documentary</v>
      </c>
      <c r="R359" s="14">
        <f t="shared" si="28"/>
        <v>42077.972187499996</v>
      </c>
      <c r="S359" s="15">
        <f t="shared" si="29"/>
        <v>42117.972187499996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t="str">
        <f t="shared" si="26"/>
        <v>film &amp; video</v>
      </c>
      <c r="Q360" t="str">
        <f t="shared" si="27"/>
        <v>documentary</v>
      </c>
      <c r="R360" s="14">
        <f t="shared" si="28"/>
        <v>42507.610196759255</v>
      </c>
      <c r="S360" s="15">
        <f t="shared" si="29"/>
        <v>42536.375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t="str">
        <f t="shared" si="26"/>
        <v>film &amp; video</v>
      </c>
      <c r="Q361" t="str">
        <f t="shared" si="27"/>
        <v>documentary</v>
      </c>
      <c r="R361" s="14">
        <f t="shared" si="28"/>
        <v>41934.820486111115</v>
      </c>
      <c r="S361" s="15">
        <f t="shared" si="29"/>
        <v>41956.966666666667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t="str">
        <f t="shared" si="26"/>
        <v>film &amp; video</v>
      </c>
      <c r="Q362" t="str">
        <f t="shared" si="27"/>
        <v>documentary</v>
      </c>
      <c r="R362" s="14">
        <f t="shared" si="28"/>
        <v>42163.647916666669</v>
      </c>
      <c r="S362" s="15">
        <f t="shared" si="29"/>
        <v>42207.882638888885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t="str">
        <f t="shared" si="26"/>
        <v>film &amp; video</v>
      </c>
      <c r="Q363" t="str">
        <f t="shared" si="27"/>
        <v>documentary</v>
      </c>
      <c r="R363" s="14">
        <f t="shared" si="28"/>
        <v>41935.751226851848</v>
      </c>
      <c r="S363" s="15">
        <f t="shared" si="29"/>
        <v>41965.792893518519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t="str">
        <f t="shared" si="26"/>
        <v>film &amp; video</v>
      </c>
      <c r="Q364" t="str">
        <f t="shared" si="27"/>
        <v>documentary</v>
      </c>
      <c r="R364" s="14">
        <f t="shared" si="28"/>
        <v>41836.960543981484</v>
      </c>
      <c r="S364" s="15">
        <f t="shared" si="29"/>
        <v>41858.75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t="str">
        <f t="shared" si="26"/>
        <v>film &amp; video</v>
      </c>
      <c r="Q365" t="str">
        <f t="shared" si="27"/>
        <v>documentary</v>
      </c>
      <c r="R365" s="14">
        <f t="shared" si="28"/>
        <v>40255.494629629626</v>
      </c>
      <c r="S365" s="15">
        <f t="shared" si="29"/>
        <v>40300.556944444441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t="str">
        <f t="shared" si="26"/>
        <v>film &amp; video</v>
      </c>
      <c r="Q366" t="str">
        <f t="shared" si="27"/>
        <v>documentary</v>
      </c>
      <c r="R366" s="14">
        <f t="shared" si="28"/>
        <v>41780.609629629631</v>
      </c>
      <c r="S366" s="15">
        <f t="shared" si="29"/>
        <v>41810.915972222225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t="str">
        <f t="shared" si="26"/>
        <v>film &amp; video</v>
      </c>
      <c r="Q367" t="str">
        <f t="shared" si="27"/>
        <v>documentary</v>
      </c>
      <c r="R367" s="14">
        <f t="shared" si="28"/>
        <v>41668.356469907405</v>
      </c>
      <c r="S367" s="15">
        <f t="shared" si="29"/>
        <v>41698.356469907405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t="str">
        <f t="shared" si="26"/>
        <v>film &amp; video</v>
      </c>
      <c r="Q368" t="str">
        <f t="shared" si="27"/>
        <v>documentary</v>
      </c>
      <c r="R368" s="14">
        <f t="shared" si="28"/>
        <v>41019.543032407411</v>
      </c>
      <c r="S368" s="15">
        <f t="shared" si="29"/>
        <v>41049.543032407411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t="str">
        <f t="shared" si="26"/>
        <v>film &amp; video</v>
      </c>
      <c r="Q369" t="str">
        <f t="shared" si="27"/>
        <v>documentary</v>
      </c>
      <c r="R369" s="14">
        <f t="shared" si="28"/>
        <v>41355.327291666668</v>
      </c>
      <c r="S369" s="15">
        <f t="shared" si="29"/>
        <v>41394.957638888889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t="str">
        <f t="shared" si="26"/>
        <v>film &amp; video</v>
      </c>
      <c r="Q370" t="str">
        <f t="shared" si="27"/>
        <v>documentary</v>
      </c>
      <c r="R370" s="14">
        <f t="shared" si="28"/>
        <v>42043.355578703704</v>
      </c>
      <c r="S370" s="15">
        <f t="shared" si="29"/>
        <v>42078.313912037032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t="str">
        <f t="shared" si="26"/>
        <v>film &amp; video</v>
      </c>
      <c r="Q371" t="str">
        <f t="shared" si="27"/>
        <v>documentary</v>
      </c>
      <c r="R371" s="14">
        <f t="shared" si="28"/>
        <v>40893.301724537036</v>
      </c>
      <c r="S371" s="15">
        <f t="shared" si="29"/>
        <v>40923.301724537036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t="str">
        <f t="shared" si="26"/>
        <v>film &amp; video</v>
      </c>
      <c r="Q372" t="str">
        <f t="shared" si="27"/>
        <v>documentary</v>
      </c>
      <c r="R372" s="14">
        <f t="shared" si="28"/>
        <v>42711.545138888891</v>
      </c>
      <c r="S372" s="15">
        <f t="shared" si="29"/>
        <v>42741.545138888891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t="str">
        <f t="shared" si="26"/>
        <v>film &amp; video</v>
      </c>
      <c r="Q373" t="str">
        <f t="shared" si="27"/>
        <v>documentary</v>
      </c>
      <c r="R373" s="14">
        <f t="shared" si="28"/>
        <v>41261.517812500002</v>
      </c>
      <c r="S373" s="15">
        <f t="shared" si="29"/>
        <v>41306.517812500002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t="str">
        <f t="shared" si="26"/>
        <v>film &amp; video</v>
      </c>
      <c r="Q374" t="str">
        <f t="shared" si="27"/>
        <v>documentary</v>
      </c>
      <c r="R374" s="14">
        <f t="shared" si="28"/>
        <v>42425.326898148152</v>
      </c>
      <c r="S374" s="15">
        <f t="shared" si="29"/>
        <v>42465.416666666672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t="str">
        <f t="shared" si="26"/>
        <v>film &amp; video</v>
      </c>
      <c r="Q375" t="str">
        <f t="shared" si="27"/>
        <v>documentary</v>
      </c>
      <c r="R375" s="14">
        <f t="shared" si="28"/>
        <v>41078.66201388889</v>
      </c>
      <c r="S375" s="15">
        <f t="shared" si="29"/>
        <v>41108.66201388889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t="str">
        <f t="shared" si="26"/>
        <v>film &amp; video</v>
      </c>
      <c r="Q376" t="str">
        <f t="shared" si="27"/>
        <v>documentary</v>
      </c>
      <c r="R376" s="14">
        <f t="shared" si="28"/>
        <v>40757.639247685183</v>
      </c>
      <c r="S376" s="15">
        <f t="shared" si="29"/>
        <v>40802.639247685183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t="str">
        <f t="shared" si="26"/>
        <v>film &amp; video</v>
      </c>
      <c r="Q377" t="str">
        <f t="shared" si="27"/>
        <v>documentary</v>
      </c>
      <c r="R377" s="14">
        <f t="shared" si="28"/>
        <v>41657.735081018516</v>
      </c>
      <c r="S377" s="15">
        <f t="shared" si="29"/>
        <v>41699.470833333333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t="str">
        <f t="shared" si="26"/>
        <v>film &amp; video</v>
      </c>
      <c r="Q378" t="str">
        <f t="shared" si="27"/>
        <v>documentary</v>
      </c>
      <c r="R378" s="14">
        <f t="shared" si="28"/>
        <v>42576.202731481477</v>
      </c>
      <c r="S378" s="15">
        <f t="shared" si="29"/>
        <v>42607.202731481477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t="str">
        <f t="shared" si="26"/>
        <v>film &amp; video</v>
      </c>
      <c r="Q379" t="str">
        <f t="shared" si="27"/>
        <v>documentary</v>
      </c>
      <c r="R379" s="14">
        <f t="shared" si="28"/>
        <v>42292.000787037032</v>
      </c>
      <c r="S379" s="15">
        <f t="shared" si="29"/>
        <v>42322.042361111111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t="str">
        <f t="shared" si="26"/>
        <v>film &amp; video</v>
      </c>
      <c r="Q380" t="str">
        <f t="shared" si="27"/>
        <v>documentary</v>
      </c>
      <c r="R380" s="14">
        <f t="shared" si="28"/>
        <v>42370.321851851855</v>
      </c>
      <c r="S380" s="15">
        <f t="shared" si="29"/>
        <v>42394.744444444441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t="str">
        <f t="shared" si="26"/>
        <v>film &amp; video</v>
      </c>
      <c r="Q381" t="str">
        <f t="shared" si="27"/>
        <v>documentary</v>
      </c>
      <c r="R381" s="14">
        <f t="shared" si="28"/>
        <v>40987.438333333332</v>
      </c>
      <c r="S381" s="15">
        <f t="shared" si="29"/>
        <v>41032.438333333332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t="str">
        <f t="shared" si="26"/>
        <v>film &amp; video</v>
      </c>
      <c r="Q382" t="str">
        <f t="shared" si="27"/>
        <v>documentary</v>
      </c>
      <c r="R382" s="14">
        <f t="shared" si="28"/>
        <v>42367.469814814816</v>
      </c>
      <c r="S382" s="15">
        <f t="shared" si="29"/>
        <v>42392.469814814816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t="str">
        <f t="shared" si="26"/>
        <v>film &amp; video</v>
      </c>
      <c r="Q383" t="str">
        <f t="shared" si="27"/>
        <v>documentary</v>
      </c>
      <c r="R383" s="14">
        <f t="shared" si="28"/>
        <v>41085.448113425926</v>
      </c>
      <c r="S383" s="15">
        <f t="shared" si="29"/>
        <v>41119.958333333336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t="str">
        <f t="shared" si="26"/>
        <v>film &amp; video</v>
      </c>
      <c r="Q384" t="str">
        <f t="shared" si="27"/>
        <v>documentary</v>
      </c>
      <c r="R384" s="14">
        <f t="shared" si="28"/>
        <v>41144.459490740745</v>
      </c>
      <c r="S384" s="15">
        <f t="shared" si="29"/>
        <v>41158.459490740745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t="str">
        <f t="shared" si="26"/>
        <v>film &amp; video</v>
      </c>
      <c r="Q385" t="str">
        <f t="shared" si="27"/>
        <v>documentary</v>
      </c>
      <c r="R385" s="14">
        <f t="shared" si="28"/>
        <v>41754.867581018516</v>
      </c>
      <c r="S385" s="15">
        <f t="shared" si="29"/>
        <v>41777.867581018516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 t="str">
        <f t="shared" ref="P386:P449" si="31">LEFT(N386,FIND("/",N386)-1)</f>
        <v>film &amp; video</v>
      </c>
      <c r="Q386" t="str">
        <f t="shared" ref="Q386:Q449" si="32">RIGHT(N386,LEN(N386)-FIND("/",N386))</f>
        <v>documentary</v>
      </c>
      <c r="R386" s="14">
        <f t="shared" ref="R386:R449" si="33">(J386/86400)+25569+(-6/24)</f>
        <v>41980.531793981485</v>
      </c>
      <c r="S386" s="15">
        <f t="shared" ref="S386:S449" si="34">(I386/86400)+25569+(-6/24)</f>
        <v>42010.531793981485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t="str">
        <f t="shared" si="31"/>
        <v>film &amp; video</v>
      </c>
      <c r="Q387" t="str">
        <f t="shared" si="32"/>
        <v>documentary</v>
      </c>
      <c r="R387" s="14">
        <f t="shared" si="33"/>
        <v>41934.334502314814</v>
      </c>
      <c r="S387" s="15">
        <f t="shared" si="34"/>
        <v>41964.376168981486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t="str">
        <f t="shared" si="31"/>
        <v>film &amp; video</v>
      </c>
      <c r="Q388" t="str">
        <f t="shared" si="32"/>
        <v>documentary</v>
      </c>
      <c r="R388" s="14">
        <f t="shared" si="33"/>
        <v>42211.701284722221</v>
      </c>
      <c r="S388" s="15">
        <f t="shared" si="34"/>
        <v>42226.701284722221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t="str">
        <f t="shared" si="31"/>
        <v>film &amp; video</v>
      </c>
      <c r="Q389" t="str">
        <f t="shared" si="32"/>
        <v>documentary</v>
      </c>
      <c r="R389" s="14">
        <f t="shared" si="33"/>
        <v>42200.42659722222</v>
      </c>
      <c r="S389" s="15">
        <f t="shared" si="34"/>
        <v>42231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t="str">
        <f t="shared" si="31"/>
        <v>film &amp; video</v>
      </c>
      <c r="Q390" t="str">
        <f t="shared" si="32"/>
        <v>documentary</v>
      </c>
      <c r="R390" s="14">
        <f t="shared" si="33"/>
        <v>42548.826157407406</v>
      </c>
      <c r="S390" s="15">
        <f t="shared" si="34"/>
        <v>42578.826157407406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t="str">
        <f t="shared" si="31"/>
        <v>film &amp; video</v>
      </c>
      <c r="Q391" t="str">
        <f t="shared" si="32"/>
        <v>documentary</v>
      </c>
      <c r="R391" s="14">
        <f t="shared" si="33"/>
        <v>41673.813078703708</v>
      </c>
      <c r="S391" s="15">
        <f t="shared" si="34"/>
        <v>41705.707638888889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t="str">
        <f t="shared" si="31"/>
        <v>film &amp; video</v>
      </c>
      <c r="Q392" t="str">
        <f t="shared" si="32"/>
        <v>documentary</v>
      </c>
      <c r="R392" s="14">
        <f t="shared" si="33"/>
        <v>42111.786712962959</v>
      </c>
      <c r="S392" s="15">
        <f t="shared" si="34"/>
        <v>42131.786712962959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t="str">
        <f t="shared" si="31"/>
        <v>film &amp; video</v>
      </c>
      <c r="Q393" t="str">
        <f t="shared" si="32"/>
        <v>documentary</v>
      </c>
      <c r="R393" s="14">
        <f t="shared" si="33"/>
        <v>40864.792256944442</v>
      </c>
      <c r="S393" s="15">
        <f t="shared" si="34"/>
        <v>40894.790972222225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t="str">
        <f t="shared" si="31"/>
        <v>film &amp; video</v>
      </c>
      <c r="Q394" t="str">
        <f t="shared" si="32"/>
        <v>documentary</v>
      </c>
      <c r="R394" s="14">
        <f t="shared" si="33"/>
        <v>40763.467256944445</v>
      </c>
      <c r="S394" s="15">
        <f t="shared" si="34"/>
        <v>40793.875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t="str">
        <f t="shared" si="31"/>
        <v>film &amp; video</v>
      </c>
      <c r="Q395" t="str">
        <f t="shared" si="32"/>
        <v>documentary</v>
      </c>
      <c r="R395" s="14">
        <f t="shared" si="33"/>
        <v>41526.458935185183</v>
      </c>
      <c r="S395" s="15">
        <f t="shared" si="34"/>
        <v>41557.458935185183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t="str">
        <f t="shared" si="31"/>
        <v>film &amp; video</v>
      </c>
      <c r="Q396" t="str">
        <f t="shared" si="32"/>
        <v>documentary</v>
      </c>
      <c r="R396" s="14">
        <f t="shared" si="33"/>
        <v>42417.568078703705</v>
      </c>
      <c r="S396" s="15">
        <f t="shared" si="34"/>
        <v>42477.526412037041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t="str">
        <f t="shared" si="31"/>
        <v>film &amp; video</v>
      </c>
      <c r="Q397" t="str">
        <f t="shared" si="32"/>
        <v>documentary</v>
      </c>
      <c r="R397" s="14">
        <f t="shared" si="33"/>
        <v>40990.659259259257</v>
      </c>
      <c r="S397" s="15">
        <f t="shared" si="34"/>
        <v>41026.647222222222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t="str">
        <f t="shared" si="31"/>
        <v>film &amp; video</v>
      </c>
      <c r="Q398" t="str">
        <f t="shared" si="32"/>
        <v>documentary</v>
      </c>
      <c r="R398" s="14">
        <f t="shared" si="33"/>
        <v>41082.314884259264</v>
      </c>
      <c r="S398" s="15">
        <f t="shared" si="34"/>
        <v>41097.314884259264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t="str">
        <f t="shared" si="31"/>
        <v>film &amp; video</v>
      </c>
      <c r="Q399" t="str">
        <f t="shared" si="32"/>
        <v>documentary</v>
      </c>
      <c r="R399" s="14">
        <f t="shared" si="33"/>
        <v>40379.526435185187</v>
      </c>
      <c r="S399" s="15">
        <f t="shared" si="34"/>
        <v>40421.905555555553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t="str">
        <f t="shared" si="31"/>
        <v>film &amp; video</v>
      </c>
      <c r="Q400" t="str">
        <f t="shared" si="32"/>
        <v>documentary</v>
      </c>
      <c r="R400" s="14">
        <f t="shared" si="33"/>
        <v>42078.543124999997</v>
      </c>
      <c r="S400" s="15">
        <f t="shared" si="34"/>
        <v>42123.543124999997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t="str">
        <f t="shared" si="31"/>
        <v>film &amp; video</v>
      </c>
      <c r="Q401" t="str">
        <f t="shared" si="32"/>
        <v>documentary</v>
      </c>
      <c r="R401" s="14">
        <f t="shared" si="33"/>
        <v>42687.625775462962</v>
      </c>
      <c r="S401" s="15">
        <f t="shared" si="34"/>
        <v>42718.25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t="str">
        <f t="shared" si="31"/>
        <v>film &amp; video</v>
      </c>
      <c r="Q402" t="str">
        <f t="shared" si="32"/>
        <v>documentary</v>
      </c>
      <c r="R402" s="14">
        <f t="shared" si="33"/>
        <v>41745.385960648149</v>
      </c>
      <c r="S402" s="15">
        <f t="shared" si="34"/>
        <v>41775.895833333336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t="str">
        <f t="shared" si="31"/>
        <v>film &amp; video</v>
      </c>
      <c r="Q403" t="str">
        <f t="shared" si="32"/>
        <v>documentary</v>
      </c>
      <c r="R403" s="14">
        <f t="shared" si="33"/>
        <v>40732.592245370368</v>
      </c>
      <c r="S403" s="15">
        <f t="shared" si="34"/>
        <v>40762.592245370368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t="str">
        <f t="shared" si="31"/>
        <v>film &amp; video</v>
      </c>
      <c r="Q404" t="str">
        <f t="shared" si="32"/>
        <v>documentary</v>
      </c>
      <c r="R404" s="14">
        <f t="shared" si="33"/>
        <v>42292.289548611108</v>
      </c>
      <c r="S404" s="15">
        <f t="shared" si="34"/>
        <v>42313.33121527778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t="str">
        <f t="shared" si="31"/>
        <v>film &amp; video</v>
      </c>
      <c r="Q405" t="str">
        <f t="shared" si="32"/>
        <v>documentary</v>
      </c>
      <c r="R405" s="14">
        <f t="shared" si="33"/>
        <v>40718.060659722221</v>
      </c>
      <c r="S405" s="15">
        <f t="shared" si="34"/>
        <v>40765.047222222223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t="str">
        <f t="shared" si="31"/>
        <v>film &amp; video</v>
      </c>
      <c r="Q406" t="str">
        <f t="shared" si="32"/>
        <v>documentary</v>
      </c>
      <c r="R406" s="14">
        <f t="shared" si="33"/>
        <v>41646.378032407403</v>
      </c>
      <c r="S406" s="15">
        <f t="shared" si="34"/>
        <v>41675.711111111115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t="str">
        <f t="shared" si="31"/>
        <v>film &amp; video</v>
      </c>
      <c r="Q407" t="str">
        <f t="shared" si="32"/>
        <v>documentary</v>
      </c>
      <c r="R407" s="14">
        <f t="shared" si="33"/>
        <v>41673.83494212963</v>
      </c>
      <c r="S407" s="15">
        <f t="shared" si="34"/>
        <v>41703.83494212963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t="str">
        <f t="shared" si="31"/>
        <v>film &amp; video</v>
      </c>
      <c r="Q408" t="str">
        <f t="shared" si="32"/>
        <v>documentary</v>
      </c>
      <c r="R408" s="14">
        <f t="shared" si="33"/>
        <v>40637.912465277775</v>
      </c>
      <c r="S408" s="15">
        <f t="shared" si="34"/>
        <v>40671.999305555553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t="str">
        <f t="shared" si="31"/>
        <v>film &amp; video</v>
      </c>
      <c r="Q409" t="str">
        <f t="shared" si="32"/>
        <v>documentary</v>
      </c>
      <c r="R409" s="14">
        <f t="shared" si="33"/>
        <v>40806.620949074073</v>
      </c>
      <c r="S409" s="15">
        <f t="shared" si="34"/>
        <v>40866.662615740745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t="str">
        <f t="shared" si="31"/>
        <v>film &amp; video</v>
      </c>
      <c r="Q410" t="str">
        <f t="shared" si="32"/>
        <v>documentary</v>
      </c>
      <c r="R410" s="14">
        <f t="shared" si="33"/>
        <v>41543.485995370371</v>
      </c>
      <c r="S410" s="15">
        <f t="shared" si="34"/>
        <v>41583.527662037035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t="str">
        <f t="shared" si="31"/>
        <v>film &amp; video</v>
      </c>
      <c r="Q411" t="str">
        <f t="shared" si="32"/>
        <v>documentary</v>
      </c>
      <c r="R411" s="14">
        <f t="shared" si="33"/>
        <v>42543.612777777773</v>
      </c>
      <c r="S411" s="15">
        <f t="shared" si="34"/>
        <v>42573.612777777773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t="str">
        <f t="shared" si="31"/>
        <v>film &amp; video</v>
      </c>
      <c r="Q412" t="str">
        <f t="shared" si="32"/>
        <v>documentary</v>
      </c>
      <c r="R412" s="14">
        <f t="shared" si="33"/>
        <v>42113.731446759259</v>
      </c>
      <c r="S412" s="15">
        <f t="shared" si="34"/>
        <v>42173.731446759259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t="str">
        <f t="shared" si="31"/>
        <v>film &amp; video</v>
      </c>
      <c r="Q413" t="str">
        <f t="shared" si="32"/>
        <v>documentary</v>
      </c>
      <c r="R413" s="14">
        <f t="shared" si="33"/>
        <v>41597.92597222222</v>
      </c>
      <c r="S413" s="15">
        <f t="shared" si="34"/>
        <v>41629.958333333336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t="str">
        <f t="shared" si="31"/>
        <v>film &amp; video</v>
      </c>
      <c r="Q414" t="str">
        <f t="shared" si="32"/>
        <v>documentary</v>
      </c>
      <c r="R414" s="14">
        <f t="shared" si="33"/>
        <v>41099.492800925924</v>
      </c>
      <c r="S414" s="15">
        <f t="shared" si="34"/>
        <v>41115.492800925924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t="str">
        <f t="shared" si="31"/>
        <v>film &amp; video</v>
      </c>
      <c r="Q415" t="str">
        <f t="shared" si="32"/>
        <v>documentary</v>
      </c>
      <c r="R415" s="14">
        <f t="shared" si="33"/>
        <v>41079.627442129626</v>
      </c>
      <c r="S415" s="15">
        <f t="shared" si="34"/>
        <v>41109.627442129626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t="str">
        <f t="shared" si="31"/>
        <v>film &amp; video</v>
      </c>
      <c r="Q416" t="str">
        <f t="shared" si="32"/>
        <v>documentary</v>
      </c>
      <c r="R416" s="14">
        <f t="shared" si="33"/>
        <v>41528.813252314816</v>
      </c>
      <c r="S416" s="15">
        <f t="shared" si="34"/>
        <v>41558.813252314816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t="str">
        <f t="shared" si="31"/>
        <v>film &amp; video</v>
      </c>
      <c r="Q417" t="str">
        <f t="shared" si="32"/>
        <v>documentary</v>
      </c>
      <c r="R417" s="14">
        <f t="shared" si="33"/>
        <v>41904.601875</v>
      </c>
      <c r="S417" s="15">
        <f t="shared" si="34"/>
        <v>41929.25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t="str">
        <f t="shared" si="31"/>
        <v>film &amp; video</v>
      </c>
      <c r="Q418" t="str">
        <f t="shared" si="32"/>
        <v>documentary</v>
      </c>
      <c r="R418" s="14">
        <f t="shared" si="33"/>
        <v>41648.146192129629</v>
      </c>
      <c r="S418" s="15">
        <f t="shared" si="34"/>
        <v>41678.146192129629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t="str">
        <f t="shared" si="31"/>
        <v>film &amp; video</v>
      </c>
      <c r="Q419" t="str">
        <f t="shared" si="32"/>
        <v>documentary</v>
      </c>
      <c r="R419" s="14">
        <f t="shared" si="33"/>
        <v>41360.720601851848</v>
      </c>
      <c r="S419" s="15">
        <f t="shared" si="34"/>
        <v>41371.939583333333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t="str">
        <f t="shared" si="31"/>
        <v>film &amp; video</v>
      </c>
      <c r="Q420" t="str">
        <f t="shared" si="32"/>
        <v>documentary</v>
      </c>
      <c r="R420" s="14">
        <f t="shared" si="33"/>
        <v>42178.032372685186</v>
      </c>
      <c r="S420" s="15">
        <f t="shared" si="34"/>
        <v>42208.032372685186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t="str">
        <f t="shared" si="31"/>
        <v>film &amp; video</v>
      </c>
      <c r="Q421" t="str">
        <f t="shared" si="32"/>
        <v>documentary</v>
      </c>
      <c r="R421" s="14">
        <f t="shared" si="33"/>
        <v>41394.592442129629</v>
      </c>
      <c r="S421" s="15">
        <f t="shared" si="34"/>
        <v>41454.592442129629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t="str">
        <f t="shared" si="31"/>
        <v>film &amp; video</v>
      </c>
      <c r="Q422" t="str">
        <f t="shared" si="32"/>
        <v>animation</v>
      </c>
      <c r="R422" s="14">
        <f t="shared" si="33"/>
        <v>41681.98646990741</v>
      </c>
      <c r="S422" s="15">
        <f t="shared" si="34"/>
        <v>41711.944803240738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t="str">
        <f t="shared" si="31"/>
        <v>film &amp; video</v>
      </c>
      <c r="Q423" t="str">
        <f t="shared" si="32"/>
        <v>animation</v>
      </c>
      <c r="R423" s="14">
        <f t="shared" si="33"/>
        <v>42177.241388888884</v>
      </c>
      <c r="S423" s="15">
        <f t="shared" si="34"/>
        <v>42237.241388888884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t="str">
        <f t="shared" si="31"/>
        <v>film &amp; video</v>
      </c>
      <c r="Q424" t="str">
        <f t="shared" si="32"/>
        <v>animation</v>
      </c>
      <c r="R424" s="14">
        <f t="shared" si="33"/>
        <v>41863.010381944448</v>
      </c>
      <c r="S424" s="15">
        <f t="shared" si="34"/>
        <v>41893.010381944448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t="str">
        <f t="shared" si="31"/>
        <v>film &amp; video</v>
      </c>
      <c r="Q425" t="str">
        <f t="shared" si="32"/>
        <v>animation</v>
      </c>
      <c r="R425" s="14">
        <f t="shared" si="33"/>
        <v>41400.67627314815</v>
      </c>
      <c r="S425" s="15">
        <f t="shared" si="34"/>
        <v>41430.67627314815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t="str">
        <f t="shared" si="31"/>
        <v>film &amp; video</v>
      </c>
      <c r="Q426" t="str">
        <f t="shared" si="32"/>
        <v>animation</v>
      </c>
      <c r="R426" s="14">
        <f t="shared" si="33"/>
        <v>40934.126145833332</v>
      </c>
      <c r="S426" s="15">
        <f t="shared" si="34"/>
        <v>40994.084479166668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t="str">
        <f t="shared" si="31"/>
        <v>film &amp; video</v>
      </c>
      <c r="Q427" t="str">
        <f t="shared" si="32"/>
        <v>animation</v>
      </c>
      <c r="R427" s="14">
        <f t="shared" si="33"/>
        <v>42275.611157407402</v>
      </c>
      <c r="S427" s="15">
        <f t="shared" si="34"/>
        <v>42335.652824074074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t="str">
        <f t="shared" si="31"/>
        <v>film &amp; video</v>
      </c>
      <c r="Q428" t="str">
        <f t="shared" si="32"/>
        <v>animation</v>
      </c>
      <c r="R428" s="14">
        <f t="shared" si="33"/>
        <v>42400.461967592593</v>
      </c>
      <c r="S428" s="15">
        <f t="shared" si="34"/>
        <v>42430.461967592593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str">
        <f t="shared" si="31"/>
        <v>film &amp; video</v>
      </c>
      <c r="Q429" t="str">
        <f t="shared" si="32"/>
        <v>animation</v>
      </c>
      <c r="R429" s="14">
        <f t="shared" si="33"/>
        <v>42285.65902777778</v>
      </c>
      <c r="S429" s="15">
        <f t="shared" si="34"/>
        <v>42299.540972222225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t="str">
        <f t="shared" si="31"/>
        <v>film &amp; video</v>
      </c>
      <c r="Q430" t="str">
        <f t="shared" si="32"/>
        <v>animation</v>
      </c>
      <c r="R430" s="14">
        <f t="shared" si="33"/>
        <v>41778.516724537039</v>
      </c>
      <c r="S430" s="15">
        <f t="shared" si="34"/>
        <v>41806.666666666664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str">
        <f t="shared" si="31"/>
        <v>film &amp; video</v>
      </c>
      <c r="Q431" t="str">
        <f t="shared" si="32"/>
        <v>animation</v>
      </c>
      <c r="R431" s="14">
        <f t="shared" si="33"/>
        <v>40070.651412037041</v>
      </c>
      <c r="S431" s="15">
        <f t="shared" si="34"/>
        <v>40143.957638888889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t="str">
        <f t="shared" si="31"/>
        <v>film &amp; video</v>
      </c>
      <c r="Q432" t="str">
        <f t="shared" si="32"/>
        <v>animation</v>
      </c>
      <c r="R432" s="14">
        <f t="shared" si="33"/>
        <v>41512.857256944444</v>
      </c>
      <c r="S432" s="15">
        <f t="shared" si="34"/>
        <v>41527.857256944444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t="str">
        <f t="shared" si="31"/>
        <v>film &amp; video</v>
      </c>
      <c r="Q433" t="str">
        <f t="shared" si="32"/>
        <v>animation</v>
      </c>
      <c r="R433" s="14">
        <f t="shared" si="33"/>
        <v>42526.621331018519</v>
      </c>
      <c r="S433" s="15">
        <f t="shared" si="34"/>
        <v>42556.621331018519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t="str">
        <f t="shared" si="31"/>
        <v>film &amp; video</v>
      </c>
      <c r="Q434" t="str">
        <f t="shared" si="32"/>
        <v>animation</v>
      </c>
      <c r="R434" s="14">
        <f t="shared" si="33"/>
        <v>42238.476631944446</v>
      </c>
      <c r="S434" s="15">
        <f t="shared" si="34"/>
        <v>42298.476631944446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str">
        <f t="shared" si="31"/>
        <v>film &amp; video</v>
      </c>
      <c r="Q435" t="str">
        <f t="shared" si="32"/>
        <v>animation</v>
      </c>
      <c r="R435" s="14">
        <f t="shared" si="33"/>
        <v>42228.379884259259</v>
      </c>
      <c r="S435" s="15">
        <f t="shared" si="34"/>
        <v>42288.379884259259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t="str">
        <f t="shared" si="31"/>
        <v>film &amp; video</v>
      </c>
      <c r="Q436" t="str">
        <f t="shared" si="32"/>
        <v>animation</v>
      </c>
      <c r="R436" s="14">
        <f t="shared" si="33"/>
        <v>41576.584513888891</v>
      </c>
      <c r="S436" s="15">
        <f t="shared" si="34"/>
        <v>41609.626180555555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t="str">
        <f t="shared" si="31"/>
        <v>film &amp; video</v>
      </c>
      <c r="Q437" t="str">
        <f t="shared" si="32"/>
        <v>animation</v>
      </c>
      <c r="R437" s="14">
        <f t="shared" si="33"/>
        <v>41500.497453703705</v>
      </c>
      <c r="S437" s="15">
        <f t="shared" si="34"/>
        <v>41530.497453703705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str">
        <f t="shared" si="31"/>
        <v>film &amp; video</v>
      </c>
      <c r="Q438" t="str">
        <f t="shared" si="32"/>
        <v>animation</v>
      </c>
      <c r="R438" s="14">
        <f t="shared" si="33"/>
        <v>41456.11241898148</v>
      </c>
      <c r="S438" s="15">
        <f t="shared" si="34"/>
        <v>41486.11241898148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str">
        <f t="shared" si="31"/>
        <v>film &amp; video</v>
      </c>
      <c r="Q439" t="str">
        <f t="shared" si="32"/>
        <v>animation</v>
      </c>
      <c r="R439" s="14">
        <f t="shared" si="33"/>
        <v>42591.06858796296</v>
      </c>
      <c r="S439" s="15">
        <f t="shared" si="34"/>
        <v>42651.06858796296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t="str">
        <f t="shared" si="31"/>
        <v>film &amp; video</v>
      </c>
      <c r="Q440" t="str">
        <f t="shared" si="32"/>
        <v>animation</v>
      </c>
      <c r="R440" s="14">
        <f t="shared" si="33"/>
        <v>42296.011087962965</v>
      </c>
      <c r="S440" s="15">
        <f t="shared" si="34"/>
        <v>42326.052754629629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str">
        <f t="shared" si="31"/>
        <v>film &amp; video</v>
      </c>
      <c r="Q441" t="str">
        <f t="shared" si="32"/>
        <v>animation</v>
      </c>
      <c r="R441" s="14">
        <f t="shared" si="33"/>
        <v>41919.511782407411</v>
      </c>
      <c r="S441" s="15">
        <f t="shared" si="34"/>
        <v>41929.511782407411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t="str">
        <f t="shared" si="31"/>
        <v>film &amp; video</v>
      </c>
      <c r="Q442" t="str">
        <f t="shared" si="32"/>
        <v>animation</v>
      </c>
      <c r="R442" s="14">
        <f t="shared" si="33"/>
        <v>42423.735567129625</v>
      </c>
      <c r="S442" s="15">
        <f t="shared" si="34"/>
        <v>42453.693900462968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str">
        <f t="shared" si="31"/>
        <v>film &amp; video</v>
      </c>
      <c r="Q443" t="str">
        <f t="shared" si="32"/>
        <v>animation</v>
      </c>
      <c r="R443" s="14">
        <f t="shared" si="33"/>
        <v>41550.543935185182</v>
      </c>
      <c r="S443" s="15">
        <f t="shared" si="34"/>
        <v>41580.543935185182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t="str">
        <f t="shared" si="31"/>
        <v>film &amp; video</v>
      </c>
      <c r="Q444" t="str">
        <f t="shared" si="32"/>
        <v>animation</v>
      </c>
      <c r="R444" s="14">
        <f t="shared" si="33"/>
        <v>42024.638692129629</v>
      </c>
      <c r="S444" s="15">
        <f t="shared" si="34"/>
        <v>42054.638692129629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t="str">
        <f t="shared" si="31"/>
        <v>film &amp; video</v>
      </c>
      <c r="Q445" t="str">
        <f t="shared" si="32"/>
        <v>animation</v>
      </c>
      <c r="R445" s="14">
        <f t="shared" si="33"/>
        <v>41649.765057870369</v>
      </c>
      <c r="S445" s="15">
        <f t="shared" si="34"/>
        <v>41679.765057870369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t="str">
        <f t="shared" si="31"/>
        <v>film &amp; video</v>
      </c>
      <c r="Q446" t="str">
        <f t="shared" si="32"/>
        <v>animation</v>
      </c>
      <c r="R446" s="14">
        <f t="shared" si="33"/>
        <v>40894.656956018516</v>
      </c>
      <c r="S446" s="15">
        <f t="shared" si="34"/>
        <v>40954.656956018516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t="str">
        <f t="shared" si="31"/>
        <v>film &amp; video</v>
      </c>
      <c r="Q447" t="str">
        <f t="shared" si="32"/>
        <v>animation</v>
      </c>
      <c r="R447" s="14">
        <f t="shared" si="33"/>
        <v>42130.085358796292</v>
      </c>
      <c r="S447" s="15">
        <f t="shared" si="34"/>
        <v>42145.085358796292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t="str">
        <f t="shared" si="31"/>
        <v>film &amp; video</v>
      </c>
      <c r="Q448" t="str">
        <f t="shared" si="32"/>
        <v>animation</v>
      </c>
      <c r="R448" s="14">
        <f t="shared" si="33"/>
        <v>42036.833564814813</v>
      </c>
      <c r="S448" s="15">
        <f t="shared" si="34"/>
        <v>42066.833564814813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t="str">
        <f t="shared" si="31"/>
        <v>film &amp; video</v>
      </c>
      <c r="Q449" t="str">
        <f t="shared" si="32"/>
        <v>animation</v>
      </c>
      <c r="R449" s="14">
        <f t="shared" si="33"/>
        <v>41331.305127314816</v>
      </c>
      <c r="S449" s="15">
        <f t="shared" si="34"/>
        <v>41356.263460648144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E450/D450</f>
        <v>3.2804E-2</v>
      </c>
      <c r="P450" t="str">
        <f t="shared" ref="P450:P513" si="36">LEFT(N450,FIND("/",N450)-1)</f>
        <v>film &amp; video</v>
      </c>
      <c r="Q450" t="str">
        <f t="shared" ref="Q450:Q513" si="37">RIGHT(N450,LEN(N450)-FIND("/",N450))</f>
        <v>animation</v>
      </c>
      <c r="R450" s="14">
        <f t="shared" ref="R450:R513" si="38">(J450/86400)+25569+(-6/24)</f>
        <v>41753.508043981477</v>
      </c>
      <c r="S450" s="15">
        <f t="shared" ref="S450:S513" si="39">(I450/86400)+25569+(-6/24)</f>
        <v>41773.508043981477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2.2499999999999999E-2</v>
      </c>
      <c r="P451" t="str">
        <f t="shared" si="36"/>
        <v>film &amp; video</v>
      </c>
      <c r="Q451" t="str">
        <f t="shared" si="37"/>
        <v>animation</v>
      </c>
      <c r="R451" s="14">
        <f t="shared" si="38"/>
        <v>41534.318113425928</v>
      </c>
      <c r="S451" s="15">
        <f t="shared" si="39"/>
        <v>41564.318113425928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t="str">
        <f t="shared" si="36"/>
        <v>film &amp; video</v>
      </c>
      <c r="Q452" t="str">
        <f t="shared" si="37"/>
        <v>animation</v>
      </c>
      <c r="R452" s="14">
        <f t="shared" si="38"/>
        <v>41654.696759259255</v>
      </c>
      <c r="S452" s="15">
        <f t="shared" si="39"/>
        <v>41684.696759259255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str">
        <f t="shared" si="36"/>
        <v>film &amp; video</v>
      </c>
      <c r="Q453" t="str">
        <f t="shared" si="37"/>
        <v>animation</v>
      </c>
      <c r="R453" s="14">
        <f t="shared" si="38"/>
        <v>41634.465173611112</v>
      </c>
      <c r="S453" s="15">
        <f t="shared" si="39"/>
        <v>41664.465173611112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t="str">
        <f t="shared" si="36"/>
        <v>film &amp; video</v>
      </c>
      <c r="Q454" t="str">
        <f t="shared" si="37"/>
        <v>animation</v>
      </c>
      <c r="R454" s="14">
        <f t="shared" si="38"/>
        <v>42107.453877314816</v>
      </c>
      <c r="S454" s="15">
        <f t="shared" si="39"/>
        <v>42137.453877314816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t="str">
        <f t="shared" si="36"/>
        <v>film &amp; video</v>
      </c>
      <c r="Q455" t="str">
        <f t="shared" si="37"/>
        <v>animation</v>
      </c>
      <c r="R455" s="14">
        <f t="shared" si="38"/>
        <v>42038.574988425928</v>
      </c>
      <c r="S455" s="15">
        <f t="shared" si="39"/>
        <v>42054.574988425928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t="str">
        <f t="shared" si="36"/>
        <v>film &amp; video</v>
      </c>
      <c r="Q456" t="str">
        <f t="shared" si="37"/>
        <v>animation</v>
      </c>
      <c r="R456" s="14">
        <f t="shared" si="38"/>
        <v>41938.467256944445</v>
      </c>
      <c r="S456" s="15">
        <f t="shared" si="39"/>
        <v>41969.301388888889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t="str">
        <f t="shared" si="36"/>
        <v>film &amp; video</v>
      </c>
      <c r="Q457" t="str">
        <f t="shared" si="37"/>
        <v>animation</v>
      </c>
      <c r="R457" s="14">
        <f t="shared" si="38"/>
        <v>40970.752569444448</v>
      </c>
      <c r="S457" s="15">
        <f t="shared" si="39"/>
        <v>41015.771527777775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t="str">
        <f t="shared" si="36"/>
        <v>film &amp; video</v>
      </c>
      <c r="Q458" t="str">
        <f t="shared" si="37"/>
        <v>animation</v>
      </c>
      <c r="R458" s="14">
        <f t="shared" si="38"/>
        <v>41547.444456018522</v>
      </c>
      <c r="S458" s="15">
        <f t="shared" si="39"/>
        <v>41568.915972222225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str">
        <f t="shared" si="36"/>
        <v>film &amp; video</v>
      </c>
      <c r="Q459" t="str">
        <f t="shared" si="37"/>
        <v>animation</v>
      </c>
      <c r="R459" s="14">
        <f t="shared" si="38"/>
        <v>41837.517500000002</v>
      </c>
      <c r="S459" s="15">
        <f t="shared" si="39"/>
        <v>41867.517500000002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t="str">
        <f t="shared" si="36"/>
        <v>film &amp; video</v>
      </c>
      <c r="Q460" t="str">
        <f t="shared" si="37"/>
        <v>animation</v>
      </c>
      <c r="R460" s="14">
        <f t="shared" si="38"/>
        <v>41378.44976851852</v>
      </c>
      <c r="S460" s="15">
        <f t="shared" si="39"/>
        <v>41408.44976851852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t="str">
        <f t="shared" si="36"/>
        <v>film &amp; video</v>
      </c>
      <c r="Q461" t="str">
        <f t="shared" si="37"/>
        <v>animation</v>
      </c>
      <c r="R461" s="14">
        <f t="shared" si="38"/>
        <v>40800.3903587963</v>
      </c>
      <c r="S461" s="15">
        <f t="shared" si="39"/>
        <v>40860.432025462964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t="str">
        <f t="shared" si="36"/>
        <v>film &amp; video</v>
      </c>
      <c r="Q462" t="str">
        <f t="shared" si="37"/>
        <v>animation</v>
      </c>
      <c r="R462" s="14">
        <f t="shared" si="38"/>
        <v>41759.292534722219</v>
      </c>
      <c r="S462" s="15">
        <f t="shared" si="39"/>
        <v>41790.916666666664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str">
        <f t="shared" si="36"/>
        <v>film &amp; video</v>
      </c>
      <c r="Q463" t="str">
        <f t="shared" si="37"/>
        <v>animation</v>
      </c>
      <c r="R463" s="14">
        <f t="shared" si="38"/>
        <v>41407.59684027778</v>
      </c>
      <c r="S463" s="15">
        <f t="shared" si="39"/>
        <v>41427.59684027778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str">
        <f t="shared" si="36"/>
        <v>film &amp; video</v>
      </c>
      <c r="Q464" t="str">
        <f t="shared" si="37"/>
        <v>animation</v>
      </c>
      <c r="R464" s="14">
        <f t="shared" si="38"/>
        <v>40704.87663194444</v>
      </c>
      <c r="S464" s="15">
        <f t="shared" si="39"/>
        <v>40764.87663194444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t="str">
        <f t="shared" si="36"/>
        <v>film &amp; video</v>
      </c>
      <c r="Q465" t="str">
        <f t="shared" si="37"/>
        <v>animation</v>
      </c>
      <c r="R465" s="14">
        <f t="shared" si="38"/>
        <v>40750.460104166668</v>
      </c>
      <c r="S465" s="15">
        <f t="shared" si="39"/>
        <v>40810.460104166668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t="str">
        <f t="shared" si="36"/>
        <v>film &amp; video</v>
      </c>
      <c r="Q466" t="str">
        <f t="shared" si="37"/>
        <v>animation</v>
      </c>
      <c r="R466" s="14">
        <f t="shared" si="38"/>
        <v>42488.59878472222</v>
      </c>
      <c r="S466" s="15">
        <f t="shared" si="39"/>
        <v>42508.59878472222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t="str">
        <f t="shared" si="36"/>
        <v>film &amp; video</v>
      </c>
      <c r="Q467" t="str">
        <f t="shared" si="37"/>
        <v>animation</v>
      </c>
      <c r="R467" s="14">
        <f t="shared" si="38"/>
        <v>41800.870069444441</v>
      </c>
      <c r="S467" s="15">
        <f t="shared" si="39"/>
        <v>41816.870069444441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t="str">
        <f t="shared" si="36"/>
        <v>film &amp; video</v>
      </c>
      <c r="Q468" t="str">
        <f t="shared" si="37"/>
        <v>animation</v>
      </c>
      <c r="R468" s="14">
        <f t="shared" si="38"/>
        <v>41129.692870370374</v>
      </c>
      <c r="S468" s="15">
        <f t="shared" si="39"/>
        <v>41159.692870370374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t="str">
        <f t="shared" si="36"/>
        <v>film &amp; video</v>
      </c>
      <c r="Q469" t="str">
        <f t="shared" si="37"/>
        <v>animation</v>
      </c>
      <c r="R469" s="14">
        <f t="shared" si="38"/>
        <v>41135.429791666669</v>
      </c>
      <c r="S469" s="15">
        <f t="shared" si="39"/>
        <v>41180.429791666669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str">
        <f t="shared" si="36"/>
        <v>film &amp; video</v>
      </c>
      <c r="Q470" t="str">
        <f t="shared" si="37"/>
        <v>animation</v>
      </c>
      <c r="R470" s="14">
        <f t="shared" si="38"/>
        <v>41040.917627314819</v>
      </c>
      <c r="S470" s="15">
        <f t="shared" si="39"/>
        <v>41100.910474537035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str">
        <f t="shared" si="36"/>
        <v>film &amp; video</v>
      </c>
      <c r="Q471" t="str">
        <f t="shared" si="37"/>
        <v>animation</v>
      </c>
      <c r="R471" s="14">
        <f t="shared" si="38"/>
        <v>41827.739861111113</v>
      </c>
      <c r="S471" s="15">
        <f t="shared" si="39"/>
        <v>41887.739861111113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t="str">
        <f t="shared" si="36"/>
        <v>film &amp; video</v>
      </c>
      <c r="Q472" t="str">
        <f t="shared" si="37"/>
        <v>animation</v>
      </c>
      <c r="R472" s="14">
        <f t="shared" si="38"/>
        <v>41604.917696759258</v>
      </c>
      <c r="S472" s="15">
        <f t="shared" si="39"/>
        <v>41654.916666666664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t="str">
        <f t="shared" si="36"/>
        <v>film &amp; video</v>
      </c>
      <c r="Q473" t="str">
        <f t="shared" si="37"/>
        <v>animation</v>
      </c>
      <c r="R473" s="14">
        <f t="shared" si="38"/>
        <v>41703.471979166665</v>
      </c>
      <c r="S473" s="15">
        <f t="shared" si="39"/>
        <v>41748.430312500001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t="str">
        <f t="shared" si="36"/>
        <v>film &amp; video</v>
      </c>
      <c r="Q474" t="str">
        <f t="shared" si="37"/>
        <v>animation</v>
      </c>
      <c r="R474" s="14">
        <f t="shared" si="38"/>
        <v>41844.672662037039</v>
      </c>
      <c r="S474" s="15">
        <f t="shared" si="39"/>
        <v>41874.672662037039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t="str">
        <f t="shared" si="36"/>
        <v>film &amp; video</v>
      </c>
      <c r="Q475" t="str">
        <f t="shared" si="37"/>
        <v>animation</v>
      </c>
      <c r="R475" s="14">
        <f t="shared" si="38"/>
        <v>41869.448136574072</v>
      </c>
      <c r="S475" s="15">
        <f t="shared" si="39"/>
        <v>41899.448136574072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t="str">
        <f t="shared" si="36"/>
        <v>film &amp; video</v>
      </c>
      <c r="Q476" t="str">
        <f t="shared" si="37"/>
        <v>animation</v>
      </c>
      <c r="R476" s="14">
        <f t="shared" si="38"/>
        <v>42753.079039351855</v>
      </c>
      <c r="S476" s="15">
        <f t="shared" si="39"/>
        <v>42783.079039351855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str">
        <f t="shared" si="36"/>
        <v>film &amp; video</v>
      </c>
      <c r="Q477" t="str">
        <f t="shared" si="37"/>
        <v>animation</v>
      </c>
      <c r="R477" s="14">
        <f t="shared" si="38"/>
        <v>42099.836145833338</v>
      </c>
      <c r="S477" s="15">
        <f t="shared" si="39"/>
        <v>42129.836145833338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t="str">
        <f t="shared" si="36"/>
        <v>film &amp; video</v>
      </c>
      <c r="Q478" t="str">
        <f t="shared" si="37"/>
        <v>animation</v>
      </c>
      <c r="R478" s="14">
        <f t="shared" si="38"/>
        <v>41757.725011574075</v>
      </c>
      <c r="S478" s="15">
        <f t="shared" si="39"/>
        <v>41792.915972222225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str">
        <f t="shared" si="36"/>
        <v>film &amp; video</v>
      </c>
      <c r="Q479" t="str">
        <f t="shared" si="37"/>
        <v>animation</v>
      </c>
      <c r="R479" s="14">
        <f t="shared" si="38"/>
        <v>40987.58488425926</v>
      </c>
      <c r="S479" s="15">
        <f t="shared" si="39"/>
        <v>41047.58488425926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str">
        <f t="shared" si="36"/>
        <v>film &amp; video</v>
      </c>
      <c r="Q480" t="str">
        <f t="shared" si="37"/>
        <v>animation</v>
      </c>
      <c r="R480" s="14">
        <f t="shared" si="38"/>
        <v>42065.660983796297</v>
      </c>
      <c r="S480" s="15">
        <f t="shared" si="39"/>
        <v>42095.619317129633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t="str">
        <f t="shared" si="36"/>
        <v>film &amp; video</v>
      </c>
      <c r="Q481" t="str">
        <f t="shared" si="37"/>
        <v>animation</v>
      </c>
      <c r="R481" s="14">
        <f t="shared" si="38"/>
        <v>41904.157812500001</v>
      </c>
      <c r="S481" s="15">
        <f t="shared" si="39"/>
        <v>41964.199479166666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t="str">
        <f t="shared" si="36"/>
        <v>film &amp; video</v>
      </c>
      <c r="Q482" t="str">
        <f t="shared" si="37"/>
        <v>animation</v>
      </c>
      <c r="R482" s="14">
        <f t="shared" si="38"/>
        <v>41465.250173611115</v>
      </c>
      <c r="S482" s="15">
        <f t="shared" si="39"/>
        <v>41495.250173611115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t="str">
        <f t="shared" si="36"/>
        <v>film &amp; video</v>
      </c>
      <c r="Q483" t="str">
        <f t="shared" si="37"/>
        <v>animation</v>
      </c>
      <c r="R483" s="14">
        <f t="shared" si="38"/>
        <v>41162.422326388885</v>
      </c>
      <c r="S483" s="15">
        <f t="shared" si="39"/>
        <v>41192.422326388885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t="str">
        <f t="shared" si="36"/>
        <v>film &amp; video</v>
      </c>
      <c r="Q484" t="str">
        <f t="shared" si="37"/>
        <v>animation</v>
      </c>
      <c r="R484" s="14">
        <f t="shared" si="38"/>
        <v>42447.646874999999</v>
      </c>
      <c r="S484" s="15">
        <f t="shared" si="39"/>
        <v>42474.356944444444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t="str">
        <f t="shared" si="36"/>
        <v>film &amp; video</v>
      </c>
      <c r="Q485" t="str">
        <f t="shared" si="37"/>
        <v>animation</v>
      </c>
      <c r="R485" s="14">
        <f t="shared" si="38"/>
        <v>41242.947592592594</v>
      </c>
      <c r="S485" s="15">
        <f t="shared" si="39"/>
        <v>41302.947592592594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t="str">
        <f t="shared" si="36"/>
        <v>film &amp; video</v>
      </c>
      <c r="Q486" t="str">
        <f t="shared" si="37"/>
        <v>animation</v>
      </c>
      <c r="R486" s="14">
        <f t="shared" si="38"/>
        <v>42272.68949074074</v>
      </c>
      <c r="S486" s="15">
        <f t="shared" si="39"/>
        <v>42313.731157407412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t="str">
        <f t="shared" si="36"/>
        <v>film &amp; video</v>
      </c>
      <c r="Q487" t="str">
        <f t="shared" si="37"/>
        <v>animation</v>
      </c>
      <c r="R487" s="14">
        <f t="shared" si="38"/>
        <v>41381.255775462967</v>
      </c>
      <c r="S487" s="15">
        <f t="shared" si="39"/>
        <v>41411.255775462967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t="str">
        <f t="shared" si="36"/>
        <v>film &amp; video</v>
      </c>
      <c r="Q488" t="str">
        <f t="shared" si="37"/>
        <v>animation</v>
      </c>
      <c r="R488" s="14">
        <f t="shared" si="38"/>
        <v>41761.69258101852</v>
      </c>
      <c r="S488" s="15">
        <f t="shared" si="39"/>
        <v>41791.69258101852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str">
        <f t="shared" si="36"/>
        <v>film &amp; video</v>
      </c>
      <c r="Q489" t="str">
        <f t="shared" si="37"/>
        <v>animation</v>
      </c>
      <c r="R489" s="14">
        <f t="shared" si="38"/>
        <v>42669.344837962963</v>
      </c>
      <c r="S489" s="15">
        <f t="shared" si="39"/>
        <v>42729.386504629627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str">
        <f t="shared" si="36"/>
        <v>film &amp; video</v>
      </c>
      <c r="Q490" t="str">
        <f t="shared" si="37"/>
        <v>animation</v>
      </c>
      <c r="R490" s="14">
        <f t="shared" si="38"/>
        <v>42713.804398148146</v>
      </c>
      <c r="S490" s="15">
        <f t="shared" si="39"/>
        <v>42743.804398148146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t="str">
        <f t="shared" si="36"/>
        <v>film &amp; video</v>
      </c>
      <c r="Q491" t="str">
        <f t="shared" si="37"/>
        <v>animation</v>
      </c>
      <c r="R491" s="14">
        <f t="shared" si="38"/>
        <v>40882.231666666667</v>
      </c>
      <c r="S491" s="15">
        <f t="shared" si="39"/>
        <v>40913.231249999997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str">
        <f t="shared" si="36"/>
        <v>film &amp; video</v>
      </c>
      <c r="Q492" t="str">
        <f t="shared" si="37"/>
        <v>animation</v>
      </c>
      <c r="R492" s="14">
        <f t="shared" si="38"/>
        <v>41113.718576388885</v>
      </c>
      <c r="S492" s="15">
        <f t="shared" si="39"/>
        <v>41143.718576388885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str">
        <f t="shared" si="36"/>
        <v>film &amp; video</v>
      </c>
      <c r="Q493" t="str">
        <f t="shared" si="37"/>
        <v>animation</v>
      </c>
      <c r="R493" s="14">
        <f t="shared" si="38"/>
        <v>42366.732627314814</v>
      </c>
      <c r="S493" s="15">
        <f t="shared" si="39"/>
        <v>42396.732627314814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str">
        <f t="shared" si="36"/>
        <v>film &amp; video</v>
      </c>
      <c r="Q494" t="str">
        <f t="shared" si="37"/>
        <v>animation</v>
      </c>
      <c r="R494" s="14">
        <f t="shared" si="38"/>
        <v>42595.78506944445</v>
      </c>
      <c r="S494" s="15">
        <f t="shared" si="39"/>
        <v>42655.78506944445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str">
        <f t="shared" si="36"/>
        <v>film &amp; video</v>
      </c>
      <c r="Q495" t="str">
        <f t="shared" si="37"/>
        <v>animation</v>
      </c>
      <c r="R495" s="14">
        <f t="shared" si="38"/>
        <v>42114.476134259261</v>
      </c>
      <c r="S495" s="15">
        <f t="shared" si="39"/>
        <v>42144.476134259261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t="str">
        <f t="shared" si="36"/>
        <v>film &amp; video</v>
      </c>
      <c r="Q496" t="str">
        <f t="shared" si="37"/>
        <v>animation</v>
      </c>
      <c r="R496" s="14">
        <f t="shared" si="38"/>
        <v>41799.580613425926</v>
      </c>
      <c r="S496" s="15">
        <f t="shared" si="39"/>
        <v>41822.875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str">
        <f t="shared" si="36"/>
        <v>film &amp; video</v>
      </c>
      <c r="Q497" t="str">
        <f t="shared" si="37"/>
        <v>animation</v>
      </c>
      <c r="R497" s="14">
        <f t="shared" si="38"/>
        <v>42171.577604166669</v>
      </c>
      <c r="S497" s="15">
        <f t="shared" si="39"/>
        <v>42201.577604166669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t="str">
        <f t="shared" si="36"/>
        <v>film &amp; video</v>
      </c>
      <c r="Q498" t="str">
        <f t="shared" si="37"/>
        <v>animation</v>
      </c>
      <c r="R498" s="14">
        <f t="shared" si="38"/>
        <v>41620.68141203704</v>
      </c>
      <c r="S498" s="15">
        <f t="shared" si="39"/>
        <v>41680.68141203704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t="str">
        <f t="shared" si="36"/>
        <v>film &amp; video</v>
      </c>
      <c r="Q499" t="str">
        <f t="shared" si="37"/>
        <v>animation</v>
      </c>
      <c r="R499" s="14">
        <f t="shared" si="38"/>
        <v>41944.787789351853</v>
      </c>
      <c r="S499" s="15">
        <f t="shared" si="39"/>
        <v>41997.958333333328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t="str">
        <f t="shared" si="36"/>
        <v>film &amp; video</v>
      </c>
      <c r="Q500" t="str">
        <f t="shared" si="37"/>
        <v>animation</v>
      </c>
      <c r="R500" s="14">
        <f t="shared" si="38"/>
        <v>40858.512141203704</v>
      </c>
      <c r="S500" s="15">
        <f t="shared" si="39"/>
        <v>40900.512141203704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t="str">
        <f t="shared" si="36"/>
        <v>film &amp; video</v>
      </c>
      <c r="Q501" t="str">
        <f t="shared" si="37"/>
        <v>animation</v>
      </c>
      <c r="R501" s="14">
        <f t="shared" si="38"/>
        <v>40043.645462962959</v>
      </c>
      <c r="S501" s="15">
        <f t="shared" si="39"/>
        <v>40098.624305555553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t="str">
        <f t="shared" si="36"/>
        <v>film &amp; video</v>
      </c>
      <c r="Q502" t="str">
        <f t="shared" si="37"/>
        <v>animation</v>
      </c>
      <c r="R502" s="14">
        <f t="shared" si="38"/>
        <v>40247.636006944442</v>
      </c>
      <c r="S502" s="15">
        <f t="shared" si="39"/>
        <v>40306.677777777775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str">
        <f t="shared" si="36"/>
        <v>film &amp; video</v>
      </c>
      <c r="Q503" t="str">
        <f t="shared" si="37"/>
        <v>animation</v>
      </c>
      <c r="R503" s="14">
        <f t="shared" si="38"/>
        <v>40702.984386574077</v>
      </c>
      <c r="S503" s="15">
        <f t="shared" si="39"/>
        <v>40732.984386574077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t="str">
        <f t="shared" si="36"/>
        <v>film &amp; video</v>
      </c>
      <c r="Q504" t="str">
        <f t="shared" si="37"/>
        <v>animation</v>
      </c>
      <c r="R504" s="14">
        <f t="shared" si="38"/>
        <v>40956.303530092591</v>
      </c>
      <c r="S504" s="15">
        <f t="shared" si="39"/>
        <v>40986.261863425927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t="str">
        <f t="shared" si="36"/>
        <v>film &amp; video</v>
      </c>
      <c r="Q505" t="str">
        <f t="shared" si="37"/>
        <v>animation</v>
      </c>
      <c r="R505" s="14">
        <f t="shared" si="38"/>
        <v>41991.276655092588</v>
      </c>
      <c r="S505" s="15">
        <f t="shared" si="39"/>
        <v>42021.276655092588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t="str">
        <f t="shared" si="36"/>
        <v>film &amp; video</v>
      </c>
      <c r="Q506" t="str">
        <f t="shared" si="37"/>
        <v>animation</v>
      </c>
      <c r="R506" s="14">
        <f t="shared" si="38"/>
        <v>40949.73364583333</v>
      </c>
      <c r="S506" s="15">
        <f t="shared" si="39"/>
        <v>41009.691979166666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t="str">
        <f t="shared" si="36"/>
        <v>film &amp; video</v>
      </c>
      <c r="Q507" t="str">
        <f t="shared" si="37"/>
        <v>animation</v>
      </c>
      <c r="R507" s="14">
        <f t="shared" si="38"/>
        <v>42317.848217592589</v>
      </c>
      <c r="S507" s="15">
        <f t="shared" si="39"/>
        <v>42362.848217592589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t="str">
        <f t="shared" si="36"/>
        <v>film &amp; video</v>
      </c>
      <c r="Q508" t="str">
        <f t="shared" si="37"/>
        <v>animation</v>
      </c>
      <c r="R508" s="14">
        <f t="shared" si="38"/>
        <v>41466.302314814813</v>
      </c>
      <c r="S508" s="15">
        <f t="shared" si="39"/>
        <v>41496.302314814813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t="str">
        <f t="shared" si="36"/>
        <v>film &amp; video</v>
      </c>
      <c r="Q509" t="str">
        <f t="shared" si="37"/>
        <v>animation</v>
      </c>
      <c r="R509" s="14">
        <f t="shared" si="38"/>
        <v>41156.708993055552</v>
      </c>
      <c r="S509" s="15">
        <f t="shared" si="39"/>
        <v>41201.708993055552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t="str">
        <f t="shared" si="36"/>
        <v>film &amp; video</v>
      </c>
      <c r="Q510" t="str">
        <f t="shared" si="37"/>
        <v>animation</v>
      </c>
      <c r="R510" s="14">
        <f t="shared" si="38"/>
        <v>40994.774317129632</v>
      </c>
      <c r="S510" s="15">
        <f t="shared" si="39"/>
        <v>41054.343055555553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t="str">
        <f t="shared" si="36"/>
        <v>film &amp; video</v>
      </c>
      <c r="Q511" t="str">
        <f t="shared" si="37"/>
        <v>animation</v>
      </c>
      <c r="R511" s="14">
        <f t="shared" si="38"/>
        <v>42153.381597222222</v>
      </c>
      <c r="S511" s="15">
        <f t="shared" si="39"/>
        <v>42183.381597222222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str">
        <f t="shared" si="36"/>
        <v>film &amp; video</v>
      </c>
      <c r="Q512" t="str">
        <f t="shared" si="37"/>
        <v>animation</v>
      </c>
      <c r="R512" s="14">
        <f t="shared" si="38"/>
        <v>42399.926377314812</v>
      </c>
      <c r="S512" s="15">
        <f t="shared" si="39"/>
        <v>42429.926377314812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t="str">
        <f t="shared" si="36"/>
        <v>film &amp; video</v>
      </c>
      <c r="Q513" t="str">
        <f t="shared" si="37"/>
        <v>animation</v>
      </c>
      <c r="R513" s="14">
        <f t="shared" si="38"/>
        <v>41340.053032407406</v>
      </c>
      <c r="S513" s="15">
        <f t="shared" si="39"/>
        <v>41370.011365740742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E514/D514</f>
        <v>1.3749999999999999E-3</v>
      </c>
      <c r="P514" t="str">
        <f t="shared" ref="P514:P577" si="41">LEFT(N514,FIND("/",N514)-1)</f>
        <v>film &amp; video</v>
      </c>
      <c r="Q514" t="str">
        <f t="shared" ref="Q514:Q577" si="42">RIGHT(N514,LEN(N514)-FIND("/",N514))</f>
        <v>animation</v>
      </c>
      <c r="R514" s="14">
        <f t="shared" ref="R514:R577" si="43">(J514/86400)+25569+(-6/24)</f>
        <v>42649.492210648154</v>
      </c>
      <c r="S514" s="15">
        <f t="shared" ref="S514:S577" si="44">(I514/86400)+25569+(-6/24)</f>
        <v>42694.533877314811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0.13924</v>
      </c>
      <c r="P515" t="str">
        <f t="shared" si="41"/>
        <v>film &amp; video</v>
      </c>
      <c r="Q515" t="str">
        <f t="shared" si="42"/>
        <v>animation</v>
      </c>
      <c r="R515" s="14">
        <f t="shared" si="43"/>
        <v>42552.403993055559</v>
      </c>
      <c r="S515" s="15">
        <f t="shared" si="44"/>
        <v>42597.041666666672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t="str">
        <f t="shared" si="41"/>
        <v>film &amp; video</v>
      </c>
      <c r="Q516" t="str">
        <f t="shared" si="42"/>
        <v>animation</v>
      </c>
      <c r="R516" s="14">
        <f t="shared" si="43"/>
        <v>41830.363969907405</v>
      </c>
      <c r="S516" s="15">
        <f t="shared" si="44"/>
        <v>41860.363969907405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t="str">
        <f t="shared" si="41"/>
        <v>film &amp; video</v>
      </c>
      <c r="Q517" t="str">
        <f t="shared" si="42"/>
        <v>animation</v>
      </c>
      <c r="R517" s="14">
        <f t="shared" si="43"/>
        <v>42327.240752314814</v>
      </c>
      <c r="S517" s="15">
        <f t="shared" si="44"/>
        <v>42367.240752314814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str">
        <f t="shared" si="41"/>
        <v>film &amp; video</v>
      </c>
      <c r="Q518" t="str">
        <f t="shared" si="42"/>
        <v>animation</v>
      </c>
      <c r="R518" s="14">
        <f t="shared" si="43"/>
        <v>42091.528703703705</v>
      </c>
      <c r="S518" s="15">
        <f t="shared" si="44"/>
        <v>42151.528703703705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t="str">
        <f t="shared" si="41"/>
        <v>film &amp; video</v>
      </c>
      <c r="Q519" t="str">
        <f t="shared" si="42"/>
        <v>animation</v>
      </c>
      <c r="R519" s="14">
        <f t="shared" si="43"/>
        <v>42738.365289351852</v>
      </c>
      <c r="S519" s="15">
        <f t="shared" si="44"/>
        <v>42768.365289351852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str">
        <f t="shared" si="41"/>
        <v>film &amp; video</v>
      </c>
      <c r="Q520" t="str">
        <f t="shared" si="42"/>
        <v>animation</v>
      </c>
      <c r="R520" s="14">
        <f t="shared" si="43"/>
        <v>42223.366018518514</v>
      </c>
      <c r="S520" s="15">
        <f t="shared" si="44"/>
        <v>42253.365277777775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t="str">
        <f t="shared" si="41"/>
        <v>film &amp; video</v>
      </c>
      <c r="Q521" t="str">
        <f t="shared" si="42"/>
        <v>animation</v>
      </c>
      <c r="R521" s="14">
        <f t="shared" si="43"/>
        <v>41218.141446759255</v>
      </c>
      <c r="S521" s="15">
        <f t="shared" si="44"/>
        <v>41248.141446759255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t="str">
        <f t="shared" si="41"/>
        <v>theater</v>
      </c>
      <c r="Q522" t="str">
        <f t="shared" si="42"/>
        <v>plays</v>
      </c>
      <c r="R522" s="14">
        <f t="shared" si="43"/>
        <v>42318.452094907407</v>
      </c>
      <c r="S522" s="15">
        <f t="shared" si="44"/>
        <v>42348.452094907407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t="str">
        <f t="shared" si="41"/>
        <v>theater</v>
      </c>
      <c r="Q523" t="str">
        <f t="shared" si="42"/>
        <v>plays</v>
      </c>
      <c r="R523" s="14">
        <f t="shared" si="43"/>
        <v>42645.842812499999</v>
      </c>
      <c r="S523" s="15">
        <f t="shared" si="44"/>
        <v>42674.957638888889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t="str">
        <f t="shared" si="41"/>
        <v>theater</v>
      </c>
      <c r="Q524" t="str">
        <f t="shared" si="42"/>
        <v>plays</v>
      </c>
      <c r="R524" s="14">
        <f t="shared" si="43"/>
        <v>42429.790798611109</v>
      </c>
      <c r="S524" s="15">
        <f t="shared" si="44"/>
        <v>42449.749131944445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t="str">
        <f t="shared" si="41"/>
        <v>theater</v>
      </c>
      <c r="Q525" t="str">
        <f t="shared" si="42"/>
        <v>plays</v>
      </c>
      <c r="R525" s="14">
        <f t="shared" si="43"/>
        <v>42237.88282407407</v>
      </c>
      <c r="S525" s="15">
        <f t="shared" si="44"/>
        <v>42267.88282407407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t="str">
        <f t="shared" si="41"/>
        <v>theater</v>
      </c>
      <c r="Q526" t="str">
        <f t="shared" si="42"/>
        <v>plays</v>
      </c>
      <c r="R526" s="14">
        <f t="shared" si="43"/>
        <v>42492.467233796298</v>
      </c>
      <c r="S526" s="15">
        <f t="shared" si="44"/>
        <v>42522.467233796298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t="str">
        <f t="shared" si="41"/>
        <v>theater</v>
      </c>
      <c r="Q527" t="str">
        <f t="shared" si="42"/>
        <v>plays</v>
      </c>
      <c r="R527" s="14">
        <f t="shared" si="43"/>
        <v>41850.150937500002</v>
      </c>
      <c r="S527" s="15">
        <f t="shared" si="44"/>
        <v>41895.150937500002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t="str">
        <f t="shared" si="41"/>
        <v>theater</v>
      </c>
      <c r="Q528" t="str">
        <f t="shared" si="42"/>
        <v>plays</v>
      </c>
      <c r="R528" s="14">
        <f t="shared" si="43"/>
        <v>42192.341944444444</v>
      </c>
      <c r="S528" s="15">
        <f t="shared" si="44"/>
        <v>42223.458333333328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t="str">
        <f t="shared" si="41"/>
        <v>theater</v>
      </c>
      <c r="Q529" t="str">
        <f t="shared" si="42"/>
        <v>plays</v>
      </c>
      <c r="R529" s="14">
        <f t="shared" si="43"/>
        <v>42752.955625000002</v>
      </c>
      <c r="S529" s="15">
        <f t="shared" si="44"/>
        <v>42783.420138888891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t="str">
        <f t="shared" si="41"/>
        <v>theater</v>
      </c>
      <c r="Q530" t="str">
        <f t="shared" si="42"/>
        <v>plays</v>
      </c>
      <c r="R530" s="14">
        <f t="shared" si="43"/>
        <v>42155.670219907406</v>
      </c>
      <c r="S530" s="15">
        <f t="shared" si="44"/>
        <v>42176.638888888891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t="str">
        <f t="shared" si="41"/>
        <v>theater</v>
      </c>
      <c r="Q531" t="str">
        <f t="shared" si="42"/>
        <v>plays</v>
      </c>
      <c r="R531" s="14">
        <f t="shared" si="43"/>
        <v>42724.781180555554</v>
      </c>
      <c r="S531" s="15">
        <f t="shared" si="44"/>
        <v>42745.958333333328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t="str">
        <f t="shared" si="41"/>
        <v>theater</v>
      </c>
      <c r="Q532" t="str">
        <f t="shared" si="42"/>
        <v>plays</v>
      </c>
      <c r="R532" s="14">
        <f t="shared" si="43"/>
        <v>42157.341064814813</v>
      </c>
      <c r="S532" s="15">
        <f t="shared" si="44"/>
        <v>42178.833333333328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t="str">
        <f t="shared" si="41"/>
        <v>theater</v>
      </c>
      <c r="Q533" t="str">
        <f t="shared" si="42"/>
        <v>plays</v>
      </c>
      <c r="R533" s="14">
        <f t="shared" si="43"/>
        <v>42675.815150462964</v>
      </c>
      <c r="S533" s="15">
        <f t="shared" si="44"/>
        <v>42721.040972222225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t="str">
        <f t="shared" si="41"/>
        <v>theater</v>
      </c>
      <c r="Q534" t="str">
        <f t="shared" si="42"/>
        <v>plays</v>
      </c>
      <c r="R534" s="14">
        <f t="shared" si="43"/>
        <v>42472.757037037038</v>
      </c>
      <c r="S534" s="15">
        <f t="shared" si="44"/>
        <v>42502.757037037038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t="str">
        <f t="shared" si="41"/>
        <v>theater</v>
      </c>
      <c r="Q535" t="str">
        <f t="shared" si="42"/>
        <v>plays</v>
      </c>
      <c r="R535" s="14">
        <f t="shared" si="43"/>
        <v>42482.18478009259</v>
      </c>
      <c r="S535" s="15">
        <f t="shared" si="44"/>
        <v>42506.18478009259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t="str">
        <f t="shared" si="41"/>
        <v>theater</v>
      </c>
      <c r="Q536" t="str">
        <f t="shared" si="42"/>
        <v>plays</v>
      </c>
      <c r="R536" s="14">
        <f t="shared" si="43"/>
        <v>42270.560995370368</v>
      </c>
      <c r="S536" s="15">
        <f t="shared" si="44"/>
        <v>42309.708333333328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t="str">
        <f t="shared" si="41"/>
        <v>theater</v>
      </c>
      <c r="Q537" t="str">
        <f t="shared" si="42"/>
        <v>plays</v>
      </c>
      <c r="R537" s="14">
        <f t="shared" si="43"/>
        <v>42711.29519675926</v>
      </c>
      <c r="S537" s="15">
        <f t="shared" si="44"/>
        <v>42741.29519675926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t="str">
        <f t="shared" si="41"/>
        <v>theater</v>
      </c>
      <c r="Q538" t="str">
        <f t="shared" si="42"/>
        <v>plays</v>
      </c>
      <c r="R538" s="14">
        <f t="shared" si="43"/>
        <v>42179.094988425924</v>
      </c>
      <c r="S538" s="15">
        <f t="shared" si="44"/>
        <v>42219.5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t="str">
        <f t="shared" si="41"/>
        <v>theater</v>
      </c>
      <c r="Q539" t="str">
        <f t="shared" si="42"/>
        <v>plays</v>
      </c>
      <c r="R539" s="14">
        <f t="shared" si="43"/>
        <v>42282.518414351856</v>
      </c>
      <c r="S539" s="15">
        <f t="shared" si="44"/>
        <v>42312.560081018513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t="str">
        <f t="shared" si="41"/>
        <v>theater</v>
      </c>
      <c r="Q540" t="str">
        <f t="shared" si="42"/>
        <v>plays</v>
      </c>
      <c r="R540" s="14">
        <f t="shared" si="43"/>
        <v>42473.544710648144</v>
      </c>
      <c r="S540" s="15">
        <f t="shared" si="44"/>
        <v>42503.544710648144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t="str">
        <f t="shared" si="41"/>
        <v>theater</v>
      </c>
      <c r="Q541" t="str">
        <f t="shared" si="42"/>
        <v>plays</v>
      </c>
      <c r="R541" s="14">
        <f t="shared" si="43"/>
        <v>42534.799849537041</v>
      </c>
      <c r="S541" s="15">
        <f t="shared" si="44"/>
        <v>42555.799849537041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t="str">
        <f t="shared" si="41"/>
        <v>technology</v>
      </c>
      <c r="Q542" t="str">
        <f t="shared" si="42"/>
        <v>web</v>
      </c>
      <c r="R542" s="14">
        <f t="shared" si="43"/>
        <v>42009.567199074074</v>
      </c>
      <c r="S542" s="15">
        <f t="shared" si="44"/>
        <v>42039.567199074074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t="str">
        <f t="shared" si="41"/>
        <v>technology</v>
      </c>
      <c r="Q543" t="str">
        <f t="shared" si="42"/>
        <v>web</v>
      </c>
      <c r="R543" s="14">
        <f t="shared" si="43"/>
        <v>42275.796689814815</v>
      </c>
      <c r="S543" s="15">
        <f t="shared" si="44"/>
        <v>42305.796689814815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t="str">
        <f t="shared" si="41"/>
        <v>technology</v>
      </c>
      <c r="Q544" t="str">
        <f t="shared" si="42"/>
        <v>web</v>
      </c>
      <c r="R544" s="14">
        <f t="shared" si="43"/>
        <v>42433.487453703703</v>
      </c>
      <c r="S544" s="15">
        <f t="shared" si="44"/>
        <v>42493.445787037039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t="str">
        <f t="shared" si="41"/>
        <v>technology</v>
      </c>
      <c r="Q545" t="str">
        <f t="shared" si="42"/>
        <v>web</v>
      </c>
      <c r="R545" s="14">
        <f t="shared" si="43"/>
        <v>41913.842152777775</v>
      </c>
      <c r="S545" s="15">
        <f t="shared" si="44"/>
        <v>41943.842152777775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t="str">
        <f t="shared" si="41"/>
        <v>technology</v>
      </c>
      <c r="Q546" t="str">
        <f t="shared" si="42"/>
        <v>web</v>
      </c>
      <c r="R546" s="14">
        <f t="shared" si="43"/>
        <v>42525.406944444447</v>
      </c>
      <c r="S546" s="15">
        <f t="shared" si="44"/>
        <v>42555.406944444447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t="str">
        <f t="shared" si="41"/>
        <v>technology</v>
      </c>
      <c r="Q547" t="str">
        <f t="shared" si="42"/>
        <v>web</v>
      </c>
      <c r="R547" s="14">
        <f t="shared" si="43"/>
        <v>42283.342465277776</v>
      </c>
      <c r="S547" s="15">
        <f t="shared" si="44"/>
        <v>42323.384131944447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t="str">
        <f t="shared" si="41"/>
        <v>technology</v>
      </c>
      <c r="Q548" t="str">
        <f t="shared" si="42"/>
        <v>web</v>
      </c>
      <c r="R548" s="14">
        <f t="shared" si="43"/>
        <v>42249.417997685188</v>
      </c>
      <c r="S548" s="15">
        <f t="shared" si="44"/>
        <v>42294.417997685188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str">
        <f t="shared" si="41"/>
        <v>technology</v>
      </c>
      <c r="Q549" t="str">
        <f t="shared" si="42"/>
        <v>web</v>
      </c>
      <c r="R549" s="14">
        <f t="shared" si="43"/>
        <v>42380.446342592593</v>
      </c>
      <c r="S549" s="15">
        <f t="shared" si="44"/>
        <v>42410.446342592593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t="str">
        <f t="shared" si="41"/>
        <v>technology</v>
      </c>
      <c r="Q550" t="str">
        <f t="shared" si="42"/>
        <v>web</v>
      </c>
      <c r="R550" s="14">
        <f t="shared" si="43"/>
        <v>42276.653333333335</v>
      </c>
      <c r="S550" s="15">
        <f t="shared" si="44"/>
        <v>42306.653333333335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t="str">
        <f t="shared" si="41"/>
        <v>technology</v>
      </c>
      <c r="Q551" t="str">
        <f t="shared" si="42"/>
        <v>web</v>
      </c>
      <c r="R551" s="14">
        <f t="shared" si="43"/>
        <v>42163.386828703704</v>
      </c>
      <c r="S551" s="15">
        <f t="shared" si="44"/>
        <v>42193.386828703704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t="str">
        <f t="shared" si="41"/>
        <v>technology</v>
      </c>
      <c r="Q552" t="str">
        <f t="shared" si="42"/>
        <v>web</v>
      </c>
      <c r="R552" s="14">
        <f t="shared" si="43"/>
        <v>42753.428761574076</v>
      </c>
      <c r="S552" s="15">
        <f t="shared" si="44"/>
        <v>42765.958333333328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t="str">
        <f t="shared" si="41"/>
        <v>technology</v>
      </c>
      <c r="Q553" t="str">
        <f t="shared" si="42"/>
        <v>web</v>
      </c>
      <c r="R553" s="14">
        <f t="shared" si="43"/>
        <v>42173.025740740741</v>
      </c>
      <c r="S553" s="15">
        <f t="shared" si="44"/>
        <v>42217.495138888888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str">
        <f t="shared" si="41"/>
        <v>technology</v>
      </c>
      <c r="Q554" t="str">
        <f t="shared" si="42"/>
        <v>web</v>
      </c>
      <c r="R554" s="14">
        <f t="shared" si="43"/>
        <v>42318.366851851853</v>
      </c>
      <c r="S554" s="15">
        <f t="shared" si="44"/>
        <v>42378.366851851853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t="str">
        <f t="shared" si="41"/>
        <v>technology</v>
      </c>
      <c r="Q555" t="str">
        <f t="shared" si="42"/>
        <v>web</v>
      </c>
      <c r="R555" s="14">
        <f t="shared" si="43"/>
        <v>41927.46980324074</v>
      </c>
      <c r="S555" s="15">
        <f t="shared" si="44"/>
        <v>41957.511469907404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t="str">
        <f t="shared" si="41"/>
        <v>technology</v>
      </c>
      <c r="Q556" t="str">
        <f t="shared" si="42"/>
        <v>web</v>
      </c>
      <c r="R556" s="14">
        <f t="shared" si="43"/>
        <v>41901.434861111113</v>
      </c>
      <c r="S556" s="15">
        <f t="shared" si="44"/>
        <v>41931.434861111113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str">
        <f t="shared" si="41"/>
        <v>technology</v>
      </c>
      <c r="Q557" t="str">
        <f t="shared" si="42"/>
        <v>web</v>
      </c>
      <c r="R557" s="14">
        <f t="shared" si="43"/>
        <v>42503.103506944448</v>
      </c>
      <c r="S557" s="15">
        <f t="shared" si="44"/>
        <v>42533.103506944448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t="str">
        <f t="shared" si="41"/>
        <v>technology</v>
      </c>
      <c r="Q558" t="str">
        <f t="shared" si="42"/>
        <v>web</v>
      </c>
      <c r="R558" s="14">
        <f t="shared" si="43"/>
        <v>42345.610150462962</v>
      </c>
      <c r="S558" s="15">
        <f t="shared" si="44"/>
        <v>42375.610150462962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t="str">
        <f t="shared" si="41"/>
        <v>technology</v>
      </c>
      <c r="Q559" t="str">
        <f t="shared" si="42"/>
        <v>web</v>
      </c>
      <c r="R559" s="14">
        <f t="shared" si="43"/>
        <v>42676.692164351851</v>
      </c>
      <c r="S559" s="15">
        <f t="shared" si="44"/>
        <v>42706.733831018515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str">
        <f t="shared" si="41"/>
        <v>technology</v>
      </c>
      <c r="Q560" t="str">
        <f t="shared" si="42"/>
        <v>web</v>
      </c>
      <c r="R560" s="14">
        <f t="shared" si="43"/>
        <v>42057.633159722223</v>
      </c>
      <c r="S560" s="15">
        <f t="shared" si="44"/>
        <v>42087.591493055559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t="str">
        <f t="shared" si="41"/>
        <v>technology</v>
      </c>
      <c r="Q561" t="str">
        <f t="shared" si="42"/>
        <v>web</v>
      </c>
      <c r="R561" s="14">
        <f t="shared" si="43"/>
        <v>42321.033101851848</v>
      </c>
      <c r="S561" s="15">
        <f t="shared" si="44"/>
        <v>42351.033101851848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t="str">
        <f t="shared" si="41"/>
        <v>technology</v>
      </c>
      <c r="Q562" t="str">
        <f t="shared" si="42"/>
        <v>web</v>
      </c>
      <c r="R562" s="14">
        <f t="shared" si="43"/>
        <v>41960.521354166667</v>
      </c>
      <c r="S562" s="15">
        <f t="shared" si="44"/>
        <v>41990.521354166667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t="str">
        <f t="shared" si="41"/>
        <v>technology</v>
      </c>
      <c r="Q563" t="str">
        <f t="shared" si="42"/>
        <v>web</v>
      </c>
      <c r="R563" s="14">
        <f t="shared" si="43"/>
        <v>42268.408715277779</v>
      </c>
      <c r="S563" s="15">
        <f t="shared" si="44"/>
        <v>42303.408715277779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str">
        <f t="shared" si="41"/>
        <v>technology</v>
      </c>
      <c r="Q564" t="str">
        <f t="shared" si="42"/>
        <v>web</v>
      </c>
      <c r="R564" s="14">
        <f t="shared" si="43"/>
        <v>42692.139062499999</v>
      </c>
      <c r="S564" s="15">
        <f t="shared" si="44"/>
        <v>42722.139062499999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t="str">
        <f t="shared" si="41"/>
        <v>technology</v>
      </c>
      <c r="Q565" t="str">
        <f t="shared" si="42"/>
        <v>web</v>
      </c>
      <c r="R565" s="14">
        <f t="shared" si="43"/>
        <v>42021.819988425923</v>
      </c>
      <c r="S565" s="15">
        <f t="shared" si="44"/>
        <v>42051.819988425923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t="str">
        <f t="shared" si="41"/>
        <v>technology</v>
      </c>
      <c r="Q566" t="str">
        <f t="shared" si="42"/>
        <v>web</v>
      </c>
      <c r="R566" s="14">
        <f t="shared" si="43"/>
        <v>42411.692997685182</v>
      </c>
      <c r="S566" s="15">
        <f t="shared" si="44"/>
        <v>42441.692997685182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str">
        <f t="shared" si="41"/>
        <v>technology</v>
      </c>
      <c r="Q567" t="str">
        <f t="shared" si="42"/>
        <v>web</v>
      </c>
      <c r="R567" s="14">
        <f t="shared" si="43"/>
        <v>42165.53528935185</v>
      </c>
      <c r="S567" s="15">
        <f t="shared" si="44"/>
        <v>42195.53528935185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t="str">
        <f t="shared" si="41"/>
        <v>technology</v>
      </c>
      <c r="Q568" t="str">
        <f t="shared" si="42"/>
        <v>web</v>
      </c>
      <c r="R568" s="14">
        <f t="shared" si="43"/>
        <v>42535.43440972222</v>
      </c>
      <c r="S568" s="15">
        <f t="shared" si="44"/>
        <v>42565.43440972222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str">
        <f t="shared" si="41"/>
        <v>technology</v>
      </c>
      <c r="Q569" t="str">
        <f t="shared" si="42"/>
        <v>web</v>
      </c>
      <c r="R569" s="14">
        <f t="shared" si="43"/>
        <v>41975.592523148152</v>
      </c>
      <c r="S569" s="15">
        <f t="shared" si="44"/>
        <v>42005.592523148152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t="str">
        <f t="shared" si="41"/>
        <v>technology</v>
      </c>
      <c r="Q570" t="str">
        <f t="shared" si="42"/>
        <v>web</v>
      </c>
      <c r="R570" s="14">
        <f t="shared" si="43"/>
        <v>42348.6715625</v>
      </c>
      <c r="S570" s="15">
        <f t="shared" si="44"/>
        <v>42385.208333333328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t="str">
        <f t="shared" si="41"/>
        <v>technology</v>
      </c>
      <c r="Q571" t="str">
        <f t="shared" si="42"/>
        <v>web</v>
      </c>
      <c r="R571" s="14">
        <f t="shared" si="43"/>
        <v>42340.597361111111</v>
      </c>
      <c r="S571" s="15">
        <f t="shared" si="44"/>
        <v>42370.597361111111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t="str">
        <f t="shared" si="41"/>
        <v>technology</v>
      </c>
      <c r="Q572" t="str">
        <f t="shared" si="42"/>
        <v>web</v>
      </c>
      <c r="R572" s="14">
        <f t="shared" si="43"/>
        <v>42388.548252314809</v>
      </c>
      <c r="S572" s="15">
        <f t="shared" si="44"/>
        <v>42418.548252314809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t="str">
        <f t="shared" si="41"/>
        <v>technology</v>
      </c>
      <c r="Q573" t="str">
        <f t="shared" si="42"/>
        <v>web</v>
      </c>
      <c r="R573" s="14">
        <f t="shared" si="43"/>
        <v>42192.566238425927</v>
      </c>
      <c r="S573" s="15">
        <f t="shared" si="44"/>
        <v>42211.915972222225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str">
        <f t="shared" si="41"/>
        <v>technology</v>
      </c>
      <c r="Q574" t="str">
        <f t="shared" si="42"/>
        <v>web</v>
      </c>
      <c r="R574" s="14">
        <f t="shared" si="43"/>
        <v>42282.466296296298</v>
      </c>
      <c r="S574" s="15">
        <f t="shared" si="44"/>
        <v>42312.507962962962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t="str">
        <f t="shared" si="41"/>
        <v>technology</v>
      </c>
      <c r="Q575" t="str">
        <f t="shared" si="42"/>
        <v>web</v>
      </c>
      <c r="R575" s="14">
        <f t="shared" si="43"/>
        <v>41962.800127314811</v>
      </c>
      <c r="S575" s="15">
        <f t="shared" si="44"/>
        <v>42021.8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t="str">
        <f t="shared" si="41"/>
        <v>technology</v>
      </c>
      <c r="Q576" t="str">
        <f t="shared" si="42"/>
        <v>web</v>
      </c>
      <c r="R576" s="14">
        <f t="shared" si="43"/>
        <v>42632.193368055552</v>
      </c>
      <c r="S576" s="15">
        <f t="shared" si="44"/>
        <v>42662.193368055552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t="str">
        <f t="shared" si="41"/>
        <v>technology</v>
      </c>
      <c r="Q577" t="str">
        <f t="shared" si="42"/>
        <v>web</v>
      </c>
      <c r="R577" s="14">
        <f t="shared" si="43"/>
        <v>42138.442627314813</v>
      </c>
      <c r="S577" s="15">
        <f t="shared" si="44"/>
        <v>42168.442627314813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E578/D578</f>
        <v>1.2500000000000001E-5</v>
      </c>
      <c r="P578" t="str">
        <f t="shared" ref="P578:P641" si="46">LEFT(N578,FIND("/",N578)-1)</f>
        <v>technology</v>
      </c>
      <c r="Q578" t="str">
        <f t="shared" ref="Q578:Q641" si="47">RIGHT(N578,LEN(N578)-FIND("/",N578))</f>
        <v>web</v>
      </c>
      <c r="R578" s="14">
        <f t="shared" ref="R578:R641" si="48">(J578/86400)+25569+(-6/24)</f>
        <v>42031.221666666665</v>
      </c>
      <c r="S578" s="15">
        <f t="shared" ref="S578:S641" si="49">(I578/86400)+25569+(-6/24)</f>
        <v>42091.18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2E-3</v>
      </c>
      <c r="P579" t="str">
        <f t="shared" si="46"/>
        <v>technology</v>
      </c>
      <c r="Q579" t="str">
        <f t="shared" si="47"/>
        <v>web</v>
      </c>
      <c r="R579" s="14">
        <f t="shared" si="48"/>
        <v>42450.339143518519</v>
      </c>
      <c r="S579" s="15">
        <f t="shared" si="49"/>
        <v>42510.339143518519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t="str">
        <f t="shared" si="46"/>
        <v>technology</v>
      </c>
      <c r="Q580" t="str">
        <f t="shared" si="47"/>
        <v>web</v>
      </c>
      <c r="R580" s="14">
        <f t="shared" si="48"/>
        <v>42230.328622685185</v>
      </c>
      <c r="S580" s="15">
        <f t="shared" si="49"/>
        <v>42254.328622685185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t="str">
        <f t="shared" si="46"/>
        <v>technology</v>
      </c>
      <c r="Q581" t="str">
        <f t="shared" si="47"/>
        <v>web</v>
      </c>
      <c r="R581" s="14">
        <f t="shared" si="48"/>
        <v>41968.602118055554</v>
      </c>
      <c r="S581" s="15">
        <f t="shared" si="49"/>
        <v>41998.602118055554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t="str">
        <f t="shared" si="46"/>
        <v>technology</v>
      </c>
      <c r="Q582" t="str">
        <f t="shared" si="47"/>
        <v>web</v>
      </c>
      <c r="R582" s="14">
        <f t="shared" si="48"/>
        <v>42605.658182870371</v>
      </c>
      <c r="S582" s="15">
        <f t="shared" si="49"/>
        <v>42635.658182870371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str">
        <f t="shared" si="46"/>
        <v>technology</v>
      </c>
      <c r="Q583" t="str">
        <f t="shared" si="47"/>
        <v>web</v>
      </c>
      <c r="R583" s="14">
        <f t="shared" si="48"/>
        <v>42187.762777777782</v>
      </c>
      <c r="S583" s="15">
        <f t="shared" si="49"/>
        <v>42217.762777777782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str">
        <f t="shared" si="46"/>
        <v>technology</v>
      </c>
      <c r="Q584" t="str">
        <f t="shared" si="47"/>
        <v>web</v>
      </c>
      <c r="R584" s="14">
        <f t="shared" si="48"/>
        <v>42055.489803240736</v>
      </c>
      <c r="S584" s="15">
        <f t="shared" si="49"/>
        <v>42078.5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t="str">
        <f t="shared" si="46"/>
        <v>technology</v>
      </c>
      <c r="Q585" t="str">
        <f t="shared" si="47"/>
        <v>web</v>
      </c>
      <c r="R585" s="14">
        <f t="shared" si="48"/>
        <v>42052.68850694444</v>
      </c>
      <c r="S585" s="15">
        <f t="shared" si="49"/>
        <v>42082.646840277783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t="str">
        <f t="shared" si="46"/>
        <v>technology</v>
      </c>
      <c r="Q586" t="str">
        <f t="shared" si="47"/>
        <v>web</v>
      </c>
      <c r="R586" s="14">
        <f t="shared" si="48"/>
        <v>42049.466620370367</v>
      </c>
      <c r="S586" s="15">
        <f t="shared" si="49"/>
        <v>42079.424953703703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str">
        <f t="shared" si="46"/>
        <v>technology</v>
      </c>
      <c r="Q587" t="str">
        <f t="shared" si="47"/>
        <v>web</v>
      </c>
      <c r="R587" s="14">
        <f t="shared" si="48"/>
        <v>42283.1409375</v>
      </c>
      <c r="S587" s="15">
        <f t="shared" si="49"/>
        <v>42338.75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t="str">
        <f t="shared" si="46"/>
        <v>technology</v>
      </c>
      <c r="Q588" t="str">
        <f t="shared" si="47"/>
        <v>web</v>
      </c>
      <c r="R588" s="14">
        <f t="shared" si="48"/>
        <v>42020.604247685187</v>
      </c>
      <c r="S588" s="15">
        <f t="shared" si="49"/>
        <v>42050.604247685187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t="str">
        <f t="shared" si="46"/>
        <v>technology</v>
      </c>
      <c r="Q589" t="str">
        <f t="shared" si="47"/>
        <v>web</v>
      </c>
      <c r="R589" s="14">
        <f t="shared" si="48"/>
        <v>42080.507326388892</v>
      </c>
      <c r="S589" s="15">
        <f t="shared" si="49"/>
        <v>42110.507326388892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t="str">
        <f t="shared" si="46"/>
        <v>technology</v>
      </c>
      <c r="Q590" t="str">
        <f t="shared" si="47"/>
        <v>web</v>
      </c>
      <c r="R590" s="14">
        <f t="shared" si="48"/>
        <v>42631.519513888888</v>
      </c>
      <c r="S590" s="15">
        <f t="shared" si="49"/>
        <v>42691.561180555553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t="str">
        <f t="shared" si="46"/>
        <v>technology</v>
      </c>
      <c r="Q591" t="str">
        <f t="shared" si="47"/>
        <v>web</v>
      </c>
      <c r="R591" s="14">
        <f t="shared" si="48"/>
        <v>42178.364571759259</v>
      </c>
      <c r="S591" s="15">
        <f t="shared" si="49"/>
        <v>42193.364571759259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t="str">
        <f t="shared" si="46"/>
        <v>technology</v>
      </c>
      <c r="Q592" t="str">
        <f t="shared" si="47"/>
        <v>web</v>
      </c>
      <c r="R592" s="14">
        <f t="shared" si="48"/>
        <v>42377.304756944446</v>
      </c>
      <c r="S592" s="15">
        <f t="shared" si="49"/>
        <v>42408.292361111111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t="str">
        <f t="shared" si="46"/>
        <v>technology</v>
      </c>
      <c r="Q593" t="str">
        <f t="shared" si="47"/>
        <v>web</v>
      </c>
      <c r="R593" s="14">
        <f t="shared" si="48"/>
        <v>42177.293171296296</v>
      </c>
      <c r="S593" s="15">
        <f t="shared" si="49"/>
        <v>42207.293171296296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t="str">
        <f t="shared" si="46"/>
        <v>technology</v>
      </c>
      <c r="Q594" t="str">
        <f t="shared" si="47"/>
        <v>web</v>
      </c>
      <c r="R594" s="14">
        <f t="shared" si="48"/>
        <v>41945.982175925928</v>
      </c>
      <c r="S594" s="15">
        <f t="shared" si="49"/>
        <v>41975.982175925921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t="str">
        <f t="shared" si="46"/>
        <v>technology</v>
      </c>
      <c r="Q595" t="str">
        <f t="shared" si="47"/>
        <v>web</v>
      </c>
      <c r="R595" s="14">
        <f t="shared" si="48"/>
        <v>42070.427604166667</v>
      </c>
      <c r="S595" s="15">
        <f t="shared" si="49"/>
        <v>42100.385937500003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t="str">
        <f t="shared" si="46"/>
        <v>technology</v>
      </c>
      <c r="Q596" t="str">
        <f t="shared" si="47"/>
        <v>web</v>
      </c>
      <c r="R596" s="14">
        <f t="shared" si="48"/>
        <v>42446.530162037037</v>
      </c>
      <c r="S596" s="15">
        <f t="shared" si="49"/>
        <v>42476.530162037037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t="str">
        <f t="shared" si="46"/>
        <v>technology</v>
      </c>
      <c r="Q597" t="str">
        <f t="shared" si="47"/>
        <v>web</v>
      </c>
      <c r="R597" s="14">
        <f t="shared" si="48"/>
        <v>42082.819884259261</v>
      </c>
      <c r="S597" s="15">
        <f t="shared" si="49"/>
        <v>42127.819884259261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t="str">
        <f t="shared" si="46"/>
        <v>technology</v>
      </c>
      <c r="Q598" t="str">
        <f t="shared" si="47"/>
        <v>web</v>
      </c>
      <c r="R598" s="14">
        <f t="shared" si="48"/>
        <v>42646.646898148145</v>
      </c>
      <c r="S598" s="15">
        <f t="shared" si="49"/>
        <v>42676.646898148145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t="str">
        <f t="shared" si="46"/>
        <v>technology</v>
      </c>
      <c r="Q599" t="str">
        <f t="shared" si="47"/>
        <v>web</v>
      </c>
      <c r="R599" s="14">
        <f t="shared" si="48"/>
        <v>42545.455266203702</v>
      </c>
      <c r="S599" s="15">
        <f t="shared" si="49"/>
        <v>42582.416666666672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t="str">
        <f t="shared" si="46"/>
        <v>technology</v>
      </c>
      <c r="Q600" t="str">
        <f t="shared" si="47"/>
        <v>web</v>
      </c>
      <c r="R600" s="14">
        <f t="shared" si="48"/>
        <v>41947.75209490741</v>
      </c>
      <c r="S600" s="15">
        <f t="shared" si="49"/>
        <v>41977.75209490741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t="str">
        <f t="shared" si="46"/>
        <v>technology</v>
      </c>
      <c r="Q601" t="str">
        <f t="shared" si="47"/>
        <v>web</v>
      </c>
      <c r="R601" s="14">
        <f t="shared" si="48"/>
        <v>42047.562523148154</v>
      </c>
      <c r="S601" s="15">
        <f t="shared" si="49"/>
        <v>42071.386111111111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t="str">
        <f t="shared" si="46"/>
        <v>technology</v>
      </c>
      <c r="Q602" t="str">
        <f t="shared" si="47"/>
        <v>web</v>
      </c>
      <c r="R602" s="14">
        <f t="shared" si="48"/>
        <v>42073.548171296294</v>
      </c>
      <c r="S602" s="15">
        <f t="shared" si="49"/>
        <v>42133.548171296294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t="str">
        <f t="shared" si="46"/>
        <v>technology</v>
      </c>
      <c r="Q603" t="str">
        <f t="shared" si="47"/>
        <v>web</v>
      </c>
      <c r="R603" s="14">
        <f t="shared" si="48"/>
        <v>41969.608090277776</v>
      </c>
      <c r="S603" s="15">
        <f t="shared" si="49"/>
        <v>41999.608090277776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str">
        <f t="shared" si="46"/>
        <v>technology</v>
      </c>
      <c r="Q604" t="str">
        <f t="shared" si="47"/>
        <v>web</v>
      </c>
      <c r="R604" s="14">
        <f t="shared" si="48"/>
        <v>42143.54415509259</v>
      </c>
      <c r="S604" s="15">
        <f t="shared" si="49"/>
        <v>42173.54415509259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t="str">
        <f t="shared" si="46"/>
        <v>technology</v>
      </c>
      <c r="Q605" t="str">
        <f t="shared" si="47"/>
        <v>web</v>
      </c>
      <c r="R605" s="14">
        <f t="shared" si="48"/>
        <v>41835.389155092591</v>
      </c>
      <c r="S605" s="15">
        <f t="shared" si="49"/>
        <v>41865.389155092591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str">
        <f t="shared" si="46"/>
        <v>technology</v>
      </c>
      <c r="Q606" t="str">
        <f t="shared" si="47"/>
        <v>web</v>
      </c>
      <c r="R606" s="14">
        <f t="shared" si="48"/>
        <v>41848.785370370373</v>
      </c>
      <c r="S606" s="15">
        <f t="shared" si="49"/>
        <v>41878.785370370373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t="str">
        <f t="shared" si="46"/>
        <v>technology</v>
      </c>
      <c r="Q607" t="str">
        <f t="shared" si="47"/>
        <v>web</v>
      </c>
      <c r="R607" s="14">
        <f t="shared" si="48"/>
        <v>42194.107731481483</v>
      </c>
      <c r="S607" s="15">
        <f t="shared" si="49"/>
        <v>42239.107731481483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t="str">
        <f t="shared" si="46"/>
        <v>technology</v>
      </c>
      <c r="Q608" t="str">
        <f t="shared" si="47"/>
        <v>web</v>
      </c>
      <c r="R608" s="14">
        <f t="shared" si="48"/>
        <v>42102.400567129633</v>
      </c>
      <c r="S608" s="15">
        <f t="shared" si="49"/>
        <v>42148.375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str">
        <f t="shared" si="46"/>
        <v>technology</v>
      </c>
      <c r="Q609" t="str">
        <f t="shared" si="47"/>
        <v>web</v>
      </c>
      <c r="R609" s="14">
        <f t="shared" si="48"/>
        <v>42300.575648148151</v>
      </c>
      <c r="S609" s="15">
        <f t="shared" si="49"/>
        <v>42330.617314814815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t="str">
        <f t="shared" si="46"/>
        <v>technology</v>
      </c>
      <c r="Q610" t="str">
        <f t="shared" si="47"/>
        <v>web</v>
      </c>
      <c r="R610" s="14">
        <f t="shared" si="48"/>
        <v>42140.671064814815</v>
      </c>
      <c r="S610" s="15">
        <f t="shared" si="49"/>
        <v>42170.671064814815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t="str">
        <f t="shared" si="46"/>
        <v>technology</v>
      </c>
      <c r="Q611" t="str">
        <f t="shared" si="47"/>
        <v>web</v>
      </c>
      <c r="R611" s="14">
        <f t="shared" si="48"/>
        <v>42306.784074074079</v>
      </c>
      <c r="S611" s="15">
        <f t="shared" si="49"/>
        <v>42336.825740740736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str">
        <f t="shared" si="46"/>
        <v>technology</v>
      </c>
      <c r="Q612" t="str">
        <f t="shared" si="47"/>
        <v>web</v>
      </c>
      <c r="R612" s="14">
        <f t="shared" si="48"/>
        <v>42086.58085648148</v>
      </c>
      <c r="S612" s="15">
        <f t="shared" si="49"/>
        <v>42116.58085648148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str">
        <f t="shared" si="46"/>
        <v>technology</v>
      </c>
      <c r="Q613" t="str">
        <f t="shared" si="47"/>
        <v>web</v>
      </c>
      <c r="R613" s="14">
        <f t="shared" si="48"/>
        <v>42328.310613425929</v>
      </c>
      <c r="S613" s="15">
        <f t="shared" si="49"/>
        <v>42388.310613425929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str">
        <f t="shared" si="46"/>
        <v>technology</v>
      </c>
      <c r="Q614" t="str">
        <f t="shared" si="47"/>
        <v>web</v>
      </c>
      <c r="R614" s="14">
        <f t="shared" si="48"/>
        <v>42584.781782407408</v>
      </c>
      <c r="S614" s="15">
        <f t="shared" si="49"/>
        <v>42614.781782407408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t="str">
        <f t="shared" si="46"/>
        <v>technology</v>
      </c>
      <c r="Q615" t="str">
        <f t="shared" si="47"/>
        <v>web</v>
      </c>
      <c r="R615" s="14">
        <f t="shared" si="48"/>
        <v>42247.246759259258</v>
      </c>
      <c r="S615" s="15">
        <f t="shared" si="49"/>
        <v>42277.957638888889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str">
        <f t="shared" si="46"/>
        <v>technology</v>
      </c>
      <c r="Q616" t="str">
        <f t="shared" si="47"/>
        <v>web</v>
      </c>
      <c r="R616" s="14">
        <f t="shared" si="48"/>
        <v>42514.811805555553</v>
      </c>
      <c r="S616" s="15">
        <f t="shared" si="49"/>
        <v>42544.811805555553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str">
        <f t="shared" si="46"/>
        <v>technology</v>
      </c>
      <c r="Q617" t="str">
        <f t="shared" si="47"/>
        <v>web</v>
      </c>
      <c r="R617" s="14">
        <f t="shared" si="48"/>
        <v>42241.872210648144</v>
      </c>
      <c r="S617" s="15">
        <f t="shared" si="49"/>
        <v>42271.872210648144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str">
        <f t="shared" si="46"/>
        <v>technology</v>
      </c>
      <c r="Q618" t="str">
        <f t="shared" si="47"/>
        <v>web</v>
      </c>
      <c r="R618" s="14">
        <f t="shared" si="48"/>
        <v>42761.126238425924</v>
      </c>
      <c r="S618" s="15">
        <f t="shared" si="49"/>
        <v>42791.126238425924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t="str">
        <f t="shared" si="46"/>
        <v>technology</v>
      </c>
      <c r="Q619" t="str">
        <f t="shared" si="47"/>
        <v>web</v>
      </c>
      <c r="R619" s="14">
        <f t="shared" si="48"/>
        <v>42087.093090277776</v>
      </c>
      <c r="S619" s="15">
        <f t="shared" si="49"/>
        <v>42132.093090277776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str">
        <f t="shared" si="46"/>
        <v>technology</v>
      </c>
      <c r="Q620" t="str">
        <f t="shared" si="47"/>
        <v>web</v>
      </c>
      <c r="R620" s="14">
        <f t="shared" si="48"/>
        <v>42317.560219907406</v>
      </c>
      <c r="S620" s="15">
        <f t="shared" si="49"/>
        <v>42347.560219907406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t="str">
        <f t="shared" si="46"/>
        <v>technology</v>
      </c>
      <c r="Q621" t="str">
        <f t="shared" si="47"/>
        <v>web</v>
      </c>
      <c r="R621" s="14">
        <f t="shared" si="48"/>
        <v>41908.400347222225</v>
      </c>
      <c r="S621" s="15">
        <f t="shared" si="49"/>
        <v>41968.442013888889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t="str">
        <f t="shared" si="46"/>
        <v>technology</v>
      </c>
      <c r="Q622" t="str">
        <f t="shared" si="47"/>
        <v>web</v>
      </c>
      <c r="R622" s="14">
        <f t="shared" si="48"/>
        <v>41831.466874999998</v>
      </c>
      <c r="S622" s="15">
        <f t="shared" si="49"/>
        <v>41876.466874999998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t="str">
        <f t="shared" si="46"/>
        <v>technology</v>
      </c>
      <c r="Q623" t="str">
        <f t="shared" si="47"/>
        <v>web</v>
      </c>
      <c r="R623" s="14">
        <f t="shared" si="48"/>
        <v>42528.737696759257</v>
      </c>
      <c r="S623" s="15">
        <f t="shared" si="49"/>
        <v>42558.737696759257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t="str">
        <f t="shared" si="46"/>
        <v>technology</v>
      </c>
      <c r="Q624" t="str">
        <f t="shared" si="47"/>
        <v>web</v>
      </c>
      <c r="R624" s="14">
        <f t="shared" si="48"/>
        <v>42532.524745370371</v>
      </c>
      <c r="S624" s="15">
        <f t="shared" si="49"/>
        <v>42552.524745370371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str">
        <f t="shared" si="46"/>
        <v>technology</v>
      </c>
      <c r="Q625" t="str">
        <f t="shared" si="47"/>
        <v>web</v>
      </c>
      <c r="R625" s="14">
        <f t="shared" si="48"/>
        <v>42121.759224537032</v>
      </c>
      <c r="S625" s="15">
        <f t="shared" si="49"/>
        <v>42151.759224537032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str">
        <f t="shared" si="46"/>
        <v>technology</v>
      </c>
      <c r="Q626" t="str">
        <f t="shared" si="47"/>
        <v>web</v>
      </c>
      <c r="R626" s="14">
        <f t="shared" si="48"/>
        <v>42108.738900462966</v>
      </c>
      <c r="S626" s="15">
        <f t="shared" si="49"/>
        <v>42138.738900462966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str">
        <f t="shared" si="46"/>
        <v>technology</v>
      </c>
      <c r="Q627" t="str">
        <f t="shared" si="47"/>
        <v>web</v>
      </c>
      <c r="R627" s="14">
        <f t="shared" si="48"/>
        <v>42790.645567129628</v>
      </c>
      <c r="S627" s="15">
        <f t="shared" si="49"/>
        <v>42820.603900462964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t="str">
        <f t="shared" si="46"/>
        <v>technology</v>
      </c>
      <c r="Q628" t="str">
        <f t="shared" si="47"/>
        <v>web</v>
      </c>
      <c r="R628" s="14">
        <f t="shared" si="48"/>
        <v>42198.309479166666</v>
      </c>
      <c r="S628" s="15">
        <f t="shared" si="49"/>
        <v>42231.306944444441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t="str">
        <f t="shared" si="46"/>
        <v>technology</v>
      </c>
      <c r="Q629" t="str">
        <f t="shared" si="47"/>
        <v>web</v>
      </c>
      <c r="R629" s="14">
        <f t="shared" si="48"/>
        <v>42384.056840277779</v>
      </c>
      <c r="S629" s="15">
        <f t="shared" si="49"/>
        <v>42443.708333333328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str">
        <f t="shared" si="46"/>
        <v>technology</v>
      </c>
      <c r="Q630" t="str">
        <f t="shared" si="47"/>
        <v>web</v>
      </c>
      <c r="R630" s="14">
        <f t="shared" si="48"/>
        <v>41803.442789351851</v>
      </c>
      <c r="S630" s="15">
        <f t="shared" si="49"/>
        <v>41833.442789351851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t="str">
        <f t="shared" si="46"/>
        <v>technology</v>
      </c>
      <c r="Q631" t="str">
        <f t="shared" si="47"/>
        <v>web</v>
      </c>
      <c r="R631" s="14">
        <f t="shared" si="48"/>
        <v>42474.387824074074</v>
      </c>
      <c r="S631" s="15">
        <f t="shared" si="49"/>
        <v>42504.387824074074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t="str">
        <f t="shared" si="46"/>
        <v>technology</v>
      </c>
      <c r="Q632" t="str">
        <f t="shared" si="47"/>
        <v>web</v>
      </c>
      <c r="R632" s="14">
        <f t="shared" si="48"/>
        <v>42223.369456018518</v>
      </c>
      <c r="S632" s="15">
        <f t="shared" si="49"/>
        <v>42252.965277777781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t="str">
        <f t="shared" si="46"/>
        <v>technology</v>
      </c>
      <c r="Q633" t="str">
        <f t="shared" si="47"/>
        <v>web</v>
      </c>
      <c r="R633" s="14">
        <f t="shared" si="48"/>
        <v>42489.522326388891</v>
      </c>
      <c r="S633" s="15">
        <f t="shared" si="49"/>
        <v>42518.522326388891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str">
        <f t="shared" si="46"/>
        <v>technology</v>
      </c>
      <c r="Q634" t="str">
        <f t="shared" si="47"/>
        <v>web</v>
      </c>
      <c r="R634" s="14">
        <f t="shared" si="48"/>
        <v>42303.409317129626</v>
      </c>
      <c r="S634" s="15">
        <f t="shared" si="49"/>
        <v>42333.450983796298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t="str">
        <f t="shared" si="46"/>
        <v>technology</v>
      </c>
      <c r="Q635" t="str">
        <f t="shared" si="47"/>
        <v>web</v>
      </c>
      <c r="R635" s="14">
        <f t="shared" si="48"/>
        <v>42507.049328703702</v>
      </c>
      <c r="S635" s="15">
        <f t="shared" si="49"/>
        <v>42538.708333333328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t="str">
        <f t="shared" si="46"/>
        <v>technology</v>
      </c>
      <c r="Q636" t="str">
        <f t="shared" si="47"/>
        <v>web</v>
      </c>
      <c r="R636" s="14">
        <f t="shared" si="48"/>
        <v>42031.678576388891</v>
      </c>
      <c r="S636" s="15">
        <f t="shared" si="49"/>
        <v>42061.678576388891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t="str">
        <f t="shared" si="46"/>
        <v>technology</v>
      </c>
      <c r="Q637" t="str">
        <f t="shared" si="47"/>
        <v>web</v>
      </c>
      <c r="R637" s="14">
        <f t="shared" si="48"/>
        <v>42075.842152777783</v>
      </c>
      <c r="S637" s="15">
        <f t="shared" si="49"/>
        <v>42105.842152777783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t="str">
        <f t="shared" si="46"/>
        <v>technology</v>
      </c>
      <c r="Q638" t="str">
        <f t="shared" si="47"/>
        <v>web</v>
      </c>
      <c r="R638" s="14">
        <f t="shared" si="48"/>
        <v>42131.205439814818</v>
      </c>
      <c r="S638" s="15">
        <f t="shared" si="49"/>
        <v>42161.19930555555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str">
        <f t="shared" si="46"/>
        <v>technology</v>
      </c>
      <c r="Q639" t="str">
        <f t="shared" si="47"/>
        <v>web</v>
      </c>
      <c r="R639" s="14">
        <f t="shared" si="48"/>
        <v>42762.712013888886</v>
      </c>
      <c r="S639" s="15">
        <f t="shared" si="49"/>
        <v>42791.711111111115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t="str">
        <f t="shared" si="46"/>
        <v>technology</v>
      </c>
      <c r="Q640" t="str">
        <f t="shared" si="47"/>
        <v>web</v>
      </c>
      <c r="R640" s="14">
        <f t="shared" si="48"/>
        <v>42759.343310185184</v>
      </c>
      <c r="S640" s="15">
        <f t="shared" si="49"/>
        <v>42819.30164351852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t="str">
        <f t="shared" si="46"/>
        <v>technology</v>
      </c>
      <c r="Q641" t="str">
        <f t="shared" si="47"/>
        <v>web</v>
      </c>
      <c r="R641" s="14">
        <f t="shared" si="48"/>
        <v>41865.333275462966</v>
      </c>
      <c r="S641" s="15">
        <f t="shared" si="49"/>
        <v>41925.333275462966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E642/D642</f>
        <v>1.4428571428571428</v>
      </c>
      <c r="P642" t="str">
        <f t="shared" ref="P642:P705" si="51">LEFT(N642,FIND("/",N642)-1)</f>
        <v>technology</v>
      </c>
      <c r="Q642" t="str">
        <f t="shared" ref="Q642:Q705" si="52">RIGHT(N642,LEN(N642)-FIND("/",N642))</f>
        <v>wearables</v>
      </c>
      <c r="R642" s="14">
        <f t="shared" ref="R642:R705" si="53">(J642/86400)+25569+(-6/24)</f>
        <v>42683.170312499999</v>
      </c>
      <c r="S642" s="15">
        <f t="shared" ref="S642:S705" si="54">(I642/86400)+25569+(-6/24)</f>
        <v>42698.708333333328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1.1916249999999999</v>
      </c>
      <c r="P643" t="str">
        <f t="shared" si="51"/>
        <v>technology</v>
      </c>
      <c r="Q643" t="str">
        <f t="shared" si="52"/>
        <v>wearables</v>
      </c>
      <c r="R643" s="14">
        <f t="shared" si="53"/>
        <v>42199.32</v>
      </c>
      <c r="S643" s="15">
        <f t="shared" si="54"/>
        <v>42229.32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t="str">
        <f t="shared" si="51"/>
        <v>technology</v>
      </c>
      <c r="Q644" t="str">
        <f t="shared" si="52"/>
        <v>wearables</v>
      </c>
      <c r="R644" s="14">
        <f t="shared" si="53"/>
        <v>42199.401319444441</v>
      </c>
      <c r="S644" s="15">
        <f t="shared" si="54"/>
        <v>42235.401319444441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t="str">
        <f t="shared" si="51"/>
        <v>technology</v>
      </c>
      <c r="Q645" t="str">
        <f t="shared" si="52"/>
        <v>wearables</v>
      </c>
      <c r="R645" s="14">
        <f t="shared" si="53"/>
        <v>42100.392071759255</v>
      </c>
      <c r="S645" s="15">
        <f t="shared" si="54"/>
        <v>42155.392071759255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t="str">
        <f t="shared" si="51"/>
        <v>technology</v>
      </c>
      <c r="Q646" t="str">
        <f t="shared" si="52"/>
        <v>wearables</v>
      </c>
      <c r="R646" s="14">
        <f t="shared" si="53"/>
        <v>41898.415960648148</v>
      </c>
      <c r="S646" s="15">
        <f t="shared" si="54"/>
        <v>41940.791666666664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t="str">
        <f t="shared" si="51"/>
        <v>technology</v>
      </c>
      <c r="Q647" t="str">
        <f t="shared" si="52"/>
        <v>wearables</v>
      </c>
      <c r="R647" s="14">
        <f t="shared" si="53"/>
        <v>42563.776319444441</v>
      </c>
      <c r="S647" s="15">
        <f t="shared" si="54"/>
        <v>42593.776319444441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t="str">
        <f t="shared" si="51"/>
        <v>technology</v>
      </c>
      <c r="Q648" t="str">
        <f t="shared" si="52"/>
        <v>wearables</v>
      </c>
      <c r="R648" s="14">
        <f t="shared" si="53"/>
        <v>41832.602627314816</v>
      </c>
      <c r="S648" s="15">
        <f t="shared" si="54"/>
        <v>41862.602627314816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t="str">
        <f t="shared" si="51"/>
        <v>technology</v>
      </c>
      <c r="Q649" t="str">
        <f t="shared" si="52"/>
        <v>wearables</v>
      </c>
      <c r="R649" s="14">
        <f t="shared" si="53"/>
        <v>42416.517928240741</v>
      </c>
      <c r="S649" s="15">
        <f t="shared" si="54"/>
        <v>42446.476261574076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t="str">
        <f t="shared" si="51"/>
        <v>technology</v>
      </c>
      <c r="Q650" t="str">
        <f t="shared" si="52"/>
        <v>wearables</v>
      </c>
      <c r="R650" s="14">
        <f t="shared" si="53"/>
        <v>41891.443379629629</v>
      </c>
      <c r="S650" s="15">
        <f t="shared" si="54"/>
        <v>41926.443379629629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t="str">
        <f t="shared" si="51"/>
        <v>technology</v>
      </c>
      <c r="Q651" t="str">
        <f t="shared" si="52"/>
        <v>wearables</v>
      </c>
      <c r="R651" s="14">
        <f t="shared" si="53"/>
        <v>41877.662187499998</v>
      </c>
      <c r="S651" s="15">
        <f t="shared" si="54"/>
        <v>41898.662187499998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t="str">
        <f t="shared" si="51"/>
        <v>technology</v>
      </c>
      <c r="Q652" t="str">
        <f t="shared" si="52"/>
        <v>wearables</v>
      </c>
      <c r="R652" s="14">
        <f t="shared" si="53"/>
        <v>41931.786851851852</v>
      </c>
      <c r="S652" s="15">
        <f t="shared" si="54"/>
        <v>41991.828518518523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t="str">
        <f t="shared" si="51"/>
        <v>technology</v>
      </c>
      <c r="Q653" t="str">
        <f t="shared" si="52"/>
        <v>wearables</v>
      </c>
      <c r="R653" s="14">
        <f t="shared" si="53"/>
        <v>41955.767488425925</v>
      </c>
      <c r="S653" s="15">
        <f t="shared" si="54"/>
        <v>41985.767488425925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t="str">
        <f t="shared" si="51"/>
        <v>technology</v>
      </c>
      <c r="Q654" t="str">
        <f t="shared" si="52"/>
        <v>wearables</v>
      </c>
      <c r="R654" s="14">
        <f t="shared" si="53"/>
        <v>42675.440393518518</v>
      </c>
      <c r="S654" s="15">
        <f t="shared" si="54"/>
        <v>42705.482060185182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t="str">
        <f t="shared" si="51"/>
        <v>technology</v>
      </c>
      <c r="Q655" t="str">
        <f t="shared" si="52"/>
        <v>wearables</v>
      </c>
      <c r="R655" s="14">
        <f t="shared" si="53"/>
        <v>42199.368518518517</v>
      </c>
      <c r="S655" s="15">
        <f t="shared" si="54"/>
        <v>42236.368518518517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t="str">
        <f t="shared" si="51"/>
        <v>technology</v>
      </c>
      <c r="Q656" t="str">
        <f t="shared" si="52"/>
        <v>wearables</v>
      </c>
      <c r="R656" s="14">
        <f t="shared" si="53"/>
        <v>42163.707326388889</v>
      </c>
      <c r="S656" s="15">
        <f t="shared" si="54"/>
        <v>42193.707326388889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t="str">
        <f t="shared" si="51"/>
        <v>technology</v>
      </c>
      <c r="Q657" t="str">
        <f t="shared" si="52"/>
        <v>wearables</v>
      </c>
      <c r="R657" s="14">
        <f t="shared" si="53"/>
        <v>42045.707314814819</v>
      </c>
      <c r="S657" s="15">
        <f t="shared" si="54"/>
        <v>42075.665648148148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t="str">
        <f t="shared" si="51"/>
        <v>technology</v>
      </c>
      <c r="Q658" t="str">
        <f t="shared" si="52"/>
        <v>wearables</v>
      </c>
      <c r="R658" s="14">
        <f t="shared" si="53"/>
        <v>42417.554618055554</v>
      </c>
      <c r="S658" s="15">
        <f t="shared" si="54"/>
        <v>42477.51295138889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t="str">
        <f t="shared" si="51"/>
        <v>technology</v>
      </c>
      <c r="Q659" t="str">
        <f t="shared" si="52"/>
        <v>wearables</v>
      </c>
      <c r="R659" s="14">
        <f t="shared" si="53"/>
        <v>42331.59574074074</v>
      </c>
      <c r="S659" s="15">
        <f t="shared" si="54"/>
        <v>42361.59574074074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t="str">
        <f t="shared" si="51"/>
        <v>technology</v>
      </c>
      <c r="Q660" t="str">
        <f t="shared" si="52"/>
        <v>wearables</v>
      </c>
      <c r="R660" s="14">
        <f t="shared" si="53"/>
        <v>42178.910752314812</v>
      </c>
      <c r="S660" s="15">
        <f t="shared" si="54"/>
        <v>42211.5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t="str">
        <f t="shared" si="51"/>
        <v>technology</v>
      </c>
      <c r="Q661" t="str">
        <f t="shared" si="52"/>
        <v>wearables</v>
      </c>
      <c r="R661" s="14">
        <f t="shared" si="53"/>
        <v>42209.343692129631</v>
      </c>
      <c r="S661" s="15">
        <f t="shared" si="54"/>
        <v>42239.343692129631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t="str">
        <f t="shared" si="51"/>
        <v>technology</v>
      </c>
      <c r="Q662" t="str">
        <f t="shared" si="52"/>
        <v>wearables</v>
      </c>
      <c r="R662" s="14">
        <f t="shared" si="53"/>
        <v>41922.491655092592</v>
      </c>
      <c r="S662" s="15">
        <f t="shared" si="54"/>
        <v>41952.533321759256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t="str">
        <f t="shared" si="51"/>
        <v>technology</v>
      </c>
      <c r="Q663" t="str">
        <f t="shared" si="52"/>
        <v>wearables</v>
      </c>
      <c r="R663" s="14">
        <f t="shared" si="53"/>
        <v>42636.395358796297</v>
      </c>
      <c r="S663" s="15">
        <f t="shared" si="54"/>
        <v>42666.395358796297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t="str">
        <f t="shared" si="51"/>
        <v>technology</v>
      </c>
      <c r="Q664" t="str">
        <f t="shared" si="52"/>
        <v>wearables</v>
      </c>
      <c r="R664" s="14">
        <f t="shared" si="53"/>
        <v>41990.188043981485</v>
      </c>
      <c r="S664" s="15">
        <f t="shared" si="54"/>
        <v>42020.188043981485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t="str">
        <f t="shared" si="51"/>
        <v>technology</v>
      </c>
      <c r="Q665" t="str">
        <f t="shared" si="52"/>
        <v>wearables</v>
      </c>
      <c r="R665" s="14">
        <f t="shared" si="53"/>
        <v>42173.593240740738</v>
      </c>
      <c r="S665" s="15">
        <f t="shared" si="54"/>
        <v>42203.593240740738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t="str">
        <f t="shared" si="51"/>
        <v>technology</v>
      </c>
      <c r="Q666" t="str">
        <f t="shared" si="52"/>
        <v>wearables</v>
      </c>
      <c r="R666" s="14">
        <f t="shared" si="53"/>
        <v>42077.416377314818</v>
      </c>
      <c r="S666" s="15">
        <f t="shared" si="54"/>
        <v>42107.416377314818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t="str">
        <f t="shared" si="51"/>
        <v>technology</v>
      </c>
      <c r="Q667" t="str">
        <f t="shared" si="52"/>
        <v>wearables</v>
      </c>
      <c r="R667" s="14">
        <f t="shared" si="53"/>
        <v>42688.461354166662</v>
      </c>
      <c r="S667" s="15">
        <f t="shared" si="54"/>
        <v>42748.461354166662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t="str">
        <f t="shared" si="51"/>
        <v>technology</v>
      </c>
      <c r="Q668" t="str">
        <f t="shared" si="52"/>
        <v>wearables</v>
      </c>
      <c r="R668" s="14">
        <f t="shared" si="53"/>
        <v>41838.582152777773</v>
      </c>
      <c r="S668" s="15">
        <f t="shared" si="54"/>
        <v>41868.582152777773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t="str">
        <f t="shared" si="51"/>
        <v>technology</v>
      </c>
      <c r="Q669" t="str">
        <f t="shared" si="52"/>
        <v>wearables</v>
      </c>
      <c r="R669" s="14">
        <f t="shared" si="53"/>
        <v>42632.123414351852</v>
      </c>
      <c r="S669" s="15">
        <f t="shared" si="54"/>
        <v>42672.123414351852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t="str">
        <f t="shared" si="51"/>
        <v>technology</v>
      </c>
      <c r="Q670" t="str">
        <f t="shared" si="52"/>
        <v>wearables</v>
      </c>
      <c r="R670" s="14">
        <f t="shared" si="53"/>
        <v>42090.581273148149</v>
      </c>
      <c r="S670" s="15">
        <f t="shared" si="54"/>
        <v>42135.581273148149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t="str">
        <f t="shared" si="51"/>
        <v>technology</v>
      </c>
      <c r="Q671" t="str">
        <f t="shared" si="52"/>
        <v>wearables</v>
      </c>
      <c r="R671" s="14">
        <f t="shared" si="53"/>
        <v>42527.375671296293</v>
      </c>
      <c r="S671" s="15">
        <f t="shared" si="54"/>
        <v>42557.375671296293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t="str">
        <f t="shared" si="51"/>
        <v>technology</v>
      </c>
      <c r="Q672" t="str">
        <f t="shared" si="52"/>
        <v>wearables</v>
      </c>
      <c r="R672" s="14">
        <f t="shared" si="53"/>
        <v>42506.459722222222</v>
      </c>
      <c r="S672" s="15">
        <f t="shared" si="54"/>
        <v>42540.090277777781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t="str">
        <f t="shared" si="51"/>
        <v>technology</v>
      </c>
      <c r="Q673" t="str">
        <f t="shared" si="52"/>
        <v>wearables</v>
      </c>
      <c r="R673" s="14">
        <f t="shared" si="53"/>
        <v>41984.442731481482</v>
      </c>
      <c r="S673" s="15">
        <f t="shared" si="54"/>
        <v>42017.916666666672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t="str">
        <f t="shared" si="51"/>
        <v>technology</v>
      </c>
      <c r="Q674" t="str">
        <f t="shared" si="52"/>
        <v>wearables</v>
      </c>
      <c r="R674" s="14">
        <f t="shared" si="53"/>
        <v>41973.969490740739</v>
      </c>
      <c r="S674" s="15">
        <f t="shared" si="54"/>
        <v>42004.957638888889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t="str">
        <f t="shared" si="51"/>
        <v>technology</v>
      </c>
      <c r="Q675" t="str">
        <f t="shared" si="52"/>
        <v>wearables</v>
      </c>
      <c r="R675" s="14">
        <f t="shared" si="53"/>
        <v>41838.590474537035</v>
      </c>
      <c r="S675" s="15">
        <f t="shared" si="54"/>
        <v>41883.590474537035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t="str">
        <f t="shared" si="51"/>
        <v>technology</v>
      </c>
      <c r="Q676" t="str">
        <f t="shared" si="52"/>
        <v>wearables</v>
      </c>
      <c r="R676" s="14">
        <f t="shared" si="53"/>
        <v>41802.866053240738</v>
      </c>
      <c r="S676" s="15">
        <f t="shared" si="54"/>
        <v>41862.866053240738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t="str">
        <f t="shared" si="51"/>
        <v>technology</v>
      </c>
      <c r="Q677" t="str">
        <f t="shared" si="52"/>
        <v>wearables</v>
      </c>
      <c r="R677" s="14">
        <f t="shared" si="53"/>
        <v>41975.680601851855</v>
      </c>
      <c r="S677" s="15">
        <f t="shared" si="54"/>
        <v>42005.040972222225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t="str">
        <f t="shared" si="51"/>
        <v>technology</v>
      </c>
      <c r="Q678" t="str">
        <f t="shared" si="52"/>
        <v>wearables</v>
      </c>
      <c r="R678" s="14">
        <f t="shared" si="53"/>
        <v>42012.51829861111</v>
      </c>
      <c r="S678" s="15">
        <f t="shared" si="54"/>
        <v>42042.51829861111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t="str">
        <f t="shared" si="51"/>
        <v>technology</v>
      </c>
      <c r="Q679" t="str">
        <f t="shared" si="52"/>
        <v>wearables</v>
      </c>
      <c r="R679" s="14">
        <f t="shared" si="53"/>
        <v>42504.153877314813</v>
      </c>
      <c r="S679" s="15">
        <f t="shared" si="54"/>
        <v>42549.153877314813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t="str">
        <f t="shared" si="51"/>
        <v>technology</v>
      </c>
      <c r="Q680" t="str">
        <f t="shared" si="52"/>
        <v>wearables</v>
      </c>
      <c r="R680" s="14">
        <f t="shared" si="53"/>
        <v>42481.126597222217</v>
      </c>
      <c r="S680" s="15">
        <f t="shared" si="54"/>
        <v>42511.126597222217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t="str">
        <f t="shared" si="51"/>
        <v>technology</v>
      </c>
      <c r="Q681" t="str">
        <f t="shared" si="52"/>
        <v>wearables</v>
      </c>
      <c r="R681" s="14">
        <f t="shared" si="53"/>
        <v>42556.445706018523</v>
      </c>
      <c r="S681" s="15">
        <f t="shared" si="54"/>
        <v>42616.445706018523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t="str">
        <f t="shared" si="51"/>
        <v>technology</v>
      </c>
      <c r="Q682" t="str">
        <f t="shared" si="52"/>
        <v>wearables</v>
      </c>
      <c r="R682" s="14">
        <f t="shared" si="53"/>
        <v>41864.251516203702</v>
      </c>
      <c r="S682" s="15">
        <f t="shared" si="54"/>
        <v>41899.251516203702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t="str">
        <f t="shared" si="51"/>
        <v>technology</v>
      </c>
      <c r="Q683" t="str">
        <f t="shared" si="52"/>
        <v>wearables</v>
      </c>
      <c r="R683" s="14">
        <f t="shared" si="53"/>
        <v>42639.555601851855</v>
      </c>
      <c r="S683" s="15">
        <f t="shared" si="54"/>
        <v>42669.555601851855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t="str">
        <f t="shared" si="51"/>
        <v>technology</v>
      </c>
      <c r="Q684" t="str">
        <f t="shared" si="52"/>
        <v>wearables</v>
      </c>
      <c r="R684" s="14">
        <f t="shared" si="53"/>
        <v>42778.515300925923</v>
      </c>
      <c r="S684" s="15">
        <f t="shared" si="54"/>
        <v>42808.473634259259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t="str">
        <f t="shared" si="51"/>
        <v>technology</v>
      </c>
      <c r="Q685" t="str">
        <f t="shared" si="52"/>
        <v>wearables</v>
      </c>
      <c r="R685" s="14">
        <f t="shared" si="53"/>
        <v>42634.650046296301</v>
      </c>
      <c r="S685" s="15">
        <f t="shared" si="54"/>
        <v>42674.650046296301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t="str">
        <f t="shared" si="51"/>
        <v>technology</v>
      </c>
      <c r="Q686" t="str">
        <f t="shared" si="52"/>
        <v>wearables</v>
      </c>
      <c r="R686" s="14">
        <f t="shared" si="53"/>
        <v>41809.223275462966</v>
      </c>
      <c r="S686" s="15">
        <f t="shared" si="54"/>
        <v>41844.875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t="str">
        <f t="shared" si="51"/>
        <v>technology</v>
      </c>
      <c r="Q687" t="str">
        <f t="shared" si="52"/>
        <v>wearables</v>
      </c>
      <c r="R687" s="14">
        <f t="shared" si="53"/>
        <v>41971.616574074069</v>
      </c>
      <c r="S687" s="15">
        <f t="shared" si="54"/>
        <v>42016.616574074069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str">
        <f t="shared" si="51"/>
        <v>technology</v>
      </c>
      <c r="Q688" t="str">
        <f t="shared" si="52"/>
        <v>wearables</v>
      </c>
      <c r="R688" s="14">
        <f t="shared" si="53"/>
        <v>42189.423263888893</v>
      </c>
      <c r="S688" s="15">
        <f t="shared" si="54"/>
        <v>42219.423263888893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t="str">
        <f t="shared" si="51"/>
        <v>technology</v>
      </c>
      <c r="Q689" t="str">
        <f t="shared" si="52"/>
        <v>wearables</v>
      </c>
      <c r="R689" s="14">
        <f t="shared" si="53"/>
        <v>42711.500613425931</v>
      </c>
      <c r="S689" s="15">
        <f t="shared" si="54"/>
        <v>42771.500613425931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t="str">
        <f t="shared" si="51"/>
        <v>technology</v>
      </c>
      <c r="Q690" t="str">
        <f t="shared" si="52"/>
        <v>wearables</v>
      </c>
      <c r="R690" s="14">
        <f t="shared" si="53"/>
        <v>42261.854780092588</v>
      </c>
      <c r="S690" s="15">
        <f t="shared" si="54"/>
        <v>42291.854780092588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t="str">
        <f t="shared" si="51"/>
        <v>technology</v>
      </c>
      <c r="Q691" t="str">
        <f t="shared" si="52"/>
        <v>wearables</v>
      </c>
      <c r="R691" s="14">
        <f t="shared" si="53"/>
        <v>42675.41778935185</v>
      </c>
      <c r="S691" s="15">
        <f t="shared" si="54"/>
        <v>42711.957638888889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t="str">
        <f t="shared" si="51"/>
        <v>technology</v>
      </c>
      <c r="Q692" t="str">
        <f t="shared" si="52"/>
        <v>wearables</v>
      </c>
      <c r="R692" s="14">
        <f t="shared" si="53"/>
        <v>42579.384733796294</v>
      </c>
      <c r="S692" s="15">
        <f t="shared" si="54"/>
        <v>42622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t="str">
        <f t="shared" si="51"/>
        <v>technology</v>
      </c>
      <c r="Q693" t="str">
        <f t="shared" si="52"/>
        <v>wearables</v>
      </c>
      <c r="R693" s="14">
        <f t="shared" si="53"/>
        <v>42157.778310185182</v>
      </c>
      <c r="S693" s="15">
        <f t="shared" si="54"/>
        <v>42185.778310185182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t="str">
        <f t="shared" si="51"/>
        <v>technology</v>
      </c>
      <c r="Q694" t="str">
        <f t="shared" si="52"/>
        <v>wearables</v>
      </c>
      <c r="R694" s="14">
        <f t="shared" si="53"/>
        <v>42696.12572916667</v>
      </c>
      <c r="S694" s="15">
        <f t="shared" si="54"/>
        <v>42726.12572916667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t="str">
        <f t="shared" si="51"/>
        <v>technology</v>
      </c>
      <c r="Q695" t="str">
        <f t="shared" si="52"/>
        <v>wearables</v>
      </c>
      <c r="R695" s="14">
        <f t="shared" si="53"/>
        <v>42094.558182870373</v>
      </c>
      <c r="S695" s="15">
        <f t="shared" si="54"/>
        <v>42124.558182870373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t="str">
        <f t="shared" si="51"/>
        <v>technology</v>
      </c>
      <c r="Q696" t="str">
        <f t="shared" si="52"/>
        <v>wearables</v>
      </c>
      <c r="R696" s="14">
        <f t="shared" si="53"/>
        <v>42737.413877314815</v>
      </c>
      <c r="S696" s="15">
        <f t="shared" si="54"/>
        <v>42767.413877314815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t="str">
        <f t="shared" si="51"/>
        <v>technology</v>
      </c>
      <c r="Q697" t="str">
        <f t="shared" si="52"/>
        <v>wearables</v>
      </c>
      <c r="R697" s="14">
        <f t="shared" si="53"/>
        <v>41913.271064814813</v>
      </c>
      <c r="S697" s="15">
        <f t="shared" si="54"/>
        <v>41943.271064814813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t="str">
        <f t="shared" si="51"/>
        <v>technology</v>
      </c>
      <c r="Q698" t="str">
        <f t="shared" si="52"/>
        <v>wearables</v>
      </c>
      <c r="R698" s="14">
        <f t="shared" si="53"/>
        <v>41815.677106481482</v>
      </c>
      <c r="S698" s="15">
        <f t="shared" si="54"/>
        <v>41845.677106481482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t="str">
        <f t="shared" si="51"/>
        <v>technology</v>
      </c>
      <c r="Q699" t="str">
        <f t="shared" si="52"/>
        <v>wearables</v>
      </c>
      <c r="R699" s="14">
        <f t="shared" si="53"/>
        <v>42388.273020833338</v>
      </c>
      <c r="S699" s="15">
        <f t="shared" si="54"/>
        <v>42403.273020833338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t="str">
        <f t="shared" si="51"/>
        <v>technology</v>
      </c>
      <c r="Q700" t="str">
        <f t="shared" si="52"/>
        <v>wearables</v>
      </c>
      <c r="R700" s="14">
        <f t="shared" si="53"/>
        <v>41866.681076388893</v>
      </c>
      <c r="S700" s="15">
        <f t="shared" si="54"/>
        <v>41899.833333333336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t="str">
        <f t="shared" si="51"/>
        <v>technology</v>
      </c>
      <c r="Q701" t="str">
        <f t="shared" si="52"/>
        <v>wearables</v>
      </c>
      <c r="R701" s="14">
        <f t="shared" si="53"/>
        <v>41563.235509259262</v>
      </c>
      <c r="S701" s="15">
        <f t="shared" si="54"/>
        <v>41600.416666666664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t="str">
        <f t="shared" si="51"/>
        <v>technology</v>
      </c>
      <c r="Q702" t="str">
        <f t="shared" si="52"/>
        <v>wearables</v>
      </c>
      <c r="R702" s="14">
        <f t="shared" si="53"/>
        <v>42715.438437500001</v>
      </c>
      <c r="S702" s="15">
        <f t="shared" si="54"/>
        <v>42745.438437500001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t="str">
        <f t="shared" si="51"/>
        <v>technology</v>
      </c>
      <c r="Q703" t="str">
        <f t="shared" si="52"/>
        <v>wearables</v>
      </c>
      <c r="R703" s="14">
        <f t="shared" si="53"/>
        <v>41813.412962962961</v>
      </c>
      <c r="S703" s="15">
        <f t="shared" si="54"/>
        <v>41843.412962962961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t="str">
        <f t="shared" si="51"/>
        <v>technology</v>
      </c>
      <c r="Q704" t="str">
        <f t="shared" si="52"/>
        <v>wearables</v>
      </c>
      <c r="R704" s="14">
        <f t="shared" si="53"/>
        <v>42668.476701388892</v>
      </c>
      <c r="S704" s="15">
        <f t="shared" si="54"/>
        <v>42698.518368055556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t="str">
        <f t="shared" si="51"/>
        <v>technology</v>
      </c>
      <c r="Q705" t="str">
        <f t="shared" si="52"/>
        <v>wearables</v>
      </c>
      <c r="R705" s="14">
        <f t="shared" si="53"/>
        <v>42711.700798611113</v>
      </c>
      <c r="S705" s="15">
        <f t="shared" si="54"/>
        <v>42766.73055555555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5">E706/D706</f>
        <v>8.7454545454545458E-3</v>
      </c>
      <c r="P706" t="str">
        <f t="shared" ref="P706:P769" si="56">LEFT(N706,FIND("/",N706)-1)</f>
        <v>technology</v>
      </c>
      <c r="Q706" t="str">
        <f t="shared" ref="Q706:Q769" si="57">RIGHT(N706,LEN(N706)-FIND("/",N706))</f>
        <v>wearables</v>
      </c>
      <c r="R706" s="14">
        <f t="shared" ref="R706:R769" si="58">(J706/86400)+25569+(-6/24)</f>
        <v>42725.942916666667</v>
      </c>
      <c r="S706" s="15">
        <f t="shared" ref="S706:S769" si="59">(I706/86400)+25569+(-6/24)</f>
        <v>42785.942916666667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9.7699999999999992E-3</v>
      </c>
      <c r="P707" t="str">
        <f t="shared" si="56"/>
        <v>technology</v>
      </c>
      <c r="Q707" t="str">
        <f t="shared" si="57"/>
        <v>wearables</v>
      </c>
      <c r="R707" s="14">
        <f t="shared" si="58"/>
        <v>42726.241643518515</v>
      </c>
      <c r="S707" s="15">
        <f t="shared" si="59"/>
        <v>42756.241643518515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str">
        <f t="shared" si="56"/>
        <v>technology</v>
      </c>
      <c r="Q708" t="str">
        <f t="shared" si="57"/>
        <v>wearables</v>
      </c>
      <c r="R708" s="14">
        <f t="shared" si="58"/>
        <v>42676.745173611111</v>
      </c>
      <c r="S708" s="15">
        <f t="shared" si="59"/>
        <v>42718.527083333334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t="str">
        <f t="shared" si="56"/>
        <v>technology</v>
      </c>
      <c r="Q709" t="str">
        <f t="shared" si="57"/>
        <v>wearables</v>
      </c>
      <c r="R709" s="14">
        <f t="shared" si="58"/>
        <v>42696.413506944446</v>
      </c>
      <c r="S709" s="15">
        <f t="shared" si="59"/>
        <v>42736.413506944446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t="str">
        <f t="shared" si="56"/>
        <v>technology</v>
      </c>
      <c r="Q710" t="str">
        <f t="shared" si="57"/>
        <v>wearables</v>
      </c>
      <c r="R710" s="14">
        <f t="shared" si="58"/>
        <v>41835.331018518518</v>
      </c>
      <c r="S710" s="15">
        <f t="shared" si="59"/>
        <v>41895.331018518518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t="str">
        <f t="shared" si="56"/>
        <v>technology</v>
      </c>
      <c r="Q711" t="str">
        <f t="shared" si="57"/>
        <v>wearables</v>
      </c>
      <c r="R711" s="14">
        <f t="shared" si="58"/>
        <v>41947.791192129633</v>
      </c>
      <c r="S711" s="15">
        <f t="shared" si="59"/>
        <v>41977.791192129633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str">
        <f t="shared" si="56"/>
        <v>technology</v>
      </c>
      <c r="Q712" t="str">
        <f t="shared" si="57"/>
        <v>wearables</v>
      </c>
      <c r="R712" s="14">
        <f t="shared" si="58"/>
        <v>41837.734976851854</v>
      </c>
      <c r="S712" s="15">
        <f t="shared" si="59"/>
        <v>41870.780555555553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t="str">
        <f t="shared" si="56"/>
        <v>technology</v>
      </c>
      <c r="Q713" t="str">
        <f t="shared" si="57"/>
        <v>wearables</v>
      </c>
      <c r="R713" s="14">
        <f t="shared" si="58"/>
        <v>42678.209120370375</v>
      </c>
      <c r="S713" s="15">
        <f t="shared" si="59"/>
        <v>42718.250787037032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t="str">
        <f t="shared" si="56"/>
        <v>technology</v>
      </c>
      <c r="Q714" t="str">
        <f t="shared" si="57"/>
        <v>wearables</v>
      </c>
      <c r="R714" s="14">
        <f t="shared" si="58"/>
        <v>42384.430925925924</v>
      </c>
      <c r="S714" s="15">
        <f t="shared" si="59"/>
        <v>42414.430925925924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t="str">
        <f t="shared" si="56"/>
        <v>technology</v>
      </c>
      <c r="Q715" t="str">
        <f t="shared" si="57"/>
        <v>wearables</v>
      </c>
      <c r="R715" s="14">
        <f t="shared" si="58"/>
        <v>42496.279305555552</v>
      </c>
      <c r="S715" s="15">
        <f t="shared" si="59"/>
        <v>42526.279305555552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t="str">
        <f t="shared" si="56"/>
        <v>technology</v>
      </c>
      <c r="Q716" t="str">
        <f t="shared" si="57"/>
        <v>wearables</v>
      </c>
      <c r="R716" s="14">
        <f t="shared" si="58"/>
        <v>42734.537986111114</v>
      </c>
      <c r="S716" s="15">
        <f t="shared" si="59"/>
        <v>42794.537986111114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t="str">
        <f t="shared" si="56"/>
        <v>technology</v>
      </c>
      <c r="Q717" t="str">
        <f t="shared" si="57"/>
        <v>wearables</v>
      </c>
      <c r="R717" s="14">
        <f t="shared" si="58"/>
        <v>42272.840740740736</v>
      </c>
      <c r="S717" s="15">
        <f t="shared" si="59"/>
        <v>42312.882407407407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t="str">
        <f t="shared" si="56"/>
        <v>technology</v>
      </c>
      <c r="Q718" t="str">
        <f t="shared" si="57"/>
        <v>wearables</v>
      </c>
      <c r="R718" s="14">
        <f t="shared" si="58"/>
        <v>41940.408645833333</v>
      </c>
      <c r="S718" s="15">
        <f t="shared" si="59"/>
        <v>41973.75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t="str">
        <f t="shared" si="56"/>
        <v>technology</v>
      </c>
      <c r="Q719" t="str">
        <f t="shared" si="57"/>
        <v>wearables</v>
      </c>
      <c r="R719" s="14">
        <f t="shared" si="58"/>
        <v>41857.604189814811</v>
      </c>
      <c r="S719" s="15">
        <f t="shared" si="59"/>
        <v>41887.604189814811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t="str">
        <f t="shared" si="56"/>
        <v>technology</v>
      </c>
      <c r="Q720" t="str">
        <f t="shared" si="57"/>
        <v>wearables</v>
      </c>
      <c r="R720" s="14">
        <f t="shared" si="58"/>
        <v>42752.595451388886</v>
      </c>
      <c r="S720" s="15">
        <f t="shared" si="59"/>
        <v>42783.999305555553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t="str">
        <f t="shared" si="56"/>
        <v>technology</v>
      </c>
      <c r="Q721" t="str">
        <f t="shared" si="57"/>
        <v>wearables</v>
      </c>
      <c r="R721" s="14">
        <f t="shared" si="58"/>
        <v>42408.790231481486</v>
      </c>
      <c r="S721" s="15">
        <f t="shared" si="59"/>
        <v>42422.790231481486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t="str">
        <f t="shared" si="56"/>
        <v>publishing</v>
      </c>
      <c r="Q722" t="str">
        <f t="shared" si="57"/>
        <v>nonfiction</v>
      </c>
      <c r="R722" s="14">
        <f t="shared" si="58"/>
        <v>40909.399201388893</v>
      </c>
      <c r="S722" s="15">
        <f t="shared" si="59"/>
        <v>40937.399201388893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t="str">
        <f t="shared" si="56"/>
        <v>publishing</v>
      </c>
      <c r="Q723" t="str">
        <f t="shared" si="57"/>
        <v>nonfiction</v>
      </c>
      <c r="R723" s="14">
        <f t="shared" si="58"/>
        <v>41807.321840277778</v>
      </c>
      <c r="S723" s="15">
        <f t="shared" si="59"/>
        <v>41852.321840277778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t="str">
        <f t="shared" si="56"/>
        <v>publishing</v>
      </c>
      <c r="Q724" t="str">
        <f t="shared" si="57"/>
        <v>nonfiction</v>
      </c>
      <c r="R724" s="14">
        <f t="shared" si="58"/>
        <v>40977.555300925924</v>
      </c>
      <c r="S724" s="15">
        <f t="shared" si="59"/>
        <v>41007.51363425926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t="str">
        <f t="shared" si="56"/>
        <v>publishing</v>
      </c>
      <c r="Q725" t="str">
        <f t="shared" si="57"/>
        <v>nonfiction</v>
      </c>
      <c r="R725" s="14">
        <f t="shared" si="58"/>
        <v>42184.56653935185</v>
      </c>
      <c r="S725" s="15">
        <f t="shared" si="59"/>
        <v>42214.915972222225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t="str">
        <f t="shared" si="56"/>
        <v>publishing</v>
      </c>
      <c r="Q726" t="str">
        <f t="shared" si="57"/>
        <v>nonfiction</v>
      </c>
      <c r="R726" s="14">
        <f t="shared" si="58"/>
        <v>40694.388460648144</v>
      </c>
      <c r="S726" s="15">
        <f t="shared" si="59"/>
        <v>40724.388460648144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t="str">
        <f t="shared" si="56"/>
        <v>publishing</v>
      </c>
      <c r="Q727" t="str">
        <f t="shared" si="57"/>
        <v>nonfiction</v>
      </c>
      <c r="R727" s="14">
        <f t="shared" si="58"/>
        <v>42321.376296296294</v>
      </c>
      <c r="S727" s="15">
        <f t="shared" si="59"/>
        <v>42351.376296296294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t="str">
        <f t="shared" si="56"/>
        <v>publishing</v>
      </c>
      <c r="Q728" t="str">
        <f t="shared" si="57"/>
        <v>nonfiction</v>
      </c>
      <c r="R728" s="14">
        <f t="shared" si="58"/>
        <v>41345.792673611111</v>
      </c>
      <c r="S728" s="15">
        <f t="shared" si="59"/>
        <v>41375.792673611111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t="str">
        <f t="shared" si="56"/>
        <v>publishing</v>
      </c>
      <c r="Q729" t="str">
        <f t="shared" si="57"/>
        <v>nonfiction</v>
      </c>
      <c r="R729" s="14">
        <f t="shared" si="58"/>
        <v>41246.770243055558</v>
      </c>
      <c r="S729" s="15">
        <f t="shared" si="59"/>
        <v>41288.638888888891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t="str">
        <f t="shared" si="56"/>
        <v>publishing</v>
      </c>
      <c r="Q730" t="str">
        <f t="shared" si="57"/>
        <v>nonfiction</v>
      </c>
      <c r="R730" s="14">
        <f t="shared" si="58"/>
        <v>40731.587465277778</v>
      </c>
      <c r="S730" s="15">
        <f t="shared" si="59"/>
        <v>40776.587465277778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t="str">
        <f t="shared" si="56"/>
        <v>publishing</v>
      </c>
      <c r="Q731" t="str">
        <f t="shared" si="57"/>
        <v>nonfiction</v>
      </c>
      <c r="R731" s="14">
        <f t="shared" si="58"/>
        <v>41110.935891203706</v>
      </c>
      <c r="S731" s="15">
        <f t="shared" si="59"/>
        <v>41170.935891203706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t="str">
        <f t="shared" si="56"/>
        <v>publishing</v>
      </c>
      <c r="Q732" t="str">
        <f t="shared" si="57"/>
        <v>nonfiction</v>
      </c>
      <c r="R732" s="14">
        <f t="shared" si="58"/>
        <v>40854.495266203703</v>
      </c>
      <c r="S732" s="15">
        <f t="shared" si="59"/>
        <v>40884.495266203703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t="str">
        <f t="shared" si="56"/>
        <v>publishing</v>
      </c>
      <c r="Q733" t="str">
        <f t="shared" si="57"/>
        <v>nonfiction</v>
      </c>
      <c r="R733" s="14">
        <f t="shared" si="58"/>
        <v>40879.545682870368</v>
      </c>
      <c r="S733" s="15">
        <f t="shared" si="59"/>
        <v>40930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t="str">
        <f t="shared" si="56"/>
        <v>publishing</v>
      </c>
      <c r="Q734" t="str">
        <f t="shared" si="57"/>
        <v>nonfiction</v>
      </c>
      <c r="R734" s="14">
        <f t="shared" si="58"/>
        <v>41486.174317129626</v>
      </c>
      <c r="S734" s="15">
        <f t="shared" si="59"/>
        <v>41546.174317129626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t="str">
        <f t="shared" si="56"/>
        <v>publishing</v>
      </c>
      <c r="Q735" t="str">
        <f t="shared" si="57"/>
        <v>nonfiction</v>
      </c>
      <c r="R735" s="14">
        <f t="shared" si="58"/>
        <v>41598.170046296298</v>
      </c>
      <c r="S735" s="15">
        <f t="shared" si="59"/>
        <v>41628.170046296298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t="str">
        <f t="shared" si="56"/>
        <v>publishing</v>
      </c>
      <c r="Q736" t="str">
        <f t="shared" si="57"/>
        <v>nonfiction</v>
      </c>
      <c r="R736" s="14">
        <f t="shared" si="58"/>
        <v>42101.914583333331</v>
      </c>
      <c r="S736" s="15">
        <f t="shared" si="59"/>
        <v>42132.958333333328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t="str">
        <f t="shared" si="56"/>
        <v>publishing</v>
      </c>
      <c r="Q737" t="str">
        <f t="shared" si="57"/>
        <v>nonfiction</v>
      </c>
      <c r="R737" s="14">
        <f t="shared" si="58"/>
        <v>41945.779467592591</v>
      </c>
      <c r="S737" s="15">
        <f t="shared" si="59"/>
        <v>41976.777083333334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t="str">
        <f t="shared" si="56"/>
        <v>publishing</v>
      </c>
      <c r="Q738" t="str">
        <f t="shared" si="57"/>
        <v>nonfiction</v>
      </c>
      <c r="R738" s="14">
        <f t="shared" si="58"/>
        <v>41579.484259259261</v>
      </c>
      <c r="S738" s="15">
        <f t="shared" si="59"/>
        <v>41598.957638888889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t="str">
        <f t="shared" si="56"/>
        <v>publishing</v>
      </c>
      <c r="Q739" t="str">
        <f t="shared" si="57"/>
        <v>nonfiction</v>
      </c>
      <c r="R739" s="14">
        <f t="shared" si="58"/>
        <v>41667.025312500002</v>
      </c>
      <c r="S739" s="15">
        <f t="shared" si="59"/>
        <v>41684.583333333336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t="str">
        <f t="shared" si="56"/>
        <v>publishing</v>
      </c>
      <c r="Q740" t="str">
        <f t="shared" si="57"/>
        <v>nonfiction</v>
      </c>
      <c r="R740" s="14">
        <f t="shared" si="58"/>
        <v>41943.354097222225</v>
      </c>
      <c r="S740" s="15">
        <f t="shared" si="59"/>
        <v>41973.957638888889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t="str">
        <f t="shared" si="56"/>
        <v>publishing</v>
      </c>
      <c r="Q741" t="str">
        <f t="shared" si="57"/>
        <v>nonfiction</v>
      </c>
      <c r="R741" s="14">
        <f t="shared" si="58"/>
        <v>41829.252650462964</v>
      </c>
      <c r="S741" s="15">
        <f t="shared" si="59"/>
        <v>41862.252650462964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t="str">
        <f t="shared" si="56"/>
        <v>publishing</v>
      </c>
      <c r="Q742" t="str">
        <f t="shared" si="57"/>
        <v>nonfiction</v>
      </c>
      <c r="R742" s="14">
        <f t="shared" si="58"/>
        <v>42161.896782407406</v>
      </c>
      <c r="S742" s="15">
        <f t="shared" si="59"/>
        <v>42175.896782407406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t="str">
        <f t="shared" si="56"/>
        <v>publishing</v>
      </c>
      <c r="Q743" t="str">
        <f t="shared" si="57"/>
        <v>nonfiction</v>
      </c>
      <c r="R743" s="14">
        <f t="shared" si="58"/>
        <v>41401.398217592592</v>
      </c>
      <c r="S743" s="15">
        <f t="shared" si="59"/>
        <v>41436.398217592592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t="str">
        <f t="shared" si="56"/>
        <v>publishing</v>
      </c>
      <c r="Q744" t="str">
        <f t="shared" si="57"/>
        <v>nonfiction</v>
      </c>
      <c r="R744" s="14">
        <f t="shared" si="58"/>
        <v>41689.667962962965</v>
      </c>
      <c r="S744" s="15">
        <f t="shared" si="59"/>
        <v>41719.626296296294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t="str">
        <f t="shared" si="56"/>
        <v>publishing</v>
      </c>
      <c r="Q745" t="str">
        <f t="shared" si="57"/>
        <v>nonfiction</v>
      </c>
      <c r="R745" s="14">
        <f t="shared" si="58"/>
        <v>40990.459317129629</v>
      </c>
      <c r="S745" s="15">
        <f t="shared" si="59"/>
        <v>41015.625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t="str">
        <f t="shared" si="56"/>
        <v>publishing</v>
      </c>
      <c r="Q746" t="str">
        <f t="shared" si="57"/>
        <v>nonfiction</v>
      </c>
      <c r="R746" s="14">
        <f t="shared" si="58"/>
        <v>41226.70721064815</v>
      </c>
      <c r="S746" s="15">
        <f t="shared" si="59"/>
        <v>41256.70721064815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t="str">
        <f t="shared" si="56"/>
        <v>publishing</v>
      </c>
      <c r="Q747" t="str">
        <f t="shared" si="57"/>
        <v>nonfiction</v>
      </c>
      <c r="R747" s="14">
        <f t="shared" si="58"/>
        <v>41367.322280092594</v>
      </c>
      <c r="S747" s="15">
        <f t="shared" si="59"/>
        <v>41397.322280092594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t="str">
        <f t="shared" si="56"/>
        <v>publishing</v>
      </c>
      <c r="Q748" t="str">
        <f t="shared" si="57"/>
        <v>nonfiction</v>
      </c>
      <c r="R748" s="14">
        <f t="shared" si="58"/>
        <v>41156.792928240742</v>
      </c>
      <c r="S748" s="15">
        <f t="shared" si="59"/>
        <v>41174.915972222225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t="str">
        <f t="shared" si="56"/>
        <v>publishing</v>
      </c>
      <c r="Q749" t="str">
        <f t="shared" si="57"/>
        <v>nonfiction</v>
      </c>
      <c r="R749" s="14">
        <f t="shared" si="58"/>
        <v>41988.298831018517</v>
      </c>
      <c r="S749" s="15">
        <f t="shared" si="59"/>
        <v>42019.204166666663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t="str">
        <f t="shared" si="56"/>
        <v>publishing</v>
      </c>
      <c r="Q750" t="str">
        <f t="shared" si="57"/>
        <v>nonfiction</v>
      </c>
      <c r="R750" s="14">
        <f t="shared" si="58"/>
        <v>41831.596828703703</v>
      </c>
      <c r="S750" s="15">
        <f t="shared" si="59"/>
        <v>41861.596828703703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t="str">
        <f t="shared" si="56"/>
        <v>publishing</v>
      </c>
      <c r="Q751" t="str">
        <f t="shared" si="57"/>
        <v>nonfiction</v>
      </c>
      <c r="R751" s="14">
        <f t="shared" si="58"/>
        <v>42733.69131944445</v>
      </c>
      <c r="S751" s="15">
        <f t="shared" si="59"/>
        <v>42763.69131944445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t="str">
        <f t="shared" si="56"/>
        <v>publishing</v>
      </c>
      <c r="Q752" t="str">
        <f t="shared" si="57"/>
        <v>nonfiction</v>
      </c>
      <c r="R752" s="14">
        <f t="shared" si="58"/>
        <v>41299.628148148149</v>
      </c>
      <c r="S752" s="15">
        <f t="shared" si="59"/>
        <v>41329.628148148149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t="str">
        <f t="shared" si="56"/>
        <v>publishing</v>
      </c>
      <c r="Q753" t="str">
        <f t="shared" si="57"/>
        <v>nonfiction</v>
      </c>
      <c r="R753" s="14">
        <f t="shared" si="58"/>
        <v>40713.380497685182</v>
      </c>
      <c r="S753" s="15">
        <f t="shared" si="59"/>
        <v>40759.380497685182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t="str">
        <f t="shared" si="56"/>
        <v>publishing</v>
      </c>
      <c r="Q754" t="str">
        <f t="shared" si="57"/>
        <v>nonfiction</v>
      </c>
      <c r="R754" s="14">
        <f t="shared" si="58"/>
        <v>42639.171493055561</v>
      </c>
      <c r="S754" s="15">
        <f t="shared" si="59"/>
        <v>42659.208333333328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t="str">
        <f t="shared" si="56"/>
        <v>publishing</v>
      </c>
      <c r="Q755" t="str">
        <f t="shared" si="57"/>
        <v>nonfiction</v>
      </c>
      <c r="R755" s="14">
        <f t="shared" si="58"/>
        <v>42019.340173611112</v>
      </c>
      <c r="S755" s="15">
        <f t="shared" si="59"/>
        <v>42049.340173611112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t="str">
        <f t="shared" si="56"/>
        <v>publishing</v>
      </c>
      <c r="Q756" t="str">
        <f t="shared" si="57"/>
        <v>nonfiction</v>
      </c>
      <c r="R756" s="14">
        <f t="shared" si="58"/>
        <v>41249.499085648145</v>
      </c>
      <c r="S756" s="15">
        <f t="shared" si="59"/>
        <v>41279.499085648145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t="str">
        <f t="shared" si="56"/>
        <v>publishing</v>
      </c>
      <c r="Q757" t="str">
        <f t="shared" si="57"/>
        <v>nonfiction</v>
      </c>
      <c r="R757" s="14">
        <f t="shared" si="58"/>
        <v>41383.355057870373</v>
      </c>
      <c r="S757" s="15">
        <f t="shared" si="59"/>
        <v>41413.77847222222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t="str">
        <f t="shared" si="56"/>
        <v>publishing</v>
      </c>
      <c r="Q758" t="str">
        <f t="shared" si="57"/>
        <v>nonfiction</v>
      </c>
      <c r="R758" s="14">
        <f t="shared" si="58"/>
        <v>40590.516886574071</v>
      </c>
      <c r="S758" s="15">
        <f t="shared" si="59"/>
        <v>40651.475219907406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t="str">
        <f t="shared" si="56"/>
        <v>publishing</v>
      </c>
      <c r="Q759" t="str">
        <f t="shared" si="57"/>
        <v>nonfiction</v>
      </c>
      <c r="R759" s="14">
        <f t="shared" si="58"/>
        <v>41234.804560185185</v>
      </c>
      <c r="S759" s="15">
        <f t="shared" si="59"/>
        <v>41248.804560185185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t="str">
        <f t="shared" si="56"/>
        <v>publishing</v>
      </c>
      <c r="Q760" t="str">
        <f t="shared" si="57"/>
        <v>nonfiction</v>
      </c>
      <c r="R760" s="14">
        <f t="shared" si="58"/>
        <v>40429.586435185185</v>
      </c>
      <c r="S760" s="15">
        <f t="shared" si="59"/>
        <v>40459.586435185185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t="str">
        <f t="shared" si="56"/>
        <v>publishing</v>
      </c>
      <c r="Q761" t="str">
        <f t="shared" si="57"/>
        <v>nonfiction</v>
      </c>
      <c r="R761" s="14">
        <f t="shared" si="58"/>
        <v>41789.080312500002</v>
      </c>
      <c r="S761" s="15">
        <f t="shared" si="59"/>
        <v>41829.080312500002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str">
        <f t="shared" si="56"/>
        <v>publishing</v>
      </c>
      <c r="Q762" t="str">
        <f t="shared" si="57"/>
        <v>fiction</v>
      </c>
      <c r="R762" s="14">
        <f t="shared" si="58"/>
        <v>42670.514039351852</v>
      </c>
      <c r="S762" s="15">
        <f t="shared" si="59"/>
        <v>42700.555706018524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t="str">
        <f t="shared" si="56"/>
        <v>publishing</v>
      </c>
      <c r="Q763" t="str">
        <f t="shared" si="57"/>
        <v>fiction</v>
      </c>
      <c r="R763" s="14">
        <f t="shared" si="58"/>
        <v>41642.501458333332</v>
      </c>
      <c r="S763" s="15">
        <f t="shared" si="59"/>
        <v>41672.501458333332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str">
        <f t="shared" si="56"/>
        <v>publishing</v>
      </c>
      <c r="Q764" t="str">
        <f t="shared" si="57"/>
        <v>fiction</v>
      </c>
      <c r="R764" s="14">
        <f t="shared" si="58"/>
        <v>42690.608449074076</v>
      </c>
      <c r="S764" s="15">
        <f t="shared" si="59"/>
        <v>42708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t="str">
        <f t="shared" si="56"/>
        <v>publishing</v>
      </c>
      <c r="Q765" t="str">
        <f t="shared" si="57"/>
        <v>fiction</v>
      </c>
      <c r="R765" s="14">
        <f t="shared" si="58"/>
        <v>41471.196851851855</v>
      </c>
      <c r="S765" s="15">
        <f t="shared" si="59"/>
        <v>41501.196851851855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str">
        <f t="shared" si="56"/>
        <v>publishing</v>
      </c>
      <c r="Q766" t="str">
        <f t="shared" si="57"/>
        <v>fiction</v>
      </c>
      <c r="R766" s="14">
        <f t="shared" si="58"/>
        <v>42226.923159722224</v>
      </c>
      <c r="S766" s="15">
        <f t="shared" si="59"/>
        <v>42256.923159722224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t="str">
        <f t="shared" si="56"/>
        <v>publishing</v>
      </c>
      <c r="Q767" t="str">
        <f t="shared" si="57"/>
        <v>fiction</v>
      </c>
      <c r="R767" s="14">
        <f t="shared" si="58"/>
        <v>41901.292638888888</v>
      </c>
      <c r="S767" s="15">
        <f t="shared" si="59"/>
        <v>41931.292638888888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str">
        <f t="shared" si="56"/>
        <v>publishing</v>
      </c>
      <c r="Q768" t="str">
        <f t="shared" si="57"/>
        <v>fiction</v>
      </c>
      <c r="R768" s="14">
        <f t="shared" si="58"/>
        <v>42021.533368055556</v>
      </c>
      <c r="S768" s="15">
        <f t="shared" si="59"/>
        <v>42051.533368055556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t="str">
        <f t="shared" si="56"/>
        <v>publishing</v>
      </c>
      <c r="Q769" t="str">
        <f t="shared" si="57"/>
        <v>fiction</v>
      </c>
      <c r="R769" s="14">
        <f t="shared" si="58"/>
        <v>42114.893634259264</v>
      </c>
      <c r="S769" s="15">
        <f t="shared" si="59"/>
        <v>42144.893634259264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60">E770/D770</f>
        <v>0</v>
      </c>
      <c r="P770" t="str">
        <f t="shared" ref="P770:P833" si="61">LEFT(N770,FIND("/",N770)-1)</f>
        <v>publishing</v>
      </c>
      <c r="Q770" t="str">
        <f t="shared" ref="Q770:Q833" si="62">RIGHT(N770,LEN(N770)-FIND("/",N770))</f>
        <v>fiction</v>
      </c>
      <c r="R770" s="14">
        <f t="shared" ref="R770:R833" si="63">(J770/86400)+25569+(-6/24)</f>
        <v>41593.957060185188</v>
      </c>
      <c r="S770" s="15">
        <f t="shared" ref="S770:S833" si="64">(I770/86400)+25569+(-6/24)</f>
        <v>41623.957060185188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0.41399999999999998</v>
      </c>
      <c r="P771" t="str">
        <f t="shared" si="61"/>
        <v>publishing</v>
      </c>
      <c r="Q771" t="str">
        <f t="shared" si="62"/>
        <v>fiction</v>
      </c>
      <c r="R771" s="14">
        <f t="shared" si="63"/>
        <v>41604.746458333335</v>
      </c>
      <c r="S771" s="15">
        <f t="shared" si="64"/>
        <v>41634.746458333335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str">
        <f t="shared" si="61"/>
        <v>publishing</v>
      </c>
      <c r="Q772" t="str">
        <f t="shared" si="62"/>
        <v>fiction</v>
      </c>
      <c r="R772" s="14">
        <f t="shared" si="63"/>
        <v>41289.7496412037</v>
      </c>
      <c r="S772" s="15">
        <f t="shared" si="64"/>
        <v>41329.7496412037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t="str">
        <f t="shared" si="61"/>
        <v>publishing</v>
      </c>
      <c r="Q773" t="str">
        <f t="shared" si="62"/>
        <v>fiction</v>
      </c>
      <c r="R773" s="14">
        <f t="shared" si="63"/>
        <v>42349.574097222227</v>
      </c>
      <c r="S773" s="15">
        <f t="shared" si="64"/>
        <v>42399.574097222227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t="str">
        <f t="shared" si="61"/>
        <v>publishing</v>
      </c>
      <c r="Q774" t="str">
        <f t="shared" si="62"/>
        <v>fiction</v>
      </c>
      <c r="R774" s="14">
        <f t="shared" si="63"/>
        <v>40067.806932870371</v>
      </c>
      <c r="S774" s="15">
        <f t="shared" si="64"/>
        <v>40117.915972222225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t="str">
        <f t="shared" si="61"/>
        <v>publishing</v>
      </c>
      <c r="Q775" t="str">
        <f t="shared" si="62"/>
        <v>fiction</v>
      </c>
      <c r="R775" s="14">
        <f t="shared" si="63"/>
        <v>42100.485937500001</v>
      </c>
      <c r="S775" s="15">
        <f t="shared" si="64"/>
        <v>42134.709027777775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t="str">
        <f t="shared" si="61"/>
        <v>publishing</v>
      </c>
      <c r="Q776" t="str">
        <f t="shared" si="62"/>
        <v>fiction</v>
      </c>
      <c r="R776" s="14">
        <f t="shared" si="63"/>
        <v>41663.530300925922</v>
      </c>
      <c r="S776" s="15">
        <f t="shared" si="64"/>
        <v>41693.530300925922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t="str">
        <f t="shared" si="61"/>
        <v>publishing</v>
      </c>
      <c r="Q777" t="str">
        <f t="shared" si="62"/>
        <v>fiction</v>
      </c>
      <c r="R777" s="14">
        <f t="shared" si="63"/>
        <v>40862.810127314813</v>
      </c>
      <c r="S777" s="15">
        <f t="shared" si="64"/>
        <v>40892.810127314813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t="str">
        <f t="shared" si="61"/>
        <v>publishing</v>
      </c>
      <c r="Q778" t="str">
        <f t="shared" si="62"/>
        <v>fiction</v>
      </c>
      <c r="R778" s="14">
        <f t="shared" si="63"/>
        <v>42250.435706018514</v>
      </c>
      <c r="S778" s="15">
        <f t="shared" si="64"/>
        <v>42287.958333333328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t="str">
        <f t="shared" si="61"/>
        <v>publishing</v>
      </c>
      <c r="Q779" t="str">
        <f t="shared" si="62"/>
        <v>fiction</v>
      </c>
      <c r="R779" s="14">
        <f t="shared" si="63"/>
        <v>41456.731215277774</v>
      </c>
      <c r="S779" s="15">
        <f t="shared" si="64"/>
        <v>41486.731215277774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t="str">
        <f t="shared" si="61"/>
        <v>publishing</v>
      </c>
      <c r="Q780" t="str">
        <f t="shared" si="62"/>
        <v>fiction</v>
      </c>
      <c r="R780" s="14">
        <f t="shared" si="63"/>
        <v>41729.452314814815</v>
      </c>
      <c r="S780" s="15">
        <f t="shared" si="64"/>
        <v>41759.452314814815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t="str">
        <f t="shared" si="61"/>
        <v>publishing</v>
      </c>
      <c r="Q781" t="str">
        <f t="shared" si="62"/>
        <v>fiction</v>
      </c>
      <c r="R781" s="14">
        <f t="shared" si="63"/>
        <v>40436.43408564815</v>
      </c>
      <c r="S781" s="15">
        <f t="shared" si="64"/>
        <v>40465.916666666664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t="str">
        <f t="shared" si="61"/>
        <v>music</v>
      </c>
      <c r="Q782" t="str">
        <f t="shared" si="62"/>
        <v>rock</v>
      </c>
      <c r="R782" s="14">
        <f t="shared" si="63"/>
        <v>40636.423900462964</v>
      </c>
      <c r="S782" s="15">
        <f t="shared" si="64"/>
        <v>40666.423900462964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t="str">
        <f t="shared" si="61"/>
        <v>music</v>
      </c>
      <c r="Q783" t="str">
        <f t="shared" si="62"/>
        <v>rock</v>
      </c>
      <c r="R783" s="14">
        <f t="shared" si="63"/>
        <v>41402.750856481478</v>
      </c>
      <c r="S783" s="15">
        <f t="shared" si="64"/>
        <v>41432.750856481478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t="str">
        <f t="shared" si="61"/>
        <v>music</v>
      </c>
      <c r="Q784" t="str">
        <f t="shared" si="62"/>
        <v>rock</v>
      </c>
      <c r="R784" s="14">
        <f t="shared" si="63"/>
        <v>41116.508125</v>
      </c>
      <c r="S784" s="15">
        <f t="shared" si="64"/>
        <v>41146.508125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t="str">
        <f t="shared" si="61"/>
        <v>music</v>
      </c>
      <c r="Q785" t="str">
        <f t="shared" si="62"/>
        <v>rock</v>
      </c>
      <c r="R785" s="14">
        <f t="shared" si="63"/>
        <v>40987.523715277777</v>
      </c>
      <c r="S785" s="15">
        <f t="shared" si="64"/>
        <v>41026.666666666664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t="str">
        <f t="shared" si="61"/>
        <v>music</v>
      </c>
      <c r="Q786" t="str">
        <f t="shared" si="62"/>
        <v>rock</v>
      </c>
      <c r="R786" s="14">
        <f t="shared" si="63"/>
        <v>41674.899525462963</v>
      </c>
      <c r="S786" s="15">
        <f t="shared" si="64"/>
        <v>41714.857858796298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t="str">
        <f t="shared" si="61"/>
        <v>music</v>
      </c>
      <c r="Q787" t="str">
        <f t="shared" si="62"/>
        <v>rock</v>
      </c>
      <c r="R787" s="14">
        <f t="shared" si="63"/>
        <v>41303.343923611115</v>
      </c>
      <c r="S787" s="15">
        <f t="shared" si="64"/>
        <v>41333.343923611115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t="str">
        <f t="shared" si="61"/>
        <v>music</v>
      </c>
      <c r="Q788" t="str">
        <f t="shared" si="62"/>
        <v>rock</v>
      </c>
      <c r="R788" s="14">
        <f t="shared" si="63"/>
        <v>40982.805949074071</v>
      </c>
      <c r="S788" s="15">
        <f t="shared" si="64"/>
        <v>41040.407638888893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t="str">
        <f t="shared" si="61"/>
        <v>music</v>
      </c>
      <c r="Q789" t="str">
        <f t="shared" si="62"/>
        <v>rock</v>
      </c>
      <c r="R789" s="14">
        <f t="shared" si="63"/>
        <v>41549.377615740741</v>
      </c>
      <c r="S789" s="15">
        <f t="shared" si="64"/>
        <v>41579.377615740741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t="str">
        <f t="shared" si="61"/>
        <v>music</v>
      </c>
      <c r="Q790" t="str">
        <f t="shared" si="62"/>
        <v>rock</v>
      </c>
      <c r="R790" s="14">
        <f t="shared" si="63"/>
        <v>41058.756805555553</v>
      </c>
      <c r="S790" s="15">
        <f t="shared" si="64"/>
        <v>41096.915972222225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t="str">
        <f t="shared" si="61"/>
        <v>music</v>
      </c>
      <c r="Q791" t="str">
        <f t="shared" si="62"/>
        <v>rock</v>
      </c>
      <c r="R791" s="14">
        <f t="shared" si="63"/>
        <v>41276.936111111107</v>
      </c>
      <c r="S791" s="15">
        <f t="shared" si="64"/>
        <v>41295.082638888889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t="str">
        <f t="shared" si="61"/>
        <v>music</v>
      </c>
      <c r="Q792" t="str">
        <f t="shared" si="62"/>
        <v>rock</v>
      </c>
      <c r="R792" s="14">
        <f t="shared" si="63"/>
        <v>41275.797905092593</v>
      </c>
      <c r="S792" s="15">
        <f t="shared" si="64"/>
        <v>41305.797905092593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t="str">
        <f t="shared" si="61"/>
        <v>music</v>
      </c>
      <c r="Q793" t="str">
        <f t="shared" si="62"/>
        <v>rock</v>
      </c>
      <c r="R793" s="14">
        <f t="shared" si="63"/>
        <v>41557.530624999999</v>
      </c>
      <c r="S793" s="15">
        <f t="shared" si="64"/>
        <v>41590.999305555553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t="str">
        <f t="shared" si="61"/>
        <v>music</v>
      </c>
      <c r="Q794" t="str">
        <f t="shared" si="62"/>
        <v>rock</v>
      </c>
      <c r="R794" s="14">
        <f t="shared" si="63"/>
        <v>41555.62364583333</v>
      </c>
      <c r="S794" s="15">
        <f t="shared" si="64"/>
        <v>41585.665312500001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t="str">
        <f t="shared" si="61"/>
        <v>music</v>
      </c>
      <c r="Q795" t="str">
        <f t="shared" si="62"/>
        <v>rock</v>
      </c>
      <c r="R795" s="14">
        <f t="shared" si="63"/>
        <v>41442.491249999999</v>
      </c>
      <c r="S795" s="15">
        <f t="shared" si="64"/>
        <v>41457.957638888889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t="str">
        <f t="shared" si="61"/>
        <v>music</v>
      </c>
      <c r="Q796" t="str">
        <f t="shared" si="62"/>
        <v>rock</v>
      </c>
      <c r="R796" s="14">
        <f t="shared" si="63"/>
        <v>40735.865011574075</v>
      </c>
      <c r="S796" s="15">
        <f t="shared" si="64"/>
        <v>40791.462500000001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t="str">
        <f t="shared" si="61"/>
        <v>music</v>
      </c>
      <c r="Q797" t="str">
        <f t="shared" si="62"/>
        <v>rock</v>
      </c>
      <c r="R797" s="14">
        <f t="shared" si="63"/>
        <v>40963.363032407404</v>
      </c>
      <c r="S797" s="15">
        <f t="shared" si="64"/>
        <v>41005.957638888889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t="str">
        <f t="shared" si="61"/>
        <v>music</v>
      </c>
      <c r="Q798" t="str">
        <f t="shared" si="62"/>
        <v>rock</v>
      </c>
      <c r="R798" s="14">
        <f t="shared" si="63"/>
        <v>41502.632928240739</v>
      </c>
      <c r="S798" s="15">
        <f t="shared" si="64"/>
        <v>41532.631944444445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t="str">
        <f t="shared" si="61"/>
        <v>music</v>
      </c>
      <c r="Q799" t="str">
        <f t="shared" si="62"/>
        <v>rock</v>
      </c>
      <c r="R799" s="14">
        <f t="shared" si="63"/>
        <v>40996.744074074071</v>
      </c>
      <c r="S799" s="15">
        <f t="shared" si="64"/>
        <v>41027.916666666664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t="str">
        <f t="shared" si="61"/>
        <v>music</v>
      </c>
      <c r="Q800" t="str">
        <f t="shared" si="62"/>
        <v>rock</v>
      </c>
      <c r="R800" s="14">
        <f t="shared" si="63"/>
        <v>41882.340127314819</v>
      </c>
      <c r="S800" s="15">
        <f t="shared" si="64"/>
        <v>41912.340127314819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t="str">
        <f t="shared" si="61"/>
        <v>music</v>
      </c>
      <c r="Q801" t="str">
        <f t="shared" si="62"/>
        <v>rock</v>
      </c>
      <c r="R801" s="14">
        <f t="shared" si="63"/>
        <v>40996.417199074072</v>
      </c>
      <c r="S801" s="15">
        <f t="shared" si="64"/>
        <v>41026.417199074072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t="str">
        <f t="shared" si="61"/>
        <v>music</v>
      </c>
      <c r="Q802" t="str">
        <f t="shared" si="62"/>
        <v>rock</v>
      </c>
      <c r="R802" s="14">
        <f t="shared" si="63"/>
        <v>41863.183495370373</v>
      </c>
      <c r="S802" s="15">
        <f t="shared" si="64"/>
        <v>41893.183495370373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t="str">
        <f t="shared" si="61"/>
        <v>music</v>
      </c>
      <c r="Q803" t="str">
        <f t="shared" si="62"/>
        <v>rock</v>
      </c>
      <c r="R803" s="14">
        <f t="shared" si="63"/>
        <v>40695.545370370368</v>
      </c>
      <c r="S803" s="15">
        <f t="shared" si="64"/>
        <v>40725.545370370368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t="str">
        <f t="shared" si="61"/>
        <v>music</v>
      </c>
      <c r="Q804" t="str">
        <f t="shared" si="62"/>
        <v>rock</v>
      </c>
      <c r="R804" s="14">
        <f t="shared" si="63"/>
        <v>41122.772268518514</v>
      </c>
      <c r="S804" s="15">
        <f t="shared" si="64"/>
        <v>41168.920138888891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t="str">
        <f t="shared" si="61"/>
        <v>music</v>
      </c>
      <c r="Q805" t="str">
        <f t="shared" si="62"/>
        <v>rock</v>
      </c>
      <c r="R805" s="14">
        <f t="shared" si="63"/>
        <v>40665.699976851851</v>
      </c>
      <c r="S805" s="15">
        <f t="shared" si="64"/>
        <v>40691.791666666664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t="str">
        <f t="shared" si="61"/>
        <v>music</v>
      </c>
      <c r="Q806" t="str">
        <f t="shared" si="62"/>
        <v>rock</v>
      </c>
      <c r="R806" s="14">
        <f t="shared" si="63"/>
        <v>40729.855624999997</v>
      </c>
      <c r="S806" s="15">
        <f t="shared" si="64"/>
        <v>40746.915972222225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t="str">
        <f t="shared" si="61"/>
        <v>music</v>
      </c>
      <c r="Q807" t="str">
        <f t="shared" si="62"/>
        <v>rock</v>
      </c>
      <c r="R807" s="14">
        <f t="shared" si="63"/>
        <v>40690.573055555556</v>
      </c>
      <c r="S807" s="15">
        <f t="shared" si="64"/>
        <v>40740.708333333336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t="str">
        <f t="shared" si="61"/>
        <v>music</v>
      </c>
      <c r="Q808" t="str">
        <f t="shared" si="62"/>
        <v>rock</v>
      </c>
      <c r="R808" s="14">
        <f t="shared" si="63"/>
        <v>40763.441423611112</v>
      </c>
      <c r="S808" s="15">
        <f t="shared" si="64"/>
        <v>40793.441423611112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t="str">
        <f t="shared" si="61"/>
        <v>music</v>
      </c>
      <c r="Q809" t="str">
        <f t="shared" si="62"/>
        <v>rock</v>
      </c>
      <c r="R809" s="14">
        <f t="shared" si="63"/>
        <v>42759.378599537042</v>
      </c>
      <c r="S809" s="15">
        <f t="shared" si="64"/>
        <v>42794.833333333328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t="str">
        <f t="shared" si="61"/>
        <v>music</v>
      </c>
      <c r="Q810" t="str">
        <f t="shared" si="62"/>
        <v>rock</v>
      </c>
      <c r="R810" s="14">
        <f t="shared" si="63"/>
        <v>41961.850532407407</v>
      </c>
      <c r="S810" s="15">
        <f t="shared" si="64"/>
        <v>41994.957638888889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t="str">
        <f t="shared" si="61"/>
        <v>music</v>
      </c>
      <c r="Q811" t="str">
        <f t="shared" si="62"/>
        <v>rock</v>
      </c>
      <c r="R811" s="14">
        <f t="shared" si="63"/>
        <v>41628.583680555559</v>
      </c>
      <c r="S811" s="15">
        <f t="shared" si="64"/>
        <v>41658.583680555559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t="str">
        <f t="shared" si="61"/>
        <v>music</v>
      </c>
      <c r="Q812" t="str">
        <f t="shared" si="62"/>
        <v>rock</v>
      </c>
      <c r="R812" s="14">
        <f t="shared" si="63"/>
        <v>41122.806273148148</v>
      </c>
      <c r="S812" s="15">
        <f t="shared" si="64"/>
        <v>41152.806273148148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t="str">
        <f t="shared" si="61"/>
        <v>music</v>
      </c>
      <c r="Q813" t="str">
        <f t="shared" si="62"/>
        <v>rock</v>
      </c>
      <c r="R813" s="14">
        <f t="shared" si="63"/>
        <v>41443.393541666665</v>
      </c>
      <c r="S813" s="15">
        <f t="shared" si="64"/>
        <v>41465.452777777777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t="str">
        <f t="shared" si="61"/>
        <v>music</v>
      </c>
      <c r="Q814" t="str">
        <f t="shared" si="62"/>
        <v>rock</v>
      </c>
      <c r="R814" s="14">
        <f t="shared" si="63"/>
        <v>41281.767962962964</v>
      </c>
      <c r="S814" s="15">
        <f t="shared" si="64"/>
        <v>41334.331944444442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t="str">
        <f t="shared" si="61"/>
        <v>music</v>
      </c>
      <c r="Q815" t="str">
        <f t="shared" si="62"/>
        <v>rock</v>
      </c>
      <c r="R815" s="14">
        <f t="shared" si="63"/>
        <v>41080.710243055553</v>
      </c>
      <c r="S815" s="15">
        <f t="shared" si="64"/>
        <v>41110.710243055553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t="str">
        <f t="shared" si="61"/>
        <v>music</v>
      </c>
      <c r="Q816" t="str">
        <f t="shared" si="62"/>
        <v>rock</v>
      </c>
      <c r="R816" s="14">
        <f t="shared" si="63"/>
        <v>40679.493067129632</v>
      </c>
      <c r="S816" s="15">
        <f t="shared" si="64"/>
        <v>40694.50277777778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t="str">
        <f t="shared" si="61"/>
        <v>music</v>
      </c>
      <c r="Q817" t="str">
        <f t="shared" si="62"/>
        <v>rock</v>
      </c>
      <c r="R817" s="14">
        <f t="shared" si="63"/>
        <v>41914.667858796296</v>
      </c>
      <c r="S817" s="15">
        <f t="shared" si="64"/>
        <v>41944.667858796296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t="str">
        <f t="shared" si="61"/>
        <v>music</v>
      </c>
      <c r="Q818" t="str">
        <f t="shared" si="62"/>
        <v>rock</v>
      </c>
      <c r="R818" s="14">
        <f t="shared" si="63"/>
        <v>41341.620868055557</v>
      </c>
      <c r="S818" s="15">
        <f t="shared" si="64"/>
        <v>41373.020833333336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t="str">
        <f t="shared" si="61"/>
        <v>music</v>
      </c>
      <c r="Q819" t="str">
        <f t="shared" si="62"/>
        <v>rock</v>
      </c>
      <c r="R819" s="14">
        <f t="shared" si="63"/>
        <v>40925.349664351852</v>
      </c>
      <c r="S819" s="15">
        <f t="shared" si="64"/>
        <v>40978.957638888889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t="str">
        <f t="shared" si="61"/>
        <v>music</v>
      </c>
      <c r="Q820" t="str">
        <f t="shared" si="62"/>
        <v>rock</v>
      </c>
      <c r="R820" s="14">
        <f t="shared" si="63"/>
        <v>41120.632881944446</v>
      </c>
      <c r="S820" s="15">
        <f t="shared" si="64"/>
        <v>41128.459027777775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t="str">
        <f t="shared" si="61"/>
        <v>music</v>
      </c>
      <c r="Q821" t="str">
        <f t="shared" si="62"/>
        <v>rock</v>
      </c>
      <c r="R821" s="14">
        <f t="shared" si="63"/>
        <v>41619.748310185183</v>
      </c>
      <c r="S821" s="15">
        <f t="shared" si="64"/>
        <v>41628.947222222225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t="str">
        <f t="shared" si="61"/>
        <v>music</v>
      </c>
      <c r="Q822" t="str">
        <f t="shared" si="62"/>
        <v>rock</v>
      </c>
      <c r="R822" s="14">
        <f t="shared" si="63"/>
        <v>41768.591921296298</v>
      </c>
      <c r="S822" s="15">
        <f t="shared" si="64"/>
        <v>41798.958333333336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t="str">
        <f t="shared" si="61"/>
        <v>music</v>
      </c>
      <c r="Q823" t="str">
        <f t="shared" si="62"/>
        <v>rock</v>
      </c>
      <c r="R823" s="14">
        <f t="shared" si="63"/>
        <v>42093.672048611115</v>
      </c>
      <c r="S823" s="15">
        <f t="shared" si="64"/>
        <v>42127.917361111111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t="str">
        <f t="shared" si="61"/>
        <v>music</v>
      </c>
      <c r="Q824" t="str">
        <f t="shared" si="62"/>
        <v>rock</v>
      </c>
      <c r="R824" s="14">
        <f t="shared" si="63"/>
        <v>41157.697337962964</v>
      </c>
      <c r="S824" s="15">
        <f t="shared" si="64"/>
        <v>41187.697337962964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t="str">
        <f t="shared" si="61"/>
        <v>music</v>
      </c>
      <c r="Q825" t="str">
        <f t="shared" si="62"/>
        <v>rock</v>
      </c>
      <c r="R825" s="14">
        <f t="shared" si="63"/>
        <v>42055.722824074073</v>
      </c>
      <c r="S825" s="15">
        <f t="shared" si="64"/>
        <v>42085.681157407409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t="str">
        <f t="shared" si="61"/>
        <v>music</v>
      </c>
      <c r="Q826" t="str">
        <f t="shared" si="62"/>
        <v>rock</v>
      </c>
      <c r="R826" s="14">
        <f t="shared" si="63"/>
        <v>40249.992106481484</v>
      </c>
      <c r="S826" s="15">
        <f t="shared" si="64"/>
        <v>40286.040972222225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t="str">
        <f t="shared" si="61"/>
        <v>music</v>
      </c>
      <c r="Q827" t="str">
        <f t="shared" si="62"/>
        <v>rock</v>
      </c>
      <c r="R827" s="14">
        <f t="shared" si="63"/>
        <v>41186.056527777779</v>
      </c>
      <c r="S827" s="15">
        <f t="shared" si="64"/>
        <v>41211.056527777779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t="str">
        <f t="shared" si="61"/>
        <v>music</v>
      </c>
      <c r="Q828" t="str">
        <f t="shared" si="62"/>
        <v>rock</v>
      </c>
      <c r="R828" s="14">
        <f t="shared" si="63"/>
        <v>40972.788541666669</v>
      </c>
      <c r="S828" s="15">
        <f t="shared" si="64"/>
        <v>40993.746874999997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t="str">
        <f t="shared" si="61"/>
        <v>music</v>
      </c>
      <c r="Q829" t="str">
        <f t="shared" si="62"/>
        <v>rock</v>
      </c>
      <c r="R829" s="14">
        <f t="shared" si="63"/>
        <v>40927.223460648151</v>
      </c>
      <c r="S829" s="15">
        <f t="shared" si="64"/>
        <v>40953.575694444444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t="str">
        <f t="shared" si="61"/>
        <v>music</v>
      </c>
      <c r="Q830" t="str">
        <f t="shared" si="62"/>
        <v>rock</v>
      </c>
      <c r="R830" s="14">
        <f t="shared" si="63"/>
        <v>41072.800717592589</v>
      </c>
      <c r="S830" s="15">
        <f t="shared" si="64"/>
        <v>41085.433333333334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t="str">
        <f t="shared" si="61"/>
        <v>music</v>
      </c>
      <c r="Q831" t="str">
        <f t="shared" si="62"/>
        <v>rock</v>
      </c>
      <c r="R831" s="14">
        <f t="shared" si="63"/>
        <v>42504.551388888889</v>
      </c>
      <c r="S831" s="15">
        <f t="shared" si="64"/>
        <v>42564.551388888889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t="str">
        <f t="shared" si="61"/>
        <v>music</v>
      </c>
      <c r="Q832" t="str">
        <f t="shared" si="62"/>
        <v>rock</v>
      </c>
      <c r="R832" s="14">
        <f t="shared" si="63"/>
        <v>41325.275752314818</v>
      </c>
      <c r="S832" s="15">
        <f t="shared" si="64"/>
        <v>41355.234085648146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t="str">
        <f t="shared" si="61"/>
        <v>music</v>
      </c>
      <c r="Q833" t="str">
        <f t="shared" si="62"/>
        <v>rock</v>
      </c>
      <c r="R833" s="14">
        <f t="shared" si="63"/>
        <v>40996.396921296298</v>
      </c>
      <c r="S833" s="15">
        <f t="shared" si="64"/>
        <v>41026.396921296298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5">E834/D834</f>
        <v>1.0060706666666666</v>
      </c>
      <c r="P834" t="str">
        <f t="shared" ref="P834:P897" si="66">LEFT(N834,FIND("/",N834)-1)</f>
        <v>music</v>
      </c>
      <c r="Q834" t="str">
        <f t="shared" ref="Q834:Q897" si="67">RIGHT(N834,LEN(N834)-FIND("/",N834))</f>
        <v>rock</v>
      </c>
      <c r="R834" s="14">
        <f t="shared" ref="R834:R897" si="68">(J834/86400)+25569+(-6/24)</f>
        <v>40869.425173611111</v>
      </c>
      <c r="S834" s="15">
        <f t="shared" ref="S834:S897" si="69">(I834/86400)+25569+(-6/24)</f>
        <v>40929.092361111107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1.0166666666666666</v>
      </c>
      <c r="P835" t="str">
        <f t="shared" si="66"/>
        <v>music</v>
      </c>
      <c r="Q835" t="str">
        <f t="shared" si="67"/>
        <v>rock</v>
      </c>
      <c r="R835" s="14">
        <f t="shared" si="68"/>
        <v>41718.628182870372</v>
      </c>
      <c r="S835" s="15">
        <f t="shared" si="69"/>
        <v>41748.628182870372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t="str">
        <f t="shared" si="66"/>
        <v>music</v>
      </c>
      <c r="Q836" t="str">
        <f t="shared" si="67"/>
        <v>rock</v>
      </c>
      <c r="R836" s="14">
        <f t="shared" si="68"/>
        <v>41422.572824074072</v>
      </c>
      <c r="S836" s="15">
        <f t="shared" si="69"/>
        <v>41455.915972222225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t="str">
        <f t="shared" si="66"/>
        <v>music</v>
      </c>
      <c r="Q837" t="str">
        <f t="shared" si="67"/>
        <v>rock</v>
      </c>
      <c r="R837" s="14">
        <f t="shared" si="68"/>
        <v>41005.20784722222</v>
      </c>
      <c r="S837" s="15">
        <f t="shared" si="69"/>
        <v>41047.875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t="str">
        <f t="shared" si="66"/>
        <v>music</v>
      </c>
      <c r="Q838" t="str">
        <f t="shared" si="67"/>
        <v>rock</v>
      </c>
      <c r="R838" s="14">
        <f t="shared" si="68"/>
        <v>41523.806921296295</v>
      </c>
      <c r="S838" s="15">
        <f t="shared" si="69"/>
        <v>41553.806921296295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t="str">
        <f t="shared" si="66"/>
        <v>music</v>
      </c>
      <c r="Q839" t="str">
        <f t="shared" si="67"/>
        <v>rock</v>
      </c>
      <c r="R839" s="14">
        <f t="shared" si="68"/>
        <v>41730.748402777775</v>
      </c>
      <c r="S839" s="15">
        <f t="shared" si="69"/>
        <v>41760.748402777775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t="str">
        <f t="shared" si="66"/>
        <v>music</v>
      </c>
      <c r="Q840" t="str">
        <f t="shared" si="67"/>
        <v>rock</v>
      </c>
      <c r="R840" s="14">
        <f t="shared" si="68"/>
        <v>40895.647974537038</v>
      </c>
      <c r="S840" s="15">
        <f t="shared" si="69"/>
        <v>40925.647974537038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t="str">
        <f t="shared" si="66"/>
        <v>music</v>
      </c>
      <c r="Q841" t="str">
        <f t="shared" si="67"/>
        <v>rock</v>
      </c>
      <c r="R841" s="14">
        <f t="shared" si="68"/>
        <v>41144.513379629629</v>
      </c>
      <c r="S841" s="15">
        <f t="shared" si="69"/>
        <v>41174.513379629629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t="str">
        <f t="shared" si="66"/>
        <v>music</v>
      </c>
      <c r="Q842" t="str">
        <f t="shared" si="67"/>
        <v>metal</v>
      </c>
      <c r="R842" s="14">
        <f t="shared" si="68"/>
        <v>42606.976701388892</v>
      </c>
      <c r="S842" s="15">
        <f t="shared" si="69"/>
        <v>42636.976701388892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t="str">
        <f t="shared" si="66"/>
        <v>music</v>
      </c>
      <c r="Q843" t="str">
        <f t="shared" si="67"/>
        <v>metal</v>
      </c>
      <c r="R843" s="14">
        <f t="shared" si="68"/>
        <v>41923.588692129633</v>
      </c>
      <c r="S843" s="15">
        <f t="shared" si="69"/>
        <v>41953.630358796298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t="str">
        <f t="shared" si="66"/>
        <v>music</v>
      </c>
      <c r="Q844" t="str">
        <f t="shared" si="67"/>
        <v>metal</v>
      </c>
      <c r="R844" s="14">
        <f t="shared" si="68"/>
        <v>41526.34239583333</v>
      </c>
      <c r="S844" s="15">
        <f t="shared" si="69"/>
        <v>41560.915972222225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t="str">
        <f t="shared" si="66"/>
        <v>music</v>
      </c>
      <c r="Q845" t="str">
        <f t="shared" si="67"/>
        <v>metal</v>
      </c>
      <c r="R845" s="14">
        <f t="shared" si="68"/>
        <v>42695.007870370369</v>
      </c>
      <c r="S845" s="15">
        <f t="shared" si="69"/>
        <v>42712.083333333328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t="str">
        <f t="shared" si="66"/>
        <v>music</v>
      </c>
      <c r="Q846" t="str">
        <f t="shared" si="67"/>
        <v>metal</v>
      </c>
      <c r="R846" s="14">
        <f t="shared" si="68"/>
        <v>41905.434629629628</v>
      </c>
      <c r="S846" s="15">
        <f t="shared" si="69"/>
        <v>41943.957638888889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t="str">
        <f t="shared" si="66"/>
        <v>music</v>
      </c>
      <c r="Q847" t="str">
        <f t="shared" si="67"/>
        <v>metal</v>
      </c>
      <c r="R847" s="14">
        <f t="shared" si="68"/>
        <v>42577.955972222218</v>
      </c>
      <c r="S847" s="15">
        <f t="shared" si="69"/>
        <v>42617.915972222225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t="str">
        <f t="shared" si="66"/>
        <v>music</v>
      </c>
      <c r="Q848" t="str">
        <f t="shared" si="67"/>
        <v>metal</v>
      </c>
      <c r="R848" s="14">
        <f t="shared" si="68"/>
        <v>41694.141840277778</v>
      </c>
      <c r="S848" s="15">
        <f t="shared" si="69"/>
        <v>41708.333333333336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t="str">
        <f t="shared" si="66"/>
        <v>music</v>
      </c>
      <c r="Q849" t="str">
        <f t="shared" si="67"/>
        <v>metal</v>
      </c>
      <c r="R849" s="14">
        <f t="shared" si="68"/>
        <v>42165.548333333332</v>
      </c>
      <c r="S849" s="15">
        <f t="shared" si="69"/>
        <v>42195.548333333332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t="str">
        <f t="shared" si="66"/>
        <v>music</v>
      </c>
      <c r="Q850" t="str">
        <f t="shared" si="67"/>
        <v>metal</v>
      </c>
      <c r="R850" s="14">
        <f t="shared" si="68"/>
        <v>42078.542048611111</v>
      </c>
      <c r="S850" s="15">
        <f t="shared" si="69"/>
        <v>42108.542048611111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t="str">
        <f t="shared" si="66"/>
        <v>music</v>
      </c>
      <c r="Q851" t="str">
        <f t="shared" si="67"/>
        <v>metal</v>
      </c>
      <c r="R851" s="14">
        <f t="shared" si="68"/>
        <v>42050.898888888885</v>
      </c>
      <c r="S851" s="15">
        <f t="shared" si="69"/>
        <v>42078.857222222221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t="str">
        <f t="shared" si="66"/>
        <v>music</v>
      </c>
      <c r="Q852" t="str">
        <f t="shared" si="67"/>
        <v>metal</v>
      </c>
      <c r="R852" s="14">
        <f t="shared" si="68"/>
        <v>42452.577743055561</v>
      </c>
      <c r="S852" s="15">
        <f t="shared" si="69"/>
        <v>42484.957638888889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t="str">
        <f t="shared" si="66"/>
        <v>music</v>
      </c>
      <c r="Q853" t="str">
        <f t="shared" si="67"/>
        <v>metal</v>
      </c>
      <c r="R853" s="14">
        <f t="shared" si="68"/>
        <v>42522.630243055552</v>
      </c>
      <c r="S853" s="15">
        <f t="shared" si="69"/>
        <v>42582.572916666672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t="str">
        <f t="shared" si="66"/>
        <v>music</v>
      </c>
      <c r="Q854" t="str">
        <f t="shared" si="67"/>
        <v>metal</v>
      </c>
      <c r="R854" s="14">
        <f t="shared" si="68"/>
        <v>42656.555497685185</v>
      </c>
      <c r="S854" s="15">
        <f t="shared" si="69"/>
        <v>42667.625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t="str">
        <f t="shared" si="66"/>
        <v>music</v>
      </c>
      <c r="Q855" t="str">
        <f t="shared" si="67"/>
        <v>metal</v>
      </c>
      <c r="R855" s="14">
        <f t="shared" si="68"/>
        <v>42021.582280092596</v>
      </c>
      <c r="S855" s="15">
        <f t="shared" si="69"/>
        <v>42051.582280092596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t="str">
        <f t="shared" si="66"/>
        <v>music</v>
      </c>
      <c r="Q856" t="str">
        <f t="shared" si="67"/>
        <v>metal</v>
      </c>
      <c r="R856" s="14">
        <f t="shared" si="68"/>
        <v>42701.962337962963</v>
      </c>
      <c r="S856" s="15">
        <f t="shared" si="69"/>
        <v>42731.962337962963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t="str">
        <f t="shared" si="66"/>
        <v>music</v>
      </c>
      <c r="Q857" t="str">
        <f t="shared" si="67"/>
        <v>metal</v>
      </c>
      <c r="R857" s="14">
        <f t="shared" si="68"/>
        <v>42544.875196759254</v>
      </c>
      <c r="S857" s="15">
        <f t="shared" si="69"/>
        <v>42574.875196759254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t="str">
        <f t="shared" si="66"/>
        <v>music</v>
      </c>
      <c r="Q858" t="str">
        <f t="shared" si="67"/>
        <v>metal</v>
      </c>
      <c r="R858" s="14">
        <f t="shared" si="68"/>
        <v>42609.061990740738</v>
      </c>
      <c r="S858" s="15">
        <f t="shared" si="69"/>
        <v>42668.541666666672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t="str">
        <f t="shared" si="66"/>
        <v>music</v>
      </c>
      <c r="Q859" t="str">
        <f t="shared" si="67"/>
        <v>metal</v>
      </c>
      <c r="R859" s="14">
        <f t="shared" si="68"/>
        <v>42291.331377314811</v>
      </c>
      <c r="S859" s="15">
        <f t="shared" si="69"/>
        <v>42333.373043981483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t="str">
        <f t="shared" si="66"/>
        <v>music</v>
      </c>
      <c r="Q860" t="str">
        <f t="shared" si="67"/>
        <v>metal</v>
      </c>
      <c r="R860" s="14">
        <f t="shared" si="68"/>
        <v>42079.495578703703</v>
      </c>
      <c r="S860" s="15">
        <f t="shared" si="69"/>
        <v>42109.707638888889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t="str">
        <f t="shared" si="66"/>
        <v>music</v>
      </c>
      <c r="Q861" t="str">
        <f t="shared" si="67"/>
        <v>metal</v>
      </c>
      <c r="R861" s="14">
        <f t="shared" si="68"/>
        <v>42128.570231481484</v>
      </c>
      <c r="S861" s="15">
        <f t="shared" si="69"/>
        <v>42158.75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t="str">
        <f t="shared" si="66"/>
        <v>music</v>
      </c>
      <c r="Q862" t="str">
        <f t="shared" si="67"/>
        <v>jazz</v>
      </c>
      <c r="R862" s="14">
        <f t="shared" si="68"/>
        <v>41570.232789351852</v>
      </c>
      <c r="S862" s="15">
        <f t="shared" si="69"/>
        <v>41600.274456018517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t="str">
        <f t="shared" si="66"/>
        <v>music</v>
      </c>
      <c r="Q863" t="str">
        <f t="shared" si="67"/>
        <v>jazz</v>
      </c>
      <c r="R863" s="14">
        <f t="shared" si="68"/>
        <v>42599.715324074074</v>
      </c>
      <c r="S863" s="15">
        <f t="shared" si="69"/>
        <v>42629.715324074074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t="str">
        <f t="shared" si="66"/>
        <v>music</v>
      </c>
      <c r="Q864" t="str">
        <f t="shared" si="67"/>
        <v>jazz</v>
      </c>
      <c r="R864" s="14">
        <f t="shared" si="68"/>
        <v>41559.3049537037</v>
      </c>
      <c r="S864" s="15">
        <f t="shared" si="69"/>
        <v>41589.346620370372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t="str">
        <f t="shared" si="66"/>
        <v>music</v>
      </c>
      <c r="Q865" t="str">
        <f t="shared" si="67"/>
        <v>jazz</v>
      </c>
      <c r="R865" s="14">
        <f t="shared" si="68"/>
        <v>40920.867662037039</v>
      </c>
      <c r="S865" s="15">
        <f t="shared" si="69"/>
        <v>40950.867662037039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t="str">
        <f t="shared" si="66"/>
        <v>music</v>
      </c>
      <c r="Q866" t="str">
        <f t="shared" si="67"/>
        <v>jazz</v>
      </c>
      <c r="R866" s="14">
        <f t="shared" si="68"/>
        <v>41540.856921296298</v>
      </c>
      <c r="S866" s="15">
        <f t="shared" si="69"/>
        <v>41563.165972222225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t="str">
        <f t="shared" si="66"/>
        <v>music</v>
      </c>
      <c r="Q867" t="str">
        <f t="shared" si="67"/>
        <v>jazz</v>
      </c>
      <c r="R867" s="14">
        <f t="shared" si="68"/>
        <v>41230.523113425923</v>
      </c>
      <c r="S867" s="15">
        <f t="shared" si="69"/>
        <v>41290.523113425923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t="str">
        <f t="shared" si="66"/>
        <v>music</v>
      </c>
      <c r="Q868" t="str">
        <f t="shared" si="67"/>
        <v>jazz</v>
      </c>
      <c r="R868" s="14">
        <f t="shared" si="68"/>
        <v>42025.387939814813</v>
      </c>
      <c r="S868" s="15">
        <f t="shared" si="69"/>
        <v>42063.381944444445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t="str">
        <f t="shared" si="66"/>
        <v>music</v>
      </c>
      <c r="Q869" t="str">
        <f t="shared" si="67"/>
        <v>jazz</v>
      </c>
      <c r="R869" s="14">
        <f t="shared" si="68"/>
        <v>40087.855393518519</v>
      </c>
      <c r="S869" s="15">
        <f t="shared" si="69"/>
        <v>40147.957638888889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t="str">
        <f t="shared" si="66"/>
        <v>music</v>
      </c>
      <c r="Q870" t="str">
        <f t="shared" si="67"/>
        <v>jazz</v>
      </c>
      <c r="R870" s="14">
        <f t="shared" si="68"/>
        <v>41615.777754629627</v>
      </c>
      <c r="S870" s="15">
        <f t="shared" si="69"/>
        <v>41645.777754629627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t="str">
        <f t="shared" si="66"/>
        <v>music</v>
      </c>
      <c r="Q871" t="str">
        <f t="shared" si="67"/>
        <v>jazz</v>
      </c>
      <c r="R871" s="14">
        <f t="shared" si="68"/>
        <v>41342.595567129625</v>
      </c>
      <c r="S871" s="15">
        <f t="shared" si="69"/>
        <v>41372.553900462961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t="str">
        <f t="shared" si="66"/>
        <v>music</v>
      </c>
      <c r="Q872" t="str">
        <f t="shared" si="67"/>
        <v>jazz</v>
      </c>
      <c r="R872" s="14">
        <f t="shared" si="68"/>
        <v>41487.772256944445</v>
      </c>
      <c r="S872" s="15">
        <f t="shared" si="69"/>
        <v>41517.772256944445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t="str">
        <f t="shared" si="66"/>
        <v>music</v>
      </c>
      <c r="Q873" t="str">
        <f t="shared" si="67"/>
        <v>jazz</v>
      </c>
      <c r="R873" s="14">
        <f t="shared" si="68"/>
        <v>41577.311284722222</v>
      </c>
      <c r="S873" s="15">
        <f t="shared" si="69"/>
        <v>41607.352951388893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t="str">
        <f t="shared" si="66"/>
        <v>music</v>
      </c>
      <c r="Q874" t="str">
        <f t="shared" si="67"/>
        <v>jazz</v>
      </c>
      <c r="R874" s="14">
        <f t="shared" si="68"/>
        <v>40567.575543981482</v>
      </c>
      <c r="S874" s="15">
        <f t="shared" si="69"/>
        <v>40612.575543981482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t="str">
        <f t="shared" si="66"/>
        <v>music</v>
      </c>
      <c r="Q875" t="str">
        <f t="shared" si="67"/>
        <v>jazz</v>
      </c>
      <c r="R875" s="14">
        <f t="shared" si="68"/>
        <v>41183.917129629626</v>
      </c>
      <c r="S875" s="15">
        <f t="shared" si="69"/>
        <v>41223.958796296298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t="str">
        <f t="shared" si="66"/>
        <v>music</v>
      </c>
      <c r="Q876" t="str">
        <f t="shared" si="67"/>
        <v>jazz</v>
      </c>
      <c r="R876" s="14">
        <f t="shared" si="68"/>
        <v>41368.333726851852</v>
      </c>
      <c r="S876" s="15">
        <f t="shared" si="69"/>
        <v>41398.333726851852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str">
        <f t="shared" si="66"/>
        <v>music</v>
      </c>
      <c r="Q877" t="str">
        <f t="shared" si="67"/>
        <v>jazz</v>
      </c>
      <c r="R877" s="14">
        <f t="shared" si="68"/>
        <v>42248.473738425921</v>
      </c>
      <c r="S877" s="15">
        <f t="shared" si="69"/>
        <v>42268.473738425921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t="str">
        <f t="shared" si="66"/>
        <v>music</v>
      </c>
      <c r="Q878" t="str">
        <f t="shared" si="67"/>
        <v>jazz</v>
      </c>
      <c r="R878" s="14">
        <f t="shared" si="68"/>
        <v>41276.246840277774</v>
      </c>
      <c r="S878" s="15">
        <f t="shared" si="69"/>
        <v>41309.246840277774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t="str">
        <f t="shared" si="66"/>
        <v>music</v>
      </c>
      <c r="Q879" t="str">
        <f t="shared" si="67"/>
        <v>jazz</v>
      </c>
      <c r="R879" s="14">
        <f t="shared" si="68"/>
        <v>41597.538888888885</v>
      </c>
      <c r="S879" s="15">
        <f t="shared" si="69"/>
        <v>41627.538888888885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t="str">
        <f t="shared" si="66"/>
        <v>music</v>
      </c>
      <c r="Q880" t="str">
        <f t="shared" si="67"/>
        <v>jazz</v>
      </c>
      <c r="R880" s="14">
        <f t="shared" si="68"/>
        <v>40504.982916666668</v>
      </c>
      <c r="S880" s="15">
        <f t="shared" si="69"/>
        <v>40534.982916666668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t="str">
        <f t="shared" si="66"/>
        <v>music</v>
      </c>
      <c r="Q881" t="str">
        <f t="shared" si="67"/>
        <v>jazz</v>
      </c>
      <c r="R881" s="14">
        <f t="shared" si="68"/>
        <v>41037.579918981479</v>
      </c>
      <c r="S881" s="15">
        <f t="shared" si="69"/>
        <v>41058.579918981479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t="str">
        <f t="shared" si="66"/>
        <v>music</v>
      </c>
      <c r="Q882" t="str">
        <f t="shared" si="67"/>
        <v>indie rock</v>
      </c>
      <c r="R882" s="14">
        <f t="shared" si="68"/>
        <v>41179.07104166667</v>
      </c>
      <c r="S882" s="15">
        <f t="shared" si="69"/>
        <v>41212.07104166667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t="str">
        <f t="shared" si="66"/>
        <v>music</v>
      </c>
      <c r="Q883" t="str">
        <f t="shared" si="67"/>
        <v>indie rock</v>
      </c>
      <c r="R883" s="14">
        <f t="shared" si="68"/>
        <v>40877.00099537037</v>
      </c>
      <c r="S883" s="15">
        <f t="shared" si="69"/>
        <v>40922.00099537037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t="str">
        <f t="shared" si="66"/>
        <v>music</v>
      </c>
      <c r="Q884" t="str">
        <f t="shared" si="67"/>
        <v>indie rock</v>
      </c>
      <c r="R884" s="14">
        <f t="shared" si="68"/>
        <v>40759.610532407409</v>
      </c>
      <c r="S884" s="15">
        <f t="shared" si="69"/>
        <v>40792.610532407409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t="str">
        <f t="shared" si="66"/>
        <v>music</v>
      </c>
      <c r="Q885" t="str">
        <f t="shared" si="67"/>
        <v>indie rock</v>
      </c>
      <c r="R885" s="14">
        <f t="shared" si="68"/>
        <v>42371.685590277775</v>
      </c>
      <c r="S885" s="15">
        <f t="shared" si="69"/>
        <v>42431.685590277775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t="str">
        <f t="shared" si="66"/>
        <v>music</v>
      </c>
      <c r="Q886" t="str">
        <f t="shared" si="67"/>
        <v>indie rock</v>
      </c>
      <c r="R886" s="14">
        <f t="shared" si="68"/>
        <v>40981.552615740744</v>
      </c>
      <c r="S886" s="15">
        <f t="shared" si="69"/>
        <v>41040.854861111111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t="str">
        <f t="shared" si="66"/>
        <v>music</v>
      </c>
      <c r="Q887" t="str">
        <f t="shared" si="67"/>
        <v>indie rock</v>
      </c>
      <c r="R887" s="14">
        <f t="shared" si="68"/>
        <v>42713.691099537042</v>
      </c>
      <c r="S887" s="15">
        <f t="shared" si="69"/>
        <v>42734.691099537042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t="str">
        <f t="shared" si="66"/>
        <v>music</v>
      </c>
      <c r="Q888" t="str">
        <f t="shared" si="67"/>
        <v>indie rock</v>
      </c>
      <c r="R888" s="14">
        <f t="shared" si="68"/>
        <v>42603.620520833334</v>
      </c>
      <c r="S888" s="15">
        <f t="shared" si="69"/>
        <v>42628.620520833334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str">
        <f t="shared" si="66"/>
        <v>music</v>
      </c>
      <c r="Q889" t="str">
        <f t="shared" si="67"/>
        <v>indie rock</v>
      </c>
      <c r="R889" s="14">
        <f t="shared" si="68"/>
        <v>41026.708969907406</v>
      </c>
      <c r="S889" s="15">
        <f t="shared" si="69"/>
        <v>41056.708969907406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t="str">
        <f t="shared" si="66"/>
        <v>music</v>
      </c>
      <c r="Q890" t="str">
        <f t="shared" si="67"/>
        <v>indie rock</v>
      </c>
      <c r="R890" s="14">
        <f t="shared" si="68"/>
        <v>40751.503298611111</v>
      </c>
      <c r="S890" s="15">
        <f t="shared" si="69"/>
        <v>40787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t="str">
        <f t="shared" si="66"/>
        <v>music</v>
      </c>
      <c r="Q891" t="str">
        <f t="shared" si="67"/>
        <v>indie rock</v>
      </c>
      <c r="R891" s="14">
        <f t="shared" si="68"/>
        <v>41887.534062500003</v>
      </c>
      <c r="S891" s="15">
        <f t="shared" si="69"/>
        <v>41917.534062500003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t="str">
        <f t="shared" si="66"/>
        <v>music</v>
      </c>
      <c r="Q892" t="str">
        <f t="shared" si="67"/>
        <v>indie rock</v>
      </c>
      <c r="R892" s="14">
        <f t="shared" si="68"/>
        <v>41569.448831018519</v>
      </c>
      <c r="S892" s="15">
        <f t="shared" si="69"/>
        <v>41599.490497685183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t="str">
        <f t="shared" si="66"/>
        <v>music</v>
      </c>
      <c r="Q893" t="str">
        <f t="shared" si="67"/>
        <v>indie rock</v>
      </c>
      <c r="R893" s="14">
        <f t="shared" si="68"/>
        <v>41841.781597222223</v>
      </c>
      <c r="S893" s="15">
        <f t="shared" si="69"/>
        <v>41871.781597222223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t="str">
        <f t="shared" si="66"/>
        <v>music</v>
      </c>
      <c r="Q894" t="str">
        <f t="shared" si="67"/>
        <v>indie rock</v>
      </c>
      <c r="R894" s="14">
        <f t="shared" si="68"/>
        <v>40303.95003472222</v>
      </c>
      <c r="S894" s="15">
        <f t="shared" si="69"/>
        <v>40390.916666666664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t="str">
        <f t="shared" si="66"/>
        <v>music</v>
      </c>
      <c r="Q895" t="str">
        <f t="shared" si="67"/>
        <v>indie rock</v>
      </c>
      <c r="R895" s="14">
        <f t="shared" si="68"/>
        <v>42065.647719907407</v>
      </c>
      <c r="S895" s="15">
        <f t="shared" si="69"/>
        <v>42095.606053240743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t="str">
        <f t="shared" si="66"/>
        <v>music</v>
      </c>
      <c r="Q896" t="str">
        <f t="shared" si="67"/>
        <v>indie rock</v>
      </c>
      <c r="R896" s="14">
        <f t="shared" si="68"/>
        <v>42496.73159722222</v>
      </c>
      <c r="S896" s="15">
        <f t="shared" si="69"/>
        <v>42526.73159722222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t="str">
        <f t="shared" si="66"/>
        <v>music</v>
      </c>
      <c r="Q897" t="str">
        <f t="shared" si="67"/>
        <v>indie rock</v>
      </c>
      <c r="R897" s="14">
        <f t="shared" si="68"/>
        <v>40430.877650462964</v>
      </c>
      <c r="S897" s="15">
        <f t="shared" si="69"/>
        <v>40475.877650462964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0">E898/D898</f>
        <v>0.4</v>
      </c>
      <c r="P898" t="str">
        <f t="shared" ref="P898:P961" si="71">LEFT(N898,FIND("/",N898)-1)</f>
        <v>music</v>
      </c>
      <c r="Q898" t="str">
        <f t="shared" ref="Q898:Q961" si="72">RIGHT(N898,LEN(N898)-FIND("/",N898))</f>
        <v>indie rock</v>
      </c>
      <c r="R898" s="14">
        <f t="shared" ref="R898:R961" si="73">(J898/86400)+25569+(-6/24)</f>
        <v>42218.622986111106</v>
      </c>
      <c r="S898" s="15">
        <f t="shared" ref="S898:S961" si="74">(I898/86400)+25569+(-6/24)</f>
        <v>42243.916666666672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t="str">
        <f t="shared" si="71"/>
        <v>music</v>
      </c>
      <c r="Q899" t="str">
        <f t="shared" si="72"/>
        <v>indie rock</v>
      </c>
      <c r="R899" s="14">
        <f t="shared" si="73"/>
        <v>41211.438750000001</v>
      </c>
      <c r="S899" s="15">
        <f t="shared" si="74"/>
        <v>41241.480416666665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t="str">
        <f t="shared" si="71"/>
        <v>music</v>
      </c>
      <c r="Q900" t="str">
        <f t="shared" si="72"/>
        <v>indie rock</v>
      </c>
      <c r="R900" s="14">
        <f t="shared" si="73"/>
        <v>40878.508217592593</v>
      </c>
      <c r="S900" s="15">
        <f t="shared" si="74"/>
        <v>40923.508217592593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t="str">
        <f t="shared" si="71"/>
        <v>music</v>
      </c>
      <c r="Q901" t="str">
        <f t="shared" si="72"/>
        <v>indie rock</v>
      </c>
      <c r="R901" s="14">
        <f t="shared" si="73"/>
        <v>40645.849097222221</v>
      </c>
      <c r="S901" s="15">
        <f t="shared" si="74"/>
        <v>40690.849097222221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t="str">
        <f t="shared" si="71"/>
        <v>music</v>
      </c>
      <c r="Q902" t="str">
        <f t="shared" si="72"/>
        <v>jazz</v>
      </c>
      <c r="R902" s="14">
        <f t="shared" si="73"/>
        <v>42429.59956018519</v>
      </c>
      <c r="S902" s="15">
        <f t="shared" si="74"/>
        <v>42459.557893518519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str">
        <f t="shared" si="71"/>
        <v>music</v>
      </c>
      <c r="Q903" t="str">
        <f t="shared" si="72"/>
        <v>jazz</v>
      </c>
      <c r="R903" s="14">
        <f t="shared" si="73"/>
        <v>40291.56150462963</v>
      </c>
      <c r="S903" s="15">
        <f t="shared" si="74"/>
        <v>40337.549305555556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t="str">
        <f t="shared" si="71"/>
        <v>music</v>
      </c>
      <c r="Q904" t="str">
        <f t="shared" si="72"/>
        <v>jazz</v>
      </c>
      <c r="R904" s="14">
        <f t="shared" si="73"/>
        <v>41829.715532407405</v>
      </c>
      <c r="S904" s="15">
        <f t="shared" si="74"/>
        <v>41881.395833333336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t="str">
        <f t="shared" si="71"/>
        <v>music</v>
      </c>
      <c r="Q905" t="str">
        <f t="shared" si="72"/>
        <v>jazz</v>
      </c>
      <c r="R905" s="14">
        <f t="shared" si="73"/>
        <v>41149.546064814815</v>
      </c>
      <c r="S905" s="15">
        <f t="shared" si="74"/>
        <v>41174.850694444445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t="str">
        <f t="shared" si="71"/>
        <v>music</v>
      </c>
      <c r="Q906" t="str">
        <f t="shared" si="72"/>
        <v>jazz</v>
      </c>
      <c r="R906" s="14">
        <f t="shared" si="73"/>
        <v>42341.830289351856</v>
      </c>
      <c r="S906" s="15">
        <f t="shared" si="74"/>
        <v>42371.830289351856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t="str">
        <f t="shared" si="71"/>
        <v>music</v>
      </c>
      <c r="Q907" t="str">
        <f t="shared" si="72"/>
        <v>jazz</v>
      </c>
      <c r="R907" s="14">
        <f t="shared" si="73"/>
        <v>40506.989884259259</v>
      </c>
      <c r="S907" s="15">
        <f t="shared" si="74"/>
        <v>40566.989884259259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str">
        <f t="shared" si="71"/>
        <v>music</v>
      </c>
      <c r="Q908" t="str">
        <f t="shared" si="72"/>
        <v>jazz</v>
      </c>
      <c r="R908" s="14">
        <f t="shared" si="73"/>
        <v>41680.939699074072</v>
      </c>
      <c r="S908" s="15">
        <f t="shared" si="74"/>
        <v>41710.898032407407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str">
        <f t="shared" si="71"/>
        <v>music</v>
      </c>
      <c r="Q909" t="str">
        <f t="shared" si="72"/>
        <v>jazz</v>
      </c>
      <c r="R909" s="14">
        <f t="shared" si="73"/>
        <v>40766.942395833335</v>
      </c>
      <c r="S909" s="15">
        <f t="shared" si="74"/>
        <v>40796.942395833335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str">
        <f t="shared" si="71"/>
        <v>music</v>
      </c>
      <c r="Q910" t="str">
        <f t="shared" si="72"/>
        <v>jazz</v>
      </c>
      <c r="R910" s="14">
        <f t="shared" si="73"/>
        <v>40340.551562499997</v>
      </c>
      <c r="S910" s="15">
        <f t="shared" si="74"/>
        <v>40385.957638888889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t="str">
        <f t="shared" si="71"/>
        <v>music</v>
      </c>
      <c r="Q911" t="str">
        <f t="shared" si="72"/>
        <v>jazz</v>
      </c>
      <c r="R911" s="14">
        <f t="shared" si="73"/>
        <v>41081.44027777778</v>
      </c>
      <c r="S911" s="15">
        <f t="shared" si="74"/>
        <v>41112.916666666664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t="str">
        <f t="shared" si="71"/>
        <v>music</v>
      </c>
      <c r="Q912" t="str">
        <f t="shared" si="72"/>
        <v>jazz</v>
      </c>
      <c r="R912" s="14">
        <f t="shared" si="73"/>
        <v>42737.295358796298</v>
      </c>
      <c r="S912" s="15">
        <f t="shared" si="74"/>
        <v>42797.295358796298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str">
        <f t="shared" si="71"/>
        <v>music</v>
      </c>
      <c r="Q913" t="str">
        <f t="shared" si="72"/>
        <v>jazz</v>
      </c>
      <c r="R913" s="14">
        <f t="shared" si="73"/>
        <v>41641.755150462966</v>
      </c>
      <c r="S913" s="15">
        <f t="shared" si="74"/>
        <v>41662.755150462966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t="str">
        <f t="shared" si="71"/>
        <v>music</v>
      </c>
      <c r="Q914" t="str">
        <f t="shared" si="72"/>
        <v>jazz</v>
      </c>
      <c r="R914" s="14">
        <f t="shared" si="73"/>
        <v>41193.859340277777</v>
      </c>
      <c r="S914" s="15">
        <f t="shared" si="74"/>
        <v>41253.901006944448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t="str">
        <f t="shared" si="71"/>
        <v>music</v>
      </c>
      <c r="Q915" t="str">
        <f t="shared" si="72"/>
        <v>jazz</v>
      </c>
      <c r="R915" s="14">
        <f t="shared" si="73"/>
        <v>41003.889108796298</v>
      </c>
      <c r="S915" s="15">
        <f t="shared" si="74"/>
        <v>41033.889108796298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str">
        <f t="shared" si="71"/>
        <v>music</v>
      </c>
      <c r="Q916" t="str">
        <f t="shared" si="72"/>
        <v>jazz</v>
      </c>
      <c r="R916" s="14">
        <f t="shared" si="73"/>
        <v>41116.513275462959</v>
      </c>
      <c r="S916" s="15">
        <f t="shared" si="74"/>
        <v>41146.513275462959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t="str">
        <f t="shared" si="71"/>
        <v>music</v>
      </c>
      <c r="Q917" t="str">
        <f t="shared" si="72"/>
        <v>jazz</v>
      </c>
      <c r="R917" s="14">
        <f t="shared" si="73"/>
        <v>40937.429560185185</v>
      </c>
      <c r="S917" s="15">
        <f t="shared" si="74"/>
        <v>40968.957638888889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str">
        <f t="shared" si="71"/>
        <v>music</v>
      </c>
      <c r="Q918" t="str">
        <f t="shared" si="72"/>
        <v>jazz</v>
      </c>
      <c r="R918" s="14">
        <f t="shared" si="73"/>
        <v>40434.603402777779</v>
      </c>
      <c r="S918" s="15">
        <f t="shared" si="74"/>
        <v>40472.958333333336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t="str">
        <f t="shared" si="71"/>
        <v>music</v>
      </c>
      <c r="Q919" t="str">
        <f t="shared" si="72"/>
        <v>jazz</v>
      </c>
      <c r="R919" s="14">
        <f t="shared" si="73"/>
        <v>41802.69363425926</v>
      </c>
      <c r="S919" s="15">
        <f t="shared" si="74"/>
        <v>41833.854166666664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t="str">
        <f t="shared" si="71"/>
        <v>music</v>
      </c>
      <c r="Q920" t="str">
        <f t="shared" si="72"/>
        <v>jazz</v>
      </c>
      <c r="R920" s="14">
        <f t="shared" si="73"/>
        <v>41944.666215277779</v>
      </c>
      <c r="S920" s="15">
        <f t="shared" si="74"/>
        <v>41974.707881944443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t="str">
        <f t="shared" si="71"/>
        <v>music</v>
      </c>
      <c r="Q921" t="str">
        <f t="shared" si="72"/>
        <v>jazz</v>
      </c>
      <c r="R921" s="14">
        <f t="shared" si="73"/>
        <v>41227.391724537039</v>
      </c>
      <c r="S921" s="15">
        <f t="shared" si="74"/>
        <v>41262.391724537039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str">
        <f t="shared" si="71"/>
        <v>music</v>
      </c>
      <c r="Q922" t="str">
        <f t="shared" si="72"/>
        <v>jazz</v>
      </c>
      <c r="R922" s="14">
        <f t="shared" si="73"/>
        <v>41562.421550925923</v>
      </c>
      <c r="S922" s="15">
        <f t="shared" si="74"/>
        <v>41592.463217592594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t="str">
        <f t="shared" si="71"/>
        <v>music</v>
      </c>
      <c r="Q923" t="str">
        <f t="shared" si="72"/>
        <v>jazz</v>
      </c>
      <c r="R923" s="14">
        <f t="shared" si="73"/>
        <v>40846.921018518522</v>
      </c>
      <c r="S923" s="15">
        <f t="shared" si="74"/>
        <v>40888.962685185186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t="str">
        <f t="shared" si="71"/>
        <v>music</v>
      </c>
      <c r="Q924" t="str">
        <f t="shared" si="72"/>
        <v>jazz</v>
      </c>
      <c r="R924" s="14">
        <f t="shared" si="73"/>
        <v>41878.280011574076</v>
      </c>
      <c r="S924" s="15">
        <f t="shared" si="74"/>
        <v>41913.280011574076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t="str">
        <f t="shared" si="71"/>
        <v>music</v>
      </c>
      <c r="Q925" t="str">
        <f t="shared" si="72"/>
        <v>jazz</v>
      </c>
      <c r="R925" s="14">
        <f t="shared" si="73"/>
        <v>41934.709756944445</v>
      </c>
      <c r="S925" s="15">
        <f t="shared" si="74"/>
        <v>41964.751423611116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t="str">
        <f t="shared" si="71"/>
        <v>music</v>
      </c>
      <c r="Q926" t="str">
        <f t="shared" si="72"/>
        <v>jazz</v>
      </c>
      <c r="R926" s="14">
        <f t="shared" si="73"/>
        <v>41288.692928240736</v>
      </c>
      <c r="S926" s="15">
        <f t="shared" si="74"/>
        <v>41318.692928240736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t="str">
        <f t="shared" si="71"/>
        <v>music</v>
      </c>
      <c r="Q927" t="str">
        <f t="shared" si="72"/>
        <v>jazz</v>
      </c>
      <c r="R927" s="14">
        <f t="shared" si="73"/>
        <v>41575.630914351852</v>
      </c>
      <c r="S927" s="15">
        <f t="shared" si="74"/>
        <v>41605.672581018516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str">
        <f t="shared" si="71"/>
        <v>music</v>
      </c>
      <c r="Q928" t="str">
        <f t="shared" si="72"/>
        <v>jazz</v>
      </c>
      <c r="R928" s="14">
        <f t="shared" si="73"/>
        <v>40337.77002314815</v>
      </c>
      <c r="S928" s="15">
        <f t="shared" si="74"/>
        <v>40367.694444444445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str">
        <f t="shared" si="71"/>
        <v>music</v>
      </c>
      <c r="Q929" t="str">
        <f t="shared" si="72"/>
        <v>jazz</v>
      </c>
      <c r="R929" s="14">
        <f t="shared" si="73"/>
        <v>41013.572858796295</v>
      </c>
      <c r="S929" s="15">
        <f t="shared" si="74"/>
        <v>41043.572858796295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t="str">
        <f t="shared" si="71"/>
        <v>music</v>
      </c>
      <c r="Q930" t="str">
        <f t="shared" si="72"/>
        <v>jazz</v>
      </c>
      <c r="R930" s="14">
        <f t="shared" si="73"/>
        <v>41180.61241898148</v>
      </c>
      <c r="S930" s="15">
        <f t="shared" si="74"/>
        <v>41230.75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str">
        <f t="shared" si="71"/>
        <v>music</v>
      </c>
      <c r="Q931" t="str">
        <f t="shared" si="72"/>
        <v>jazz</v>
      </c>
      <c r="R931" s="14">
        <f t="shared" si="73"/>
        <v>40977.988067129627</v>
      </c>
      <c r="S931" s="15">
        <f t="shared" si="74"/>
        <v>41007.946400462963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t="str">
        <f t="shared" si="71"/>
        <v>music</v>
      </c>
      <c r="Q932" t="str">
        <f t="shared" si="72"/>
        <v>jazz</v>
      </c>
      <c r="R932" s="14">
        <f t="shared" si="73"/>
        <v>40312.665578703702</v>
      </c>
      <c r="S932" s="15">
        <f t="shared" si="74"/>
        <v>40354.647222222222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t="str">
        <f t="shared" si="71"/>
        <v>music</v>
      </c>
      <c r="Q933" t="str">
        <f t="shared" si="72"/>
        <v>jazz</v>
      </c>
      <c r="R933" s="14">
        <f t="shared" si="73"/>
        <v>41680.109976851854</v>
      </c>
      <c r="S933" s="15">
        <f t="shared" si="74"/>
        <v>41714.666666666664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t="str">
        <f t="shared" si="71"/>
        <v>music</v>
      </c>
      <c r="Q934" t="str">
        <f t="shared" si="72"/>
        <v>jazz</v>
      </c>
      <c r="R934" s="14">
        <f t="shared" si="73"/>
        <v>41310.719270833331</v>
      </c>
      <c r="S934" s="15">
        <f t="shared" si="74"/>
        <v>41355.677604166667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t="str">
        <f t="shared" si="71"/>
        <v>music</v>
      </c>
      <c r="Q935" t="str">
        <f t="shared" si="72"/>
        <v>jazz</v>
      </c>
      <c r="R935" s="14">
        <f t="shared" si="73"/>
        <v>41710.919085648144</v>
      </c>
      <c r="S935" s="15">
        <f t="shared" si="74"/>
        <v>41770.919085648144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t="str">
        <f t="shared" si="71"/>
        <v>music</v>
      </c>
      <c r="Q936" t="str">
        <f t="shared" si="72"/>
        <v>jazz</v>
      </c>
      <c r="R936" s="14">
        <f t="shared" si="73"/>
        <v>41733.487083333333</v>
      </c>
      <c r="S936" s="15">
        <f t="shared" si="74"/>
        <v>41763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t="str">
        <f t="shared" si="71"/>
        <v>music</v>
      </c>
      <c r="Q937" t="str">
        <f t="shared" si="72"/>
        <v>jazz</v>
      </c>
      <c r="R937" s="14">
        <f t="shared" si="73"/>
        <v>42368.083668981482</v>
      </c>
      <c r="S937" s="15">
        <f t="shared" si="74"/>
        <v>42398.083668981482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str">
        <f t="shared" si="71"/>
        <v>music</v>
      </c>
      <c r="Q938" t="str">
        <f t="shared" si="72"/>
        <v>jazz</v>
      </c>
      <c r="R938" s="14">
        <f t="shared" si="73"/>
        <v>40882.774178240739</v>
      </c>
      <c r="S938" s="15">
        <f t="shared" si="74"/>
        <v>40926.583333333336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t="str">
        <f t="shared" si="71"/>
        <v>music</v>
      </c>
      <c r="Q939" t="str">
        <f t="shared" si="72"/>
        <v>jazz</v>
      </c>
      <c r="R939" s="14">
        <f t="shared" si="73"/>
        <v>41551.548113425924</v>
      </c>
      <c r="S939" s="15">
        <f t="shared" si="74"/>
        <v>41581.589780092589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t="str">
        <f t="shared" si="71"/>
        <v>music</v>
      </c>
      <c r="Q940" t="str">
        <f t="shared" si="72"/>
        <v>jazz</v>
      </c>
      <c r="R940" s="14">
        <f t="shared" si="73"/>
        <v>41124.229722222226</v>
      </c>
      <c r="S940" s="15">
        <f t="shared" si="74"/>
        <v>41154.229722222226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t="str">
        <f t="shared" si="71"/>
        <v>music</v>
      </c>
      <c r="Q941" t="str">
        <f t="shared" si="72"/>
        <v>jazz</v>
      </c>
      <c r="R941" s="14">
        <f t="shared" si="73"/>
        <v>41416.513171296298</v>
      </c>
      <c r="S941" s="15">
        <f t="shared" si="74"/>
        <v>41455.581944444442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t="str">
        <f t="shared" si="71"/>
        <v>technology</v>
      </c>
      <c r="Q942" t="str">
        <f t="shared" si="72"/>
        <v>wearables</v>
      </c>
      <c r="R942" s="14">
        <f t="shared" si="73"/>
        <v>42181.758402777778</v>
      </c>
      <c r="S942" s="15">
        <f t="shared" si="74"/>
        <v>42226.758402777778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t="str">
        <f t="shared" si="71"/>
        <v>technology</v>
      </c>
      <c r="Q943" t="str">
        <f t="shared" si="72"/>
        <v>wearables</v>
      </c>
      <c r="R943" s="14">
        <f t="shared" si="73"/>
        <v>42745.846585648149</v>
      </c>
      <c r="S943" s="15">
        <f t="shared" si="74"/>
        <v>42775.846585648149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t="str">
        <f t="shared" si="71"/>
        <v>technology</v>
      </c>
      <c r="Q944" t="str">
        <f t="shared" si="72"/>
        <v>wearables</v>
      </c>
      <c r="R944" s="14">
        <f t="shared" si="73"/>
        <v>42382.593287037038</v>
      </c>
      <c r="S944" s="15">
        <f t="shared" si="74"/>
        <v>42418.593287037038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t="str">
        <f t="shared" si="71"/>
        <v>technology</v>
      </c>
      <c r="Q945" t="str">
        <f t="shared" si="72"/>
        <v>wearables</v>
      </c>
      <c r="R945" s="14">
        <f t="shared" si="73"/>
        <v>42673.41788194445</v>
      </c>
      <c r="S945" s="15">
        <f t="shared" si="74"/>
        <v>42703.459548611107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t="str">
        <f t="shared" si="71"/>
        <v>technology</v>
      </c>
      <c r="Q946" t="str">
        <f t="shared" si="72"/>
        <v>wearables</v>
      </c>
      <c r="R946" s="14">
        <f t="shared" si="73"/>
        <v>42444.333912037036</v>
      </c>
      <c r="S946" s="15">
        <f t="shared" si="74"/>
        <v>42478.333333333328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t="str">
        <f t="shared" si="71"/>
        <v>technology</v>
      </c>
      <c r="Q947" t="str">
        <f t="shared" si="72"/>
        <v>wearables</v>
      </c>
      <c r="R947" s="14">
        <f t="shared" si="73"/>
        <v>42732.622986111106</v>
      </c>
      <c r="S947" s="15">
        <f t="shared" si="74"/>
        <v>42784.749305555553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t="str">
        <f t="shared" si="71"/>
        <v>technology</v>
      </c>
      <c r="Q948" t="str">
        <f t="shared" si="72"/>
        <v>wearables</v>
      </c>
      <c r="R948" s="14">
        <f t="shared" si="73"/>
        <v>42592.500555555554</v>
      </c>
      <c r="S948" s="15">
        <f t="shared" si="74"/>
        <v>42622.500555555554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str">
        <f t="shared" si="71"/>
        <v>technology</v>
      </c>
      <c r="Q949" t="str">
        <f t="shared" si="72"/>
        <v>wearables</v>
      </c>
      <c r="R949" s="14">
        <f t="shared" si="73"/>
        <v>42491.531319444446</v>
      </c>
      <c r="S949" s="15">
        <f t="shared" si="74"/>
        <v>42551.531319444446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t="str">
        <f t="shared" si="71"/>
        <v>technology</v>
      </c>
      <c r="Q950" t="str">
        <f t="shared" si="72"/>
        <v>wearables</v>
      </c>
      <c r="R950" s="14">
        <f t="shared" si="73"/>
        <v>42411.578287037039</v>
      </c>
      <c r="S950" s="15">
        <f t="shared" si="74"/>
        <v>42441.578287037039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t="str">
        <f t="shared" si="71"/>
        <v>technology</v>
      </c>
      <c r="Q951" t="str">
        <f t="shared" si="72"/>
        <v>wearables</v>
      </c>
      <c r="R951" s="14">
        <f t="shared" si="73"/>
        <v>42360.793703703705</v>
      </c>
      <c r="S951" s="15">
        <f t="shared" si="74"/>
        <v>42420.793703703705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t="str">
        <f t="shared" si="71"/>
        <v>technology</v>
      </c>
      <c r="Q952" t="str">
        <f t="shared" si="72"/>
        <v>wearables</v>
      </c>
      <c r="R952" s="14">
        <f t="shared" si="73"/>
        <v>42356.500706018516</v>
      </c>
      <c r="S952" s="15">
        <f t="shared" si="74"/>
        <v>42386.500706018516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t="str">
        <f t="shared" si="71"/>
        <v>technology</v>
      </c>
      <c r="Q953" t="str">
        <f t="shared" si="72"/>
        <v>wearables</v>
      </c>
      <c r="R953" s="14">
        <f t="shared" si="73"/>
        <v>42480.403611111113</v>
      </c>
      <c r="S953" s="15">
        <f t="shared" si="74"/>
        <v>42525.403611111113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t="str">
        <f t="shared" si="71"/>
        <v>technology</v>
      </c>
      <c r="Q954" t="str">
        <f t="shared" si="72"/>
        <v>wearables</v>
      </c>
      <c r="R954" s="14">
        <f t="shared" si="73"/>
        <v>42662.363564814819</v>
      </c>
      <c r="S954" s="15">
        <f t="shared" si="74"/>
        <v>42692.405231481476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t="str">
        <f t="shared" si="71"/>
        <v>technology</v>
      </c>
      <c r="Q955" t="str">
        <f t="shared" si="72"/>
        <v>wearables</v>
      </c>
      <c r="R955" s="14">
        <f t="shared" si="73"/>
        <v>41998.914340277777</v>
      </c>
      <c r="S955" s="15">
        <f t="shared" si="74"/>
        <v>42028.914340277777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t="str">
        <f t="shared" si="71"/>
        <v>technology</v>
      </c>
      <c r="Q956" t="str">
        <f t="shared" si="72"/>
        <v>wearables</v>
      </c>
      <c r="R956" s="14">
        <f t="shared" si="73"/>
        <v>42194.583784722221</v>
      </c>
      <c r="S956" s="15">
        <f t="shared" si="74"/>
        <v>42236.583784722221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t="str">
        <f t="shared" si="71"/>
        <v>technology</v>
      </c>
      <c r="Q957" t="str">
        <f t="shared" si="72"/>
        <v>wearables</v>
      </c>
      <c r="R957" s="14">
        <f t="shared" si="73"/>
        <v>42586.045138888891</v>
      </c>
      <c r="S957" s="15">
        <f t="shared" si="74"/>
        <v>42626.045138888891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t="str">
        <f t="shared" si="71"/>
        <v>technology</v>
      </c>
      <c r="Q958" t="str">
        <f t="shared" si="72"/>
        <v>wearables</v>
      </c>
      <c r="R958" s="14">
        <f t="shared" si="73"/>
        <v>42060.663877314815</v>
      </c>
      <c r="S958" s="15">
        <f t="shared" si="74"/>
        <v>42120.622210648144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t="str">
        <f t="shared" si="71"/>
        <v>technology</v>
      </c>
      <c r="Q959" t="str">
        <f t="shared" si="72"/>
        <v>wearables</v>
      </c>
      <c r="R959" s="14">
        <f t="shared" si="73"/>
        <v>42660.302465277782</v>
      </c>
      <c r="S959" s="15">
        <f t="shared" si="74"/>
        <v>42691.344131944439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t="str">
        <f t="shared" si="71"/>
        <v>technology</v>
      </c>
      <c r="Q960" t="str">
        <f t="shared" si="72"/>
        <v>wearables</v>
      </c>
      <c r="R960" s="14">
        <f t="shared" si="73"/>
        <v>42082.552812499998</v>
      </c>
      <c r="S960" s="15">
        <f t="shared" si="74"/>
        <v>42103.957638888889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t="str">
        <f t="shared" si="71"/>
        <v>technology</v>
      </c>
      <c r="Q961" t="str">
        <f t="shared" si="72"/>
        <v>wearables</v>
      </c>
      <c r="R961" s="14">
        <f t="shared" si="73"/>
        <v>41992.924363425926</v>
      </c>
      <c r="S961" s="15">
        <f t="shared" si="74"/>
        <v>42022.924363425926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5">E962/D962</f>
        <v>0.46100628930817611</v>
      </c>
      <c r="P962" t="str">
        <f t="shared" ref="P962:P1025" si="76">LEFT(N962,FIND("/",N962)-1)</f>
        <v>technology</v>
      </c>
      <c r="Q962" t="str">
        <f t="shared" ref="Q962:Q1025" si="77">RIGHT(N962,LEN(N962)-FIND("/",N962))</f>
        <v>wearables</v>
      </c>
      <c r="R962" s="14">
        <f t="shared" ref="R962:R1025" si="78">(J962/86400)+25569+(-6/24)</f>
        <v>42766.376793981486</v>
      </c>
      <c r="S962" s="15">
        <f t="shared" ref="S962:S1025" si="79">(I962/86400)+25569+(-6/24)</f>
        <v>42808.335127314815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0.42188421052631581</v>
      </c>
      <c r="P963" t="str">
        <f t="shared" si="76"/>
        <v>technology</v>
      </c>
      <c r="Q963" t="str">
        <f t="shared" si="77"/>
        <v>wearables</v>
      </c>
      <c r="R963" s="14">
        <f t="shared" si="78"/>
        <v>42740.443692129629</v>
      </c>
      <c r="S963" s="15">
        <f t="shared" si="79"/>
        <v>42786.541666666672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t="str">
        <f t="shared" si="76"/>
        <v>technology</v>
      </c>
      <c r="Q964" t="str">
        <f t="shared" si="77"/>
        <v>wearables</v>
      </c>
      <c r="R964" s="14">
        <f t="shared" si="78"/>
        <v>42373.462418981479</v>
      </c>
      <c r="S964" s="15">
        <f t="shared" si="79"/>
        <v>42411.462418981479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t="str">
        <f t="shared" si="76"/>
        <v>technology</v>
      </c>
      <c r="Q965" t="str">
        <f t="shared" si="77"/>
        <v>wearables</v>
      </c>
      <c r="R965" s="14">
        <f t="shared" si="78"/>
        <v>42625.385636574079</v>
      </c>
      <c r="S965" s="15">
        <f t="shared" si="79"/>
        <v>42660.385636574079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t="str">
        <f t="shared" si="76"/>
        <v>technology</v>
      </c>
      <c r="Q966" t="str">
        <f t="shared" si="77"/>
        <v>wearables</v>
      </c>
      <c r="R966" s="14">
        <f t="shared" si="78"/>
        <v>42208.378692129627</v>
      </c>
      <c r="S966" s="15">
        <f t="shared" si="79"/>
        <v>42248.378692129627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t="str">
        <f t="shared" si="76"/>
        <v>technology</v>
      </c>
      <c r="Q967" t="str">
        <f t="shared" si="77"/>
        <v>wearables</v>
      </c>
      <c r="R967" s="14">
        <f t="shared" si="78"/>
        <v>42636.766736111109</v>
      </c>
      <c r="S967" s="15">
        <f t="shared" si="79"/>
        <v>42668.915972222225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t="str">
        <f t="shared" si="76"/>
        <v>technology</v>
      </c>
      <c r="Q968" t="str">
        <f t="shared" si="77"/>
        <v>wearables</v>
      </c>
      <c r="R968" s="14">
        <f t="shared" si="78"/>
        <v>42619.385787037041</v>
      </c>
      <c r="S968" s="15">
        <f t="shared" si="79"/>
        <v>42649.385787037041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t="str">
        <f t="shared" si="76"/>
        <v>technology</v>
      </c>
      <c r="Q969" t="str">
        <f t="shared" si="77"/>
        <v>wearables</v>
      </c>
      <c r="R969" s="14">
        <f t="shared" si="78"/>
        <v>42422.004328703704</v>
      </c>
      <c r="S969" s="15">
        <f t="shared" si="79"/>
        <v>42481.96266203704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t="str">
        <f t="shared" si="76"/>
        <v>technology</v>
      </c>
      <c r="Q970" t="str">
        <f t="shared" si="77"/>
        <v>wearables</v>
      </c>
      <c r="R970" s="14">
        <f t="shared" si="78"/>
        <v>41836.597615740742</v>
      </c>
      <c r="S970" s="15">
        <f t="shared" si="79"/>
        <v>41866.597615740742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t="str">
        <f t="shared" si="76"/>
        <v>technology</v>
      </c>
      <c r="Q971" t="str">
        <f t="shared" si="77"/>
        <v>wearables</v>
      </c>
      <c r="R971" s="14">
        <f t="shared" si="78"/>
        <v>42742.05332175926</v>
      </c>
      <c r="S971" s="15">
        <f t="shared" si="79"/>
        <v>42775.05332175926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t="str">
        <f t="shared" si="76"/>
        <v>technology</v>
      </c>
      <c r="Q972" t="str">
        <f t="shared" si="77"/>
        <v>wearables</v>
      </c>
      <c r="R972" s="14">
        <f t="shared" si="78"/>
        <v>42720.970520833333</v>
      </c>
      <c r="S972" s="15">
        <f t="shared" si="79"/>
        <v>42757.957638888889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t="str">
        <f t="shared" si="76"/>
        <v>technology</v>
      </c>
      <c r="Q973" t="str">
        <f t="shared" si="77"/>
        <v>wearables</v>
      </c>
      <c r="R973" s="14">
        <f t="shared" si="78"/>
        <v>42111.459027777775</v>
      </c>
      <c r="S973" s="15">
        <f t="shared" si="79"/>
        <v>42156.459027777775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t="str">
        <f t="shared" si="76"/>
        <v>technology</v>
      </c>
      <c r="Q974" t="str">
        <f t="shared" si="77"/>
        <v>wearables</v>
      </c>
      <c r="R974" s="14">
        <f t="shared" si="78"/>
        <v>41856.615717592591</v>
      </c>
      <c r="S974" s="15">
        <f t="shared" si="79"/>
        <v>41886.040972222225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t="str">
        <f t="shared" si="76"/>
        <v>technology</v>
      </c>
      <c r="Q975" t="str">
        <f t="shared" si="77"/>
        <v>wearables</v>
      </c>
      <c r="R975" s="14">
        <f t="shared" si="78"/>
        <v>42256.764965277776</v>
      </c>
      <c r="S975" s="15">
        <f t="shared" si="79"/>
        <v>42316.806631944448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t="str">
        <f t="shared" si="76"/>
        <v>technology</v>
      </c>
      <c r="Q976" t="str">
        <f t="shared" si="77"/>
        <v>wearables</v>
      </c>
      <c r="R976" s="14">
        <f t="shared" si="78"/>
        <v>42424.499490740738</v>
      </c>
      <c r="S976" s="15">
        <f t="shared" si="79"/>
        <v>42454.457824074074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t="str">
        <f t="shared" si="76"/>
        <v>technology</v>
      </c>
      <c r="Q977" t="str">
        <f t="shared" si="77"/>
        <v>wearables</v>
      </c>
      <c r="R977" s="14">
        <f t="shared" si="78"/>
        <v>42489.446585648147</v>
      </c>
      <c r="S977" s="15">
        <f t="shared" si="79"/>
        <v>42549.446585648147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t="str">
        <f t="shared" si="76"/>
        <v>technology</v>
      </c>
      <c r="Q978" t="str">
        <f t="shared" si="77"/>
        <v>wearables</v>
      </c>
      <c r="R978" s="14">
        <f t="shared" si="78"/>
        <v>42184.808993055558</v>
      </c>
      <c r="S978" s="15">
        <f t="shared" si="79"/>
        <v>42229.808993055558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t="str">
        <f t="shared" si="76"/>
        <v>technology</v>
      </c>
      <c r="Q979" t="str">
        <f t="shared" si="77"/>
        <v>wearables</v>
      </c>
      <c r="R979" s="14">
        <f t="shared" si="78"/>
        <v>42391.692094907412</v>
      </c>
      <c r="S979" s="15">
        <f t="shared" si="79"/>
        <v>42421.692094907412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t="str">
        <f t="shared" si="76"/>
        <v>technology</v>
      </c>
      <c r="Q980" t="str">
        <f t="shared" si="77"/>
        <v>wearables</v>
      </c>
      <c r="R980" s="14">
        <f t="shared" si="78"/>
        <v>42395.059039351851</v>
      </c>
      <c r="S980" s="15">
        <f t="shared" si="79"/>
        <v>42425.059039351851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t="str">
        <f t="shared" si="76"/>
        <v>technology</v>
      </c>
      <c r="Q981" t="str">
        <f t="shared" si="77"/>
        <v>wearables</v>
      </c>
      <c r="R981" s="14">
        <f t="shared" si="78"/>
        <v>42506.166990740741</v>
      </c>
      <c r="S981" s="15">
        <f t="shared" si="79"/>
        <v>42541.540972222225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t="str">
        <f t="shared" si="76"/>
        <v>technology</v>
      </c>
      <c r="Q982" t="str">
        <f t="shared" si="77"/>
        <v>wearables</v>
      </c>
      <c r="R982" s="14">
        <f t="shared" si="78"/>
        <v>41928.654189814813</v>
      </c>
      <c r="S982" s="15">
        <f t="shared" si="79"/>
        <v>41973.695856481485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t="str">
        <f t="shared" si="76"/>
        <v>technology</v>
      </c>
      <c r="Q983" t="str">
        <f t="shared" si="77"/>
        <v>wearables</v>
      </c>
      <c r="R983" s="14">
        <f t="shared" si="78"/>
        <v>41830.697013888886</v>
      </c>
      <c r="S983" s="15">
        <f t="shared" si="79"/>
        <v>41860.697013888886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t="str">
        <f t="shared" si="76"/>
        <v>technology</v>
      </c>
      <c r="Q984" t="str">
        <f t="shared" si="77"/>
        <v>wearables</v>
      </c>
      <c r="R984" s="14">
        <f t="shared" si="78"/>
        <v>42615.503310185188</v>
      </c>
      <c r="S984" s="15">
        <f t="shared" si="79"/>
        <v>42645.503310185188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t="str">
        <f t="shared" si="76"/>
        <v>technology</v>
      </c>
      <c r="Q985" t="str">
        <f t="shared" si="77"/>
        <v>wearables</v>
      </c>
      <c r="R985" s="14">
        <f t="shared" si="78"/>
        <v>42574.417650462958</v>
      </c>
      <c r="S985" s="15">
        <f t="shared" si="79"/>
        <v>42605.620833333334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t="str">
        <f t="shared" si="76"/>
        <v>technology</v>
      </c>
      <c r="Q986" t="str">
        <f t="shared" si="77"/>
        <v>wearables</v>
      </c>
      <c r="R986" s="14">
        <f t="shared" si="78"/>
        <v>42060.86583333333</v>
      </c>
      <c r="S986" s="15">
        <f t="shared" si="79"/>
        <v>42090.824166666665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t="str">
        <f t="shared" si="76"/>
        <v>technology</v>
      </c>
      <c r="Q987" t="str">
        <f t="shared" si="77"/>
        <v>wearables</v>
      </c>
      <c r="R987" s="14">
        <f t="shared" si="78"/>
        <v>42339.717708333337</v>
      </c>
      <c r="S987" s="15">
        <f t="shared" si="79"/>
        <v>42369.708333333328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t="str">
        <f t="shared" si="76"/>
        <v>technology</v>
      </c>
      <c r="Q988" t="str">
        <f t="shared" si="77"/>
        <v>wearables</v>
      </c>
      <c r="R988" s="14">
        <f t="shared" si="78"/>
        <v>42324.517361111109</v>
      </c>
      <c r="S988" s="15">
        <f t="shared" si="79"/>
        <v>42378.75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t="str">
        <f t="shared" si="76"/>
        <v>technology</v>
      </c>
      <c r="Q989" t="str">
        <f t="shared" si="77"/>
        <v>wearables</v>
      </c>
      <c r="R989" s="14">
        <f t="shared" si="78"/>
        <v>41773.044560185182</v>
      </c>
      <c r="S989" s="15">
        <f t="shared" si="79"/>
        <v>41813.044560185182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str">
        <f t="shared" si="76"/>
        <v>technology</v>
      </c>
      <c r="Q990" t="str">
        <f t="shared" si="77"/>
        <v>wearables</v>
      </c>
      <c r="R990" s="14">
        <f t="shared" si="78"/>
        <v>42614.106770833328</v>
      </c>
      <c r="S990" s="15">
        <f t="shared" si="79"/>
        <v>42644.106770833328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t="str">
        <f t="shared" si="76"/>
        <v>technology</v>
      </c>
      <c r="Q991" t="str">
        <f t="shared" si="77"/>
        <v>wearables</v>
      </c>
      <c r="R991" s="14">
        <f t="shared" si="78"/>
        <v>42611.683969907404</v>
      </c>
      <c r="S991" s="15">
        <f t="shared" si="79"/>
        <v>42641.683969907404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t="str">
        <f t="shared" si="76"/>
        <v>technology</v>
      </c>
      <c r="Q992" t="str">
        <f t="shared" si="77"/>
        <v>wearables</v>
      </c>
      <c r="R992" s="14">
        <f t="shared" si="78"/>
        <v>41855.534305555557</v>
      </c>
      <c r="S992" s="15">
        <f t="shared" si="79"/>
        <v>41885.534305555557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t="str">
        <f t="shared" si="76"/>
        <v>technology</v>
      </c>
      <c r="Q993" t="str">
        <f t="shared" si="77"/>
        <v>wearables</v>
      </c>
      <c r="R993" s="14">
        <f t="shared" si="78"/>
        <v>42538.50680555556</v>
      </c>
      <c r="S993" s="15">
        <f t="shared" si="79"/>
        <v>42563.535416666666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t="str">
        <f t="shared" si="76"/>
        <v>technology</v>
      </c>
      <c r="Q994" t="str">
        <f t="shared" si="77"/>
        <v>wearables</v>
      </c>
      <c r="R994" s="14">
        <f t="shared" si="78"/>
        <v>42437.674988425926</v>
      </c>
      <c r="S994" s="15">
        <f t="shared" si="79"/>
        <v>42497.633321759262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t="str">
        <f t="shared" si="76"/>
        <v>technology</v>
      </c>
      <c r="Q995" t="str">
        <f t="shared" si="77"/>
        <v>wearables</v>
      </c>
      <c r="R995" s="14">
        <f t="shared" si="78"/>
        <v>42652.714907407411</v>
      </c>
      <c r="S995" s="15">
        <f t="shared" si="79"/>
        <v>42685.958333333328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t="str">
        <f t="shared" si="76"/>
        <v>technology</v>
      </c>
      <c r="Q996" t="str">
        <f t="shared" si="77"/>
        <v>wearables</v>
      </c>
      <c r="R996" s="14">
        <f t="shared" si="78"/>
        <v>41921.013078703705</v>
      </c>
      <c r="S996" s="15">
        <f t="shared" si="79"/>
        <v>41973.707638888889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t="str">
        <f t="shared" si="76"/>
        <v>technology</v>
      </c>
      <c r="Q997" t="str">
        <f t="shared" si="77"/>
        <v>wearables</v>
      </c>
      <c r="R997" s="14">
        <f t="shared" si="78"/>
        <v>41947.690740740742</v>
      </c>
      <c r="S997" s="15">
        <f t="shared" si="79"/>
        <v>41972.416666666672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t="str">
        <f t="shared" si="76"/>
        <v>technology</v>
      </c>
      <c r="Q998" t="str">
        <f t="shared" si="77"/>
        <v>wearables</v>
      </c>
      <c r="R998" s="14">
        <f t="shared" si="78"/>
        <v>41817.616435185184</v>
      </c>
      <c r="S998" s="15">
        <f t="shared" si="79"/>
        <v>41847.393750000003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t="str">
        <f t="shared" si="76"/>
        <v>technology</v>
      </c>
      <c r="Q999" t="str">
        <f t="shared" si="77"/>
        <v>wearables</v>
      </c>
      <c r="R999" s="14">
        <f t="shared" si="78"/>
        <v>41940.85297453704</v>
      </c>
      <c r="S999" s="15">
        <f t="shared" si="79"/>
        <v>41970.894641203704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t="str">
        <f t="shared" si="76"/>
        <v>technology</v>
      </c>
      <c r="Q1000" t="str">
        <f t="shared" si="77"/>
        <v>wearables</v>
      </c>
      <c r="R1000" s="14">
        <f t="shared" si="78"/>
        <v>42281.918993055559</v>
      </c>
      <c r="S1000" s="15">
        <f t="shared" si="79"/>
        <v>42326.960659722223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t="str">
        <f t="shared" si="76"/>
        <v>technology</v>
      </c>
      <c r="Q1001" t="str">
        <f t="shared" si="77"/>
        <v>wearables</v>
      </c>
      <c r="R1001" s="14">
        <f t="shared" si="78"/>
        <v>41926.04965277778</v>
      </c>
      <c r="S1001" s="15">
        <f t="shared" si="79"/>
        <v>41956.084722222222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t="str">
        <f t="shared" si="76"/>
        <v>technology</v>
      </c>
      <c r="Q1002" t="str">
        <f t="shared" si="77"/>
        <v>wearables</v>
      </c>
      <c r="R1002" s="14">
        <f t="shared" si="78"/>
        <v>42748.80972222222</v>
      </c>
      <c r="S1002" s="15">
        <f t="shared" si="79"/>
        <v>42808.768055555556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t="str">
        <f t="shared" si="76"/>
        <v>technology</v>
      </c>
      <c r="Q1003" t="str">
        <f t="shared" si="77"/>
        <v>wearables</v>
      </c>
      <c r="R1003" s="14">
        <f t="shared" si="78"/>
        <v>42720.470057870371</v>
      </c>
      <c r="S1003" s="15">
        <f t="shared" si="79"/>
        <v>42765.470057870371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t="str">
        <f t="shared" si="76"/>
        <v>technology</v>
      </c>
      <c r="Q1004" t="str">
        <f t="shared" si="77"/>
        <v>wearables</v>
      </c>
      <c r="R1004" s="14">
        <f t="shared" si="78"/>
        <v>42325.434189814812</v>
      </c>
      <c r="S1004" s="15">
        <f t="shared" si="79"/>
        <v>42354.999305555553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t="str">
        <f t="shared" si="76"/>
        <v>technology</v>
      </c>
      <c r="Q1005" t="str">
        <f t="shared" si="77"/>
        <v>wearables</v>
      </c>
      <c r="R1005" s="14">
        <f t="shared" si="78"/>
        <v>42780.459039351852</v>
      </c>
      <c r="S1005" s="15">
        <f t="shared" si="79"/>
        <v>42810.417372685188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t="str">
        <f t="shared" si="76"/>
        <v>technology</v>
      </c>
      <c r="Q1006" t="str">
        <f t="shared" si="77"/>
        <v>wearables</v>
      </c>
      <c r="R1006" s="14">
        <f t="shared" si="78"/>
        <v>42388.458645833336</v>
      </c>
      <c r="S1006" s="15">
        <f t="shared" si="79"/>
        <v>42418.458645833336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t="str">
        <f t="shared" si="76"/>
        <v>technology</v>
      </c>
      <c r="Q1007" t="str">
        <f t="shared" si="77"/>
        <v>wearables</v>
      </c>
      <c r="R1007" s="14">
        <f t="shared" si="78"/>
        <v>42276.374803240746</v>
      </c>
      <c r="S1007" s="15">
        <f t="shared" si="79"/>
        <v>42307.374803240746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t="str">
        <f t="shared" si="76"/>
        <v>technology</v>
      </c>
      <c r="Q1008" t="str">
        <f t="shared" si="77"/>
        <v>wearables</v>
      </c>
      <c r="R1008" s="14">
        <f t="shared" si="78"/>
        <v>41976.790185185186</v>
      </c>
      <c r="S1008" s="15">
        <f t="shared" si="79"/>
        <v>41985.049305555556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t="str">
        <f t="shared" si="76"/>
        <v>technology</v>
      </c>
      <c r="Q1009" t="str">
        <f t="shared" si="77"/>
        <v>wearables</v>
      </c>
      <c r="R1009" s="14">
        <f t="shared" si="78"/>
        <v>42676.333599537036</v>
      </c>
      <c r="S1009" s="15">
        <f t="shared" si="79"/>
        <v>42718.3752662037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t="str">
        <f t="shared" si="76"/>
        <v>technology</v>
      </c>
      <c r="Q1010" t="str">
        <f t="shared" si="77"/>
        <v>wearables</v>
      </c>
      <c r="R1010" s="14">
        <f t="shared" si="78"/>
        <v>42702.559201388889</v>
      </c>
      <c r="S1010" s="15">
        <f t="shared" si="79"/>
        <v>42732.559201388889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t="str">
        <f t="shared" si="76"/>
        <v>technology</v>
      </c>
      <c r="Q1011" t="str">
        <f t="shared" si="77"/>
        <v>wearables</v>
      </c>
      <c r="R1011" s="14">
        <f t="shared" si="78"/>
        <v>42510.354699074072</v>
      </c>
      <c r="S1011" s="15">
        <f t="shared" si="79"/>
        <v>42540.354699074072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t="str">
        <f t="shared" si="76"/>
        <v>technology</v>
      </c>
      <c r="Q1012" t="str">
        <f t="shared" si="77"/>
        <v>wearables</v>
      </c>
      <c r="R1012" s="14">
        <f t="shared" si="78"/>
        <v>42561.579421296294</v>
      </c>
      <c r="S1012" s="15">
        <f t="shared" si="79"/>
        <v>42617.874305555553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t="str">
        <f t="shared" si="76"/>
        <v>technology</v>
      </c>
      <c r="Q1013" t="str">
        <f t="shared" si="77"/>
        <v>wearables</v>
      </c>
      <c r="R1013" s="14">
        <f t="shared" si="78"/>
        <v>41946.648090277777</v>
      </c>
      <c r="S1013" s="15">
        <f t="shared" si="79"/>
        <v>41991.648090277777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t="str">
        <f t="shared" si="76"/>
        <v>technology</v>
      </c>
      <c r="Q1014" t="str">
        <f t="shared" si="77"/>
        <v>wearables</v>
      </c>
      <c r="R1014" s="14">
        <f t="shared" si="78"/>
        <v>42714.190416666665</v>
      </c>
      <c r="S1014" s="15">
        <f t="shared" si="79"/>
        <v>42759.190416666665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t="str">
        <f t="shared" si="76"/>
        <v>technology</v>
      </c>
      <c r="Q1015" t="str">
        <f t="shared" si="77"/>
        <v>wearables</v>
      </c>
      <c r="R1015" s="14">
        <f t="shared" si="78"/>
        <v>42339.583981481483</v>
      </c>
      <c r="S1015" s="15">
        <f t="shared" si="79"/>
        <v>42367.583333333328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t="str">
        <f t="shared" si="76"/>
        <v>technology</v>
      </c>
      <c r="Q1016" t="str">
        <f t="shared" si="77"/>
        <v>wearables</v>
      </c>
      <c r="R1016" s="14">
        <f t="shared" si="78"/>
        <v>41954.752488425926</v>
      </c>
      <c r="S1016" s="15">
        <f t="shared" si="79"/>
        <v>42004.752488425926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t="str">
        <f t="shared" si="76"/>
        <v>technology</v>
      </c>
      <c r="Q1017" t="str">
        <f t="shared" si="77"/>
        <v>wearables</v>
      </c>
      <c r="R1017" s="14">
        <f t="shared" si="78"/>
        <v>42303.628414351857</v>
      </c>
      <c r="S1017" s="15">
        <f t="shared" si="79"/>
        <v>42333.670081018514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t="str">
        <f t="shared" si="76"/>
        <v>technology</v>
      </c>
      <c r="Q1018" t="str">
        <f t="shared" si="77"/>
        <v>wearables</v>
      </c>
      <c r="R1018" s="14">
        <f t="shared" si="78"/>
        <v>42421.857129629629</v>
      </c>
      <c r="S1018" s="15">
        <f t="shared" si="79"/>
        <v>42466.815462962964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t="str">
        <f t="shared" si="76"/>
        <v>technology</v>
      </c>
      <c r="Q1019" t="str">
        <f t="shared" si="77"/>
        <v>wearables</v>
      </c>
      <c r="R1019" s="14">
        <f t="shared" si="78"/>
        <v>42289.425173611111</v>
      </c>
      <c r="S1019" s="15">
        <f t="shared" si="79"/>
        <v>42329.466840277775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t="str">
        <f t="shared" si="76"/>
        <v>technology</v>
      </c>
      <c r="Q1020" t="str">
        <f t="shared" si="77"/>
        <v>wearables</v>
      </c>
      <c r="R1020" s="14">
        <f t="shared" si="78"/>
        <v>42535.242280092592</v>
      </c>
      <c r="S1020" s="15">
        <f t="shared" si="79"/>
        <v>42565.242280092592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t="str">
        <f t="shared" si="76"/>
        <v>technology</v>
      </c>
      <c r="Q1021" t="str">
        <f t="shared" si="77"/>
        <v>wearables</v>
      </c>
      <c r="R1021" s="14">
        <f t="shared" si="78"/>
        <v>42009.723946759259</v>
      </c>
      <c r="S1021" s="15">
        <f t="shared" si="79"/>
        <v>42039.723946759259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t="str">
        <f t="shared" si="76"/>
        <v>music</v>
      </c>
      <c r="Q1022" t="str">
        <f t="shared" si="77"/>
        <v>electronic music</v>
      </c>
      <c r="R1022" s="14">
        <f t="shared" si="78"/>
        <v>42126.819548611107</v>
      </c>
      <c r="S1022" s="15">
        <f t="shared" si="79"/>
        <v>42156.782638888893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t="str">
        <f t="shared" si="76"/>
        <v>music</v>
      </c>
      <c r="Q1023" t="str">
        <f t="shared" si="77"/>
        <v>electronic music</v>
      </c>
      <c r="R1023" s="14">
        <f t="shared" si="78"/>
        <v>42271.001979166671</v>
      </c>
      <c r="S1023" s="15">
        <f t="shared" si="79"/>
        <v>42293.916666666672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t="str">
        <f t="shared" si="76"/>
        <v>music</v>
      </c>
      <c r="Q1024" t="str">
        <f t="shared" si="77"/>
        <v>electronic music</v>
      </c>
      <c r="R1024" s="14">
        <f t="shared" si="78"/>
        <v>42111.396724537037</v>
      </c>
      <c r="S1024" s="15">
        <f t="shared" si="79"/>
        <v>42141.396724537037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t="str">
        <f t="shared" si="76"/>
        <v>music</v>
      </c>
      <c r="Q1025" t="str">
        <f t="shared" si="77"/>
        <v>electronic music</v>
      </c>
      <c r="R1025" s="14">
        <f t="shared" si="78"/>
        <v>42145.669687500005</v>
      </c>
      <c r="S1025" s="15">
        <f t="shared" si="79"/>
        <v>42175.669687500005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0">E1026/D1026</f>
        <v>1.1863774999999999</v>
      </c>
      <c r="P1026" t="str">
        <f t="shared" ref="P1026:P1089" si="81">LEFT(N1026,FIND("/",N1026)-1)</f>
        <v>music</v>
      </c>
      <c r="Q1026" t="str">
        <f t="shared" ref="Q1026:Q1089" si="82">RIGHT(N1026,LEN(N1026)-FIND("/",N1026))</f>
        <v>electronic music</v>
      </c>
      <c r="R1026" s="14">
        <f t="shared" ref="R1026:R1089" si="83">(J1026/86400)+25569+(-6/24)</f>
        <v>42370.330590277779</v>
      </c>
      <c r="S1026" s="15">
        <f t="shared" ref="S1026:S1089" si="84">(I1026/86400)+25569+(-6/24)</f>
        <v>42400.330590277779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1.099283142857143</v>
      </c>
      <c r="P1027" t="str">
        <f t="shared" si="81"/>
        <v>music</v>
      </c>
      <c r="Q1027" t="str">
        <f t="shared" si="82"/>
        <v>electronic music</v>
      </c>
      <c r="R1027" s="14">
        <f t="shared" si="83"/>
        <v>42049.583761574075</v>
      </c>
      <c r="S1027" s="15">
        <f t="shared" si="84"/>
        <v>42079.542094907403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t="str">
        <f t="shared" si="81"/>
        <v>music</v>
      </c>
      <c r="Q1028" t="str">
        <f t="shared" si="82"/>
        <v>electronic music</v>
      </c>
      <c r="R1028" s="14">
        <f t="shared" si="83"/>
        <v>42426.157592592594</v>
      </c>
      <c r="S1028" s="15">
        <f t="shared" si="84"/>
        <v>42460.115925925929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t="str">
        <f t="shared" si="81"/>
        <v>music</v>
      </c>
      <c r="Q1029" t="str">
        <f t="shared" si="82"/>
        <v>electronic music</v>
      </c>
      <c r="R1029" s="14">
        <f t="shared" si="83"/>
        <v>41904.784108796295</v>
      </c>
      <c r="S1029" s="15">
        <f t="shared" si="84"/>
        <v>41934.784108796295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t="str">
        <f t="shared" si="81"/>
        <v>music</v>
      </c>
      <c r="Q1030" t="str">
        <f t="shared" si="82"/>
        <v>electronic music</v>
      </c>
      <c r="R1030" s="14">
        <f t="shared" si="83"/>
        <v>42755.377372685187</v>
      </c>
      <c r="S1030" s="15">
        <f t="shared" si="84"/>
        <v>42800.583333333328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t="str">
        <f t="shared" si="81"/>
        <v>music</v>
      </c>
      <c r="Q1031" t="str">
        <f t="shared" si="82"/>
        <v>electronic music</v>
      </c>
      <c r="R1031" s="14">
        <f t="shared" si="83"/>
        <v>42044.461886574078</v>
      </c>
      <c r="S1031" s="15">
        <f t="shared" si="84"/>
        <v>42098.665972222225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t="str">
        <f t="shared" si="81"/>
        <v>music</v>
      </c>
      <c r="Q1032" t="str">
        <f t="shared" si="82"/>
        <v>electronic music</v>
      </c>
      <c r="R1032" s="14">
        <f t="shared" si="83"/>
        <v>42611.233206018514</v>
      </c>
      <c r="S1032" s="15">
        <f t="shared" si="84"/>
        <v>42625.233206018514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t="str">
        <f t="shared" si="81"/>
        <v>music</v>
      </c>
      <c r="Q1033" t="str">
        <f t="shared" si="82"/>
        <v>electronic music</v>
      </c>
      <c r="R1033" s="14">
        <f t="shared" si="83"/>
        <v>42324.514004629629</v>
      </c>
      <c r="S1033" s="15">
        <f t="shared" si="84"/>
        <v>42354.514004629629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t="str">
        <f t="shared" si="81"/>
        <v>music</v>
      </c>
      <c r="Q1034" t="str">
        <f t="shared" si="82"/>
        <v>electronic music</v>
      </c>
      <c r="R1034" s="14">
        <f t="shared" si="83"/>
        <v>42514.416956018518</v>
      </c>
      <c r="S1034" s="15">
        <f t="shared" si="84"/>
        <v>42544.416956018518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t="str">
        <f t="shared" si="81"/>
        <v>music</v>
      </c>
      <c r="Q1035" t="str">
        <f t="shared" si="82"/>
        <v>electronic music</v>
      </c>
      <c r="R1035" s="14">
        <f t="shared" si="83"/>
        <v>42688.482407407406</v>
      </c>
      <c r="S1035" s="15">
        <f t="shared" si="84"/>
        <v>42716.482407407406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t="str">
        <f t="shared" si="81"/>
        <v>music</v>
      </c>
      <c r="Q1036" t="str">
        <f t="shared" si="82"/>
        <v>electronic music</v>
      </c>
      <c r="R1036" s="14">
        <f t="shared" si="83"/>
        <v>42554.916712962964</v>
      </c>
      <c r="S1036" s="15">
        <f t="shared" si="84"/>
        <v>42586.915972222225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t="str">
        <f t="shared" si="81"/>
        <v>music</v>
      </c>
      <c r="Q1037" t="str">
        <f t="shared" si="82"/>
        <v>electronic music</v>
      </c>
      <c r="R1037" s="14">
        <f t="shared" si="83"/>
        <v>42016.391435185185</v>
      </c>
      <c r="S1037" s="15">
        <f t="shared" si="84"/>
        <v>42046.391435185185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t="str">
        <f t="shared" si="81"/>
        <v>music</v>
      </c>
      <c r="Q1038" t="str">
        <f t="shared" si="82"/>
        <v>electronic music</v>
      </c>
      <c r="R1038" s="14">
        <f t="shared" si="83"/>
        <v>41249.198958333334</v>
      </c>
      <c r="S1038" s="15">
        <f t="shared" si="84"/>
        <v>41281.083333333336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t="str">
        <f t="shared" si="81"/>
        <v>music</v>
      </c>
      <c r="Q1039" t="str">
        <f t="shared" si="82"/>
        <v>electronic music</v>
      </c>
      <c r="R1039" s="14">
        <f t="shared" si="83"/>
        <v>42119.572476851856</v>
      </c>
      <c r="S1039" s="15">
        <f t="shared" si="84"/>
        <v>42141.958333333328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t="str">
        <f t="shared" si="81"/>
        <v>music</v>
      </c>
      <c r="Q1040" t="str">
        <f t="shared" si="82"/>
        <v>electronic music</v>
      </c>
      <c r="R1040" s="14">
        <f t="shared" si="83"/>
        <v>42417.981747685189</v>
      </c>
      <c r="S1040" s="15">
        <f t="shared" si="84"/>
        <v>42447.940081018518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t="str">
        <f t="shared" si="81"/>
        <v>music</v>
      </c>
      <c r="Q1041" t="str">
        <f t="shared" si="82"/>
        <v>electronic music</v>
      </c>
      <c r="R1041" s="14">
        <f t="shared" si="83"/>
        <v>42691.859328703707</v>
      </c>
      <c r="S1041" s="15">
        <f t="shared" si="84"/>
        <v>42717.082638888889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t="str">
        <f t="shared" si="81"/>
        <v>journalism</v>
      </c>
      <c r="Q1042" t="str">
        <f t="shared" si="82"/>
        <v>audio</v>
      </c>
      <c r="R1042" s="14">
        <f t="shared" si="83"/>
        <v>42579.458437499998</v>
      </c>
      <c r="S1042" s="15">
        <f t="shared" si="84"/>
        <v>42609.458437499998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str">
        <f t="shared" si="81"/>
        <v>journalism</v>
      </c>
      <c r="Q1043" t="str">
        <f t="shared" si="82"/>
        <v>audio</v>
      </c>
      <c r="R1043" s="14">
        <f t="shared" si="83"/>
        <v>41830.81009259259</v>
      </c>
      <c r="S1043" s="15">
        <f t="shared" si="84"/>
        <v>41850.81009259259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t="str">
        <f t="shared" si="81"/>
        <v>journalism</v>
      </c>
      <c r="Q1044" t="str">
        <f t="shared" si="82"/>
        <v>audio</v>
      </c>
      <c r="R1044" s="14">
        <f t="shared" si="83"/>
        <v>41851.446157407408</v>
      </c>
      <c r="S1044" s="15">
        <f t="shared" si="84"/>
        <v>41894.166666666664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t="str">
        <f t="shared" si="81"/>
        <v>journalism</v>
      </c>
      <c r="Q1045" t="str">
        <f t="shared" si="82"/>
        <v>audio</v>
      </c>
      <c r="R1045" s="14">
        <f t="shared" si="83"/>
        <v>42114.002951388888</v>
      </c>
      <c r="S1045" s="15">
        <f t="shared" si="84"/>
        <v>42144.002951388888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t="str">
        <f t="shared" si="81"/>
        <v>journalism</v>
      </c>
      <c r="Q1046" t="str">
        <f t="shared" si="82"/>
        <v>audio</v>
      </c>
      <c r="R1046" s="14">
        <f t="shared" si="83"/>
        <v>42011.675937499997</v>
      </c>
      <c r="S1046" s="15">
        <f t="shared" si="84"/>
        <v>42068.602083333331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t="str">
        <f t="shared" si="81"/>
        <v>journalism</v>
      </c>
      <c r="Q1047" t="str">
        <f t="shared" si="82"/>
        <v>audio</v>
      </c>
      <c r="R1047" s="14">
        <f t="shared" si="83"/>
        <v>41844.624421296292</v>
      </c>
      <c r="S1047" s="15">
        <f t="shared" si="84"/>
        <v>41874.624421296292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str">
        <f t="shared" si="81"/>
        <v>journalism</v>
      </c>
      <c r="Q1048" t="str">
        <f t="shared" si="82"/>
        <v>audio</v>
      </c>
      <c r="R1048" s="14">
        <f t="shared" si="83"/>
        <v>42319.601388888885</v>
      </c>
      <c r="S1048" s="15">
        <f t="shared" si="84"/>
        <v>42364.601388888885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t="str">
        <f t="shared" si="81"/>
        <v>journalism</v>
      </c>
      <c r="Q1049" t="str">
        <f t="shared" si="82"/>
        <v>audio</v>
      </c>
      <c r="R1049" s="14">
        <f t="shared" si="83"/>
        <v>41918.568460648152</v>
      </c>
      <c r="S1049" s="15">
        <f t="shared" si="84"/>
        <v>41948.610127314816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t="str">
        <f t="shared" si="81"/>
        <v>journalism</v>
      </c>
      <c r="Q1050" t="str">
        <f t="shared" si="82"/>
        <v>audio</v>
      </c>
      <c r="R1050" s="14">
        <f t="shared" si="83"/>
        <v>42597.803113425922</v>
      </c>
      <c r="S1050" s="15">
        <f t="shared" si="84"/>
        <v>42637.803113425922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str">
        <f t="shared" si="81"/>
        <v>journalism</v>
      </c>
      <c r="Q1051" t="str">
        <f t="shared" si="82"/>
        <v>audio</v>
      </c>
      <c r="R1051" s="14">
        <f t="shared" si="83"/>
        <v>42382.181076388893</v>
      </c>
      <c r="S1051" s="15">
        <f t="shared" si="84"/>
        <v>42412.181076388893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str">
        <f t="shared" si="81"/>
        <v>journalism</v>
      </c>
      <c r="Q1052" t="str">
        <f t="shared" si="82"/>
        <v>audio</v>
      </c>
      <c r="R1052" s="14">
        <f t="shared" si="83"/>
        <v>42231.5471875</v>
      </c>
      <c r="S1052" s="15">
        <f t="shared" si="84"/>
        <v>42261.5471875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str">
        <f t="shared" si="81"/>
        <v>journalism</v>
      </c>
      <c r="Q1053" t="str">
        <f t="shared" si="82"/>
        <v>audio</v>
      </c>
      <c r="R1053" s="14">
        <f t="shared" si="83"/>
        <v>41849.764178240745</v>
      </c>
      <c r="S1053" s="15">
        <f t="shared" si="84"/>
        <v>41877.764178240745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str">
        <f t="shared" si="81"/>
        <v>journalism</v>
      </c>
      <c r="Q1054" t="str">
        <f t="shared" si="82"/>
        <v>audio</v>
      </c>
      <c r="R1054" s="14">
        <f t="shared" si="83"/>
        <v>42483.547395833331</v>
      </c>
      <c r="S1054" s="15">
        <f t="shared" si="84"/>
        <v>42527.589583333334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t="str">
        <f t="shared" si="81"/>
        <v>journalism</v>
      </c>
      <c r="Q1055" t="str">
        <f t="shared" si="82"/>
        <v>audio</v>
      </c>
      <c r="R1055" s="14">
        <f t="shared" si="83"/>
        <v>42774.922824074078</v>
      </c>
      <c r="S1055" s="15">
        <f t="shared" si="84"/>
        <v>42799.922824074078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str">
        <f t="shared" si="81"/>
        <v>journalism</v>
      </c>
      <c r="Q1056" t="str">
        <f t="shared" si="82"/>
        <v>audio</v>
      </c>
      <c r="R1056" s="14">
        <f t="shared" si="83"/>
        <v>41831.601840277777</v>
      </c>
      <c r="S1056" s="15">
        <f t="shared" si="84"/>
        <v>41861.666666666664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str">
        <f t="shared" si="81"/>
        <v>journalism</v>
      </c>
      <c r="Q1057" t="str">
        <f t="shared" si="82"/>
        <v>audio</v>
      </c>
      <c r="R1057" s="14">
        <f t="shared" si="83"/>
        <v>42406.742418981477</v>
      </c>
      <c r="S1057" s="15">
        <f t="shared" si="84"/>
        <v>42436.742418981477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str">
        <f t="shared" si="81"/>
        <v>journalism</v>
      </c>
      <c r="Q1058" t="str">
        <f t="shared" si="82"/>
        <v>audio</v>
      </c>
      <c r="R1058" s="14">
        <f t="shared" si="83"/>
        <v>42058.469641203701</v>
      </c>
      <c r="S1058" s="15">
        <f t="shared" si="84"/>
        <v>42118.427974537037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str">
        <f t="shared" si="81"/>
        <v>journalism</v>
      </c>
      <c r="Q1059" t="str">
        <f t="shared" si="82"/>
        <v>audio</v>
      </c>
      <c r="R1059" s="14">
        <f t="shared" si="83"/>
        <v>42678.621331018519</v>
      </c>
      <c r="S1059" s="15">
        <f t="shared" si="84"/>
        <v>42708.662997685184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str">
        <f t="shared" si="81"/>
        <v>journalism</v>
      </c>
      <c r="Q1060" t="str">
        <f t="shared" si="82"/>
        <v>audio</v>
      </c>
      <c r="R1060" s="14">
        <f t="shared" si="83"/>
        <v>42047.650960648149</v>
      </c>
      <c r="S1060" s="15">
        <f t="shared" si="84"/>
        <v>42088.75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str">
        <f t="shared" si="81"/>
        <v>journalism</v>
      </c>
      <c r="Q1061" t="str">
        <f t="shared" si="82"/>
        <v>audio</v>
      </c>
      <c r="R1061" s="14">
        <f t="shared" si="83"/>
        <v>42046.54</v>
      </c>
      <c r="S1061" s="15">
        <f t="shared" si="84"/>
        <v>42076.498333333337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t="str">
        <f t="shared" si="81"/>
        <v>journalism</v>
      </c>
      <c r="Q1062" t="str">
        <f t="shared" si="82"/>
        <v>audio</v>
      </c>
      <c r="R1062" s="14">
        <f t="shared" si="83"/>
        <v>42079.663113425922</v>
      </c>
      <c r="S1062" s="15">
        <f t="shared" si="84"/>
        <v>42109.663113425922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str">
        <f t="shared" si="81"/>
        <v>journalism</v>
      </c>
      <c r="Q1063" t="str">
        <f t="shared" si="82"/>
        <v>audio</v>
      </c>
      <c r="R1063" s="14">
        <f t="shared" si="83"/>
        <v>42432.026712962965</v>
      </c>
      <c r="S1063" s="15">
        <f t="shared" si="84"/>
        <v>42491.791666666672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t="str">
        <f t="shared" si="81"/>
        <v>journalism</v>
      </c>
      <c r="Q1064" t="str">
        <f t="shared" si="82"/>
        <v>audio</v>
      </c>
      <c r="R1064" s="14">
        <f t="shared" si="83"/>
        <v>42556.557187500002</v>
      </c>
      <c r="S1064" s="15">
        <f t="shared" si="84"/>
        <v>42563.557187500002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str">
        <f t="shared" si="81"/>
        <v>journalism</v>
      </c>
      <c r="Q1065" t="str">
        <f t="shared" si="82"/>
        <v>audio</v>
      </c>
      <c r="R1065" s="14">
        <f t="shared" si="83"/>
        <v>42582.780810185184</v>
      </c>
      <c r="S1065" s="15">
        <f t="shared" si="84"/>
        <v>42612.780810185184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t="str">
        <f t="shared" si="81"/>
        <v>games</v>
      </c>
      <c r="Q1066" t="str">
        <f t="shared" si="82"/>
        <v>video games</v>
      </c>
      <c r="R1066" s="14">
        <f t="shared" si="83"/>
        <v>41416.978043981479</v>
      </c>
      <c r="S1066" s="15">
        <f t="shared" si="84"/>
        <v>41461.978043981479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t="str">
        <f t="shared" si="81"/>
        <v>games</v>
      </c>
      <c r="Q1067" t="str">
        <f t="shared" si="82"/>
        <v>video games</v>
      </c>
      <c r="R1067" s="14">
        <f t="shared" si="83"/>
        <v>41661.131041666667</v>
      </c>
      <c r="S1067" s="15">
        <f t="shared" si="84"/>
        <v>41689.131041666667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t="str">
        <f t="shared" si="81"/>
        <v>games</v>
      </c>
      <c r="Q1068" t="str">
        <f t="shared" si="82"/>
        <v>video games</v>
      </c>
      <c r="R1068" s="14">
        <f t="shared" si="83"/>
        <v>41445.712754629625</v>
      </c>
      <c r="S1068" s="15">
        <f t="shared" si="84"/>
        <v>41490.712754629625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t="str">
        <f t="shared" si="81"/>
        <v>games</v>
      </c>
      <c r="Q1069" t="str">
        <f t="shared" si="82"/>
        <v>video games</v>
      </c>
      <c r="R1069" s="14">
        <f t="shared" si="83"/>
        <v>41599.605682870373</v>
      </c>
      <c r="S1069" s="15">
        <f t="shared" si="84"/>
        <v>41629.605682870373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t="str">
        <f t="shared" si="81"/>
        <v>games</v>
      </c>
      <c r="Q1070" t="str">
        <f t="shared" si="82"/>
        <v>video games</v>
      </c>
      <c r="R1070" s="14">
        <f t="shared" si="83"/>
        <v>42440.121111111112</v>
      </c>
      <c r="S1070" s="15">
        <f t="shared" si="84"/>
        <v>42470.079444444447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t="str">
        <f t="shared" si="81"/>
        <v>games</v>
      </c>
      <c r="Q1071" t="str">
        <f t="shared" si="82"/>
        <v>video games</v>
      </c>
      <c r="R1071" s="14">
        <f t="shared" si="83"/>
        <v>41571.979849537034</v>
      </c>
      <c r="S1071" s="15">
        <f t="shared" si="84"/>
        <v>41604.021516203706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t="str">
        <f t="shared" si="81"/>
        <v>games</v>
      </c>
      <c r="Q1072" t="str">
        <f t="shared" si="82"/>
        <v>video games</v>
      </c>
      <c r="R1072" s="14">
        <f t="shared" si="83"/>
        <v>41162.761828703704</v>
      </c>
      <c r="S1072" s="15">
        <f t="shared" si="84"/>
        <v>41182.761828703704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str">
        <f t="shared" si="81"/>
        <v>games</v>
      </c>
      <c r="Q1073" t="str">
        <f t="shared" si="82"/>
        <v>video games</v>
      </c>
      <c r="R1073" s="14">
        <f t="shared" si="83"/>
        <v>42295.503391203703</v>
      </c>
      <c r="S1073" s="15">
        <f t="shared" si="84"/>
        <v>42325.545057870375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t="str">
        <f t="shared" si="81"/>
        <v>games</v>
      </c>
      <c r="Q1074" t="str">
        <f t="shared" si="82"/>
        <v>video games</v>
      </c>
      <c r="R1074" s="14">
        <f t="shared" si="83"/>
        <v>41645.582141203704</v>
      </c>
      <c r="S1074" s="15">
        <f t="shared" si="84"/>
        <v>41675.582141203704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t="str">
        <f t="shared" si="81"/>
        <v>games</v>
      </c>
      <c r="Q1075" t="str">
        <f t="shared" si="82"/>
        <v>video games</v>
      </c>
      <c r="R1075" s="14">
        <f t="shared" si="83"/>
        <v>40802.714594907404</v>
      </c>
      <c r="S1075" s="15">
        <f t="shared" si="84"/>
        <v>40832.714594907404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t="str">
        <f t="shared" si="81"/>
        <v>games</v>
      </c>
      <c r="Q1076" t="str">
        <f t="shared" si="82"/>
        <v>video games</v>
      </c>
      <c r="R1076" s="14">
        <f t="shared" si="83"/>
        <v>41612.922974537039</v>
      </c>
      <c r="S1076" s="15">
        <f t="shared" si="84"/>
        <v>41642.922974537039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t="str">
        <f t="shared" si="81"/>
        <v>games</v>
      </c>
      <c r="Q1077" t="str">
        <f t="shared" si="82"/>
        <v>video games</v>
      </c>
      <c r="R1077" s="14">
        <f t="shared" si="83"/>
        <v>41005.654120370367</v>
      </c>
      <c r="S1077" s="15">
        <f t="shared" si="84"/>
        <v>41035.654120370367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t="str">
        <f t="shared" si="81"/>
        <v>games</v>
      </c>
      <c r="Q1078" t="str">
        <f t="shared" si="82"/>
        <v>video games</v>
      </c>
      <c r="R1078" s="14">
        <f t="shared" si="83"/>
        <v>41838.127893518518</v>
      </c>
      <c r="S1078" s="15">
        <f t="shared" si="84"/>
        <v>41893.127893518518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t="str">
        <f t="shared" si="81"/>
        <v>games</v>
      </c>
      <c r="Q1079" t="str">
        <f t="shared" si="82"/>
        <v>video games</v>
      </c>
      <c r="R1079" s="14">
        <f t="shared" si="83"/>
        <v>42352.91679398148</v>
      </c>
      <c r="S1079" s="15">
        <f t="shared" si="84"/>
        <v>42382.91679398148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t="str">
        <f t="shared" si="81"/>
        <v>games</v>
      </c>
      <c r="Q1080" t="str">
        <f t="shared" si="82"/>
        <v>video games</v>
      </c>
      <c r="R1080" s="14">
        <f t="shared" si="83"/>
        <v>40700.945844907408</v>
      </c>
      <c r="S1080" s="15">
        <f t="shared" si="84"/>
        <v>40745.945844907408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t="str">
        <f t="shared" si="81"/>
        <v>games</v>
      </c>
      <c r="Q1081" t="str">
        <f t="shared" si="82"/>
        <v>video games</v>
      </c>
      <c r="R1081" s="14">
        <f t="shared" si="83"/>
        <v>42479.316388888888</v>
      </c>
      <c r="S1081" s="15">
        <f t="shared" si="84"/>
        <v>42504.316388888888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t="str">
        <f t="shared" si="81"/>
        <v>games</v>
      </c>
      <c r="Q1082" t="str">
        <f t="shared" si="82"/>
        <v>video games</v>
      </c>
      <c r="R1082" s="14">
        <f t="shared" si="83"/>
        <v>41739.888113425928</v>
      </c>
      <c r="S1082" s="15">
        <f t="shared" si="84"/>
        <v>41769.888113425928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t="str">
        <f t="shared" si="81"/>
        <v>games</v>
      </c>
      <c r="Q1083" t="str">
        <f t="shared" si="82"/>
        <v>video games</v>
      </c>
      <c r="R1083" s="14">
        <f t="shared" si="83"/>
        <v>42002.676990740743</v>
      </c>
      <c r="S1083" s="15">
        <f t="shared" si="84"/>
        <v>42032.676990740743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t="str">
        <f t="shared" si="81"/>
        <v>games</v>
      </c>
      <c r="Q1084" t="str">
        <f t="shared" si="82"/>
        <v>video games</v>
      </c>
      <c r="R1084" s="14">
        <f t="shared" si="83"/>
        <v>41101.656111111108</v>
      </c>
      <c r="S1084" s="15">
        <f t="shared" si="84"/>
        <v>41131.656111111108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t="str">
        <f t="shared" si="81"/>
        <v>games</v>
      </c>
      <c r="Q1085" t="str">
        <f t="shared" si="82"/>
        <v>video games</v>
      </c>
      <c r="R1085" s="14">
        <f t="shared" si="83"/>
        <v>41793.409525462965</v>
      </c>
      <c r="S1085" s="15">
        <f t="shared" si="84"/>
        <v>41853.409525462965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str">
        <f t="shared" si="81"/>
        <v>games</v>
      </c>
      <c r="Q1086" t="str">
        <f t="shared" si="82"/>
        <v>video games</v>
      </c>
      <c r="R1086" s="14">
        <f t="shared" si="83"/>
        <v>41829.662083333329</v>
      </c>
      <c r="S1086" s="15">
        <f t="shared" si="84"/>
        <v>41859.662083333329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t="str">
        <f t="shared" si="81"/>
        <v>games</v>
      </c>
      <c r="Q1087" t="str">
        <f t="shared" si="82"/>
        <v>video games</v>
      </c>
      <c r="R1087" s="14">
        <f t="shared" si="83"/>
        <v>42413.421006944445</v>
      </c>
      <c r="S1087" s="15">
        <f t="shared" si="84"/>
        <v>42443.379340277781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t="str">
        <f t="shared" si="81"/>
        <v>games</v>
      </c>
      <c r="Q1088" t="str">
        <f t="shared" si="82"/>
        <v>video games</v>
      </c>
      <c r="R1088" s="14">
        <f t="shared" si="83"/>
        <v>41845.616793981484</v>
      </c>
      <c r="S1088" s="15">
        <f t="shared" si="84"/>
        <v>41875.616793981484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str">
        <f t="shared" si="81"/>
        <v>games</v>
      </c>
      <c r="Q1089" t="str">
        <f t="shared" si="82"/>
        <v>video games</v>
      </c>
      <c r="R1089" s="14">
        <f t="shared" si="83"/>
        <v>41775.463969907403</v>
      </c>
      <c r="S1089" s="15">
        <f t="shared" si="84"/>
        <v>41805.463969907403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5">E1090/D1090</f>
        <v>0.14182977777777778</v>
      </c>
      <c r="P1090" t="str">
        <f t="shared" ref="P1090:P1153" si="86">LEFT(N1090,FIND("/",N1090)-1)</f>
        <v>games</v>
      </c>
      <c r="Q1090" t="str">
        <f t="shared" ref="Q1090:Q1153" si="87">RIGHT(N1090,LEN(N1090)-FIND("/",N1090))</f>
        <v>video games</v>
      </c>
      <c r="R1090" s="14">
        <f t="shared" ref="R1090:R1153" si="88">(J1090/86400)+25569+(-6/24)</f>
        <v>41723.549386574072</v>
      </c>
      <c r="S1090" s="15">
        <f t="shared" ref="S1090:S1153" si="89">(I1090/86400)+25569+(-6/24)</f>
        <v>41753.549386574072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7.8266666666666665E-2</v>
      </c>
      <c r="P1091" t="str">
        <f t="shared" si="86"/>
        <v>games</v>
      </c>
      <c r="Q1091" t="str">
        <f t="shared" si="87"/>
        <v>video games</v>
      </c>
      <c r="R1091" s="14">
        <f t="shared" si="88"/>
        <v>42150.939525462964</v>
      </c>
      <c r="S1091" s="15">
        <f t="shared" si="89"/>
        <v>42180.939525462964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t="str">
        <f t="shared" si="86"/>
        <v>games</v>
      </c>
      <c r="Q1092" t="str">
        <f t="shared" si="87"/>
        <v>video games</v>
      </c>
      <c r="R1092" s="14">
        <f t="shared" si="88"/>
        <v>42122.935798611114</v>
      </c>
      <c r="S1092" s="15">
        <f t="shared" si="89"/>
        <v>42152.935798611114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t="str">
        <f t="shared" si="86"/>
        <v>games</v>
      </c>
      <c r="Q1093" t="str">
        <f t="shared" si="87"/>
        <v>video games</v>
      </c>
      <c r="R1093" s="14">
        <f t="shared" si="88"/>
        <v>42440.570277777777</v>
      </c>
      <c r="S1093" s="15">
        <f t="shared" si="89"/>
        <v>42470.528611111113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t="str">
        <f t="shared" si="86"/>
        <v>games</v>
      </c>
      <c r="Q1094" t="str">
        <f t="shared" si="87"/>
        <v>video games</v>
      </c>
      <c r="R1094" s="14">
        <f t="shared" si="88"/>
        <v>41249.775902777779</v>
      </c>
      <c r="S1094" s="15">
        <f t="shared" si="89"/>
        <v>41279.775902777779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t="str">
        <f t="shared" si="86"/>
        <v>games</v>
      </c>
      <c r="Q1095" t="str">
        <f t="shared" si="87"/>
        <v>video games</v>
      </c>
      <c r="R1095" s="14">
        <f t="shared" si="88"/>
        <v>42396.723807870367</v>
      </c>
      <c r="S1095" s="15">
        <f t="shared" si="89"/>
        <v>42411.723807870367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t="str">
        <f t="shared" si="86"/>
        <v>games</v>
      </c>
      <c r="Q1096" t="str">
        <f t="shared" si="87"/>
        <v>video games</v>
      </c>
      <c r="R1096" s="14">
        <f t="shared" si="88"/>
        <v>40795.46334490741</v>
      </c>
      <c r="S1096" s="15">
        <f t="shared" si="89"/>
        <v>40825.46334490741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t="str">
        <f t="shared" si="86"/>
        <v>games</v>
      </c>
      <c r="Q1097" t="str">
        <f t="shared" si="87"/>
        <v>video games</v>
      </c>
      <c r="R1097" s="14">
        <f t="shared" si="88"/>
        <v>41486.287268518521</v>
      </c>
      <c r="S1097" s="15">
        <f t="shared" si="89"/>
        <v>41516.287268518521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t="str">
        <f t="shared" si="86"/>
        <v>games</v>
      </c>
      <c r="Q1098" t="str">
        <f t="shared" si="87"/>
        <v>video games</v>
      </c>
      <c r="R1098" s="14">
        <f t="shared" si="88"/>
        <v>41885.26798611111</v>
      </c>
      <c r="S1098" s="15">
        <f t="shared" si="89"/>
        <v>41915.895833333336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t="str">
        <f t="shared" si="86"/>
        <v>games</v>
      </c>
      <c r="Q1099" t="str">
        <f t="shared" si="87"/>
        <v>video games</v>
      </c>
      <c r="R1099" s="14">
        <f t="shared" si="88"/>
        <v>41660.542557870373</v>
      </c>
      <c r="S1099" s="15">
        <f t="shared" si="89"/>
        <v>41700.542557870373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t="str">
        <f t="shared" si="86"/>
        <v>games</v>
      </c>
      <c r="Q1100" t="str">
        <f t="shared" si="87"/>
        <v>video games</v>
      </c>
      <c r="R1100" s="14">
        <f t="shared" si="88"/>
        <v>41712.512673611112</v>
      </c>
      <c r="S1100" s="15">
        <f t="shared" si="89"/>
        <v>41742.512673611112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t="str">
        <f t="shared" si="86"/>
        <v>games</v>
      </c>
      <c r="Q1101" t="str">
        <f t="shared" si="87"/>
        <v>video games</v>
      </c>
      <c r="R1101" s="14">
        <f t="shared" si="88"/>
        <v>42107.586435185185</v>
      </c>
      <c r="S1101" s="15">
        <f t="shared" si="89"/>
        <v>42137.586435185185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t="str">
        <f t="shared" si="86"/>
        <v>games</v>
      </c>
      <c r="Q1102" t="str">
        <f t="shared" si="87"/>
        <v>video games</v>
      </c>
      <c r="R1102" s="14">
        <f t="shared" si="88"/>
        <v>42383.860775462963</v>
      </c>
      <c r="S1102" s="15">
        <f t="shared" si="89"/>
        <v>42413.860775462963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t="str">
        <f t="shared" si="86"/>
        <v>games</v>
      </c>
      <c r="Q1103" t="str">
        <f t="shared" si="87"/>
        <v>video games</v>
      </c>
      <c r="R1103" s="14">
        <f t="shared" si="88"/>
        <v>42538.52243055556</v>
      </c>
      <c r="S1103" s="15">
        <f t="shared" si="89"/>
        <v>42565.508333333331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t="str">
        <f t="shared" si="86"/>
        <v>games</v>
      </c>
      <c r="Q1104" t="str">
        <f t="shared" si="87"/>
        <v>video games</v>
      </c>
      <c r="R1104" s="14">
        <f t="shared" si="88"/>
        <v>41576.795428240745</v>
      </c>
      <c r="S1104" s="15">
        <f t="shared" si="89"/>
        <v>41616.999305555553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t="str">
        <f t="shared" si="86"/>
        <v>games</v>
      </c>
      <c r="Q1105" t="str">
        <f t="shared" si="87"/>
        <v>video games</v>
      </c>
      <c r="R1105" s="14">
        <f t="shared" si="88"/>
        <v>42478.97210648148</v>
      </c>
      <c r="S1105" s="15">
        <f t="shared" si="89"/>
        <v>42538.97210648148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t="str">
        <f t="shared" si="86"/>
        <v>games</v>
      </c>
      <c r="Q1106" t="str">
        <f t="shared" si="87"/>
        <v>video games</v>
      </c>
      <c r="R1106" s="14">
        <f t="shared" si="88"/>
        <v>41771.15996527778</v>
      </c>
      <c r="S1106" s="15">
        <f t="shared" si="89"/>
        <v>41801.15996527778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t="str">
        <f t="shared" si="86"/>
        <v>games</v>
      </c>
      <c r="Q1107" t="str">
        <f t="shared" si="87"/>
        <v>video games</v>
      </c>
      <c r="R1107" s="14">
        <f t="shared" si="88"/>
        <v>41691.885729166665</v>
      </c>
      <c r="S1107" s="15">
        <f t="shared" si="89"/>
        <v>41721.8440625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t="str">
        <f t="shared" si="86"/>
        <v>games</v>
      </c>
      <c r="Q1108" t="str">
        <f t="shared" si="87"/>
        <v>video games</v>
      </c>
      <c r="R1108" s="14">
        <f t="shared" si="88"/>
        <v>40973.490451388891</v>
      </c>
      <c r="S1108" s="15">
        <f t="shared" si="89"/>
        <v>41003.448784722219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str">
        <f t="shared" si="86"/>
        <v>games</v>
      </c>
      <c r="Q1109" t="str">
        <f t="shared" si="87"/>
        <v>video games</v>
      </c>
      <c r="R1109" s="14">
        <f t="shared" si="88"/>
        <v>41813.611388888887</v>
      </c>
      <c r="S1109" s="15">
        <f t="shared" si="89"/>
        <v>41843.611388888887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t="str">
        <f t="shared" si="86"/>
        <v>games</v>
      </c>
      <c r="Q1110" t="str">
        <f t="shared" si="87"/>
        <v>video games</v>
      </c>
      <c r="R1110" s="14">
        <f t="shared" si="88"/>
        <v>40952.386979166666</v>
      </c>
      <c r="S1110" s="15">
        <f t="shared" si="89"/>
        <v>41012.345312500001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t="str">
        <f t="shared" si="86"/>
        <v>games</v>
      </c>
      <c r="Q1111" t="str">
        <f t="shared" si="87"/>
        <v>video games</v>
      </c>
      <c r="R1111" s="14">
        <f t="shared" si="88"/>
        <v>42662.502199074079</v>
      </c>
      <c r="S1111" s="15">
        <f t="shared" si="89"/>
        <v>42692.543865740736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t="str">
        <f t="shared" si="86"/>
        <v>games</v>
      </c>
      <c r="Q1112" t="str">
        <f t="shared" si="87"/>
        <v>video games</v>
      </c>
      <c r="R1112" s="14">
        <f t="shared" si="88"/>
        <v>41220.683124999996</v>
      </c>
      <c r="S1112" s="15">
        <f t="shared" si="89"/>
        <v>41250.683124999996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t="str">
        <f t="shared" si="86"/>
        <v>games</v>
      </c>
      <c r="Q1113" t="str">
        <f t="shared" si="87"/>
        <v>video games</v>
      </c>
      <c r="R1113" s="14">
        <f t="shared" si="88"/>
        <v>42346.953587962962</v>
      </c>
      <c r="S1113" s="15">
        <f t="shared" si="89"/>
        <v>42376.953587962962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t="str">
        <f t="shared" si="86"/>
        <v>games</v>
      </c>
      <c r="Q1114" t="str">
        <f t="shared" si="87"/>
        <v>video games</v>
      </c>
      <c r="R1114" s="14">
        <f t="shared" si="88"/>
        <v>41963.509386574078</v>
      </c>
      <c r="S1114" s="15">
        <f t="shared" si="89"/>
        <v>42023.104166666672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t="str">
        <f t="shared" si="86"/>
        <v>games</v>
      </c>
      <c r="Q1115" t="str">
        <f t="shared" si="87"/>
        <v>video games</v>
      </c>
      <c r="R1115" s="14">
        <f t="shared" si="88"/>
        <v>41835.727083333331</v>
      </c>
      <c r="S1115" s="15">
        <f t="shared" si="89"/>
        <v>41865.727083333331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t="str">
        <f t="shared" si="86"/>
        <v>games</v>
      </c>
      <c r="Q1116" t="str">
        <f t="shared" si="87"/>
        <v>video games</v>
      </c>
      <c r="R1116" s="14">
        <f t="shared" si="88"/>
        <v>41526.095914351856</v>
      </c>
      <c r="S1116" s="15">
        <f t="shared" si="89"/>
        <v>41556.095914351856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t="str">
        <f t="shared" si="86"/>
        <v>games</v>
      </c>
      <c r="Q1117" t="str">
        <f t="shared" si="87"/>
        <v>video games</v>
      </c>
      <c r="R1117" s="14">
        <f t="shared" si="88"/>
        <v>42429.445543981477</v>
      </c>
      <c r="S1117" s="15">
        <f t="shared" si="89"/>
        <v>42459.403877314813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t="str">
        <f t="shared" si="86"/>
        <v>games</v>
      </c>
      <c r="Q1118" t="str">
        <f t="shared" si="87"/>
        <v>video games</v>
      </c>
      <c r="R1118" s="14">
        <f t="shared" si="88"/>
        <v>41009.597314814819</v>
      </c>
      <c r="S1118" s="15">
        <f t="shared" si="89"/>
        <v>41069.597314814819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t="str">
        <f t="shared" si="86"/>
        <v>games</v>
      </c>
      <c r="Q1119" t="str">
        <f t="shared" si="87"/>
        <v>video games</v>
      </c>
      <c r="R1119" s="14">
        <f t="shared" si="88"/>
        <v>42333.348530092597</v>
      </c>
      <c r="S1119" s="15">
        <f t="shared" si="89"/>
        <v>42363.348530092597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t="str">
        <f t="shared" si="86"/>
        <v>games</v>
      </c>
      <c r="Q1120" t="str">
        <f t="shared" si="87"/>
        <v>video games</v>
      </c>
      <c r="R1120" s="14">
        <f t="shared" si="88"/>
        <v>41703.91642361111</v>
      </c>
      <c r="S1120" s="15">
        <f t="shared" si="89"/>
        <v>41733.874756944446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t="str">
        <f t="shared" si="86"/>
        <v>games</v>
      </c>
      <c r="Q1121" t="str">
        <f t="shared" si="87"/>
        <v>video games</v>
      </c>
      <c r="R1121" s="14">
        <f t="shared" si="88"/>
        <v>41722.542407407411</v>
      </c>
      <c r="S1121" s="15">
        <f t="shared" si="89"/>
        <v>41735.542407407411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str">
        <f t="shared" si="86"/>
        <v>games</v>
      </c>
      <c r="Q1122" t="str">
        <f t="shared" si="87"/>
        <v>video games</v>
      </c>
      <c r="R1122" s="14">
        <f t="shared" si="88"/>
        <v>40799.622685185182</v>
      </c>
      <c r="S1122" s="15">
        <f t="shared" si="89"/>
        <v>40844.622685185182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t="str">
        <f t="shared" si="86"/>
        <v>games</v>
      </c>
      <c r="Q1123" t="str">
        <f t="shared" si="87"/>
        <v>video games</v>
      </c>
      <c r="R1123" s="14">
        <f t="shared" si="88"/>
        <v>42412.684212962966</v>
      </c>
      <c r="S1123" s="15">
        <f t="shared" si="89"/>
        <v>42442.642546296294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str">
        <f t="shared" si="86"/>
        <v>games</v>
      </c>
      <c r="Q1124" t="str">
        <f t="shared" si="87"/>
        <v>video games</v>
      </c>
      <c r="R1124" s="14">
        <f t="shared" si="88"/>
        <v>41410.453993055555</v>
      </c>
      <c r="S1124" s="15">
        <f t="shared" si="89"/>
        <v>41424.453993055555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t="str">
        <f t="shared" si="86"/>
        <v>games</v>
      </c>
      <c r="Q1125" t="str">
        <f t="shared" si="87"/>
        <v>video games</v>
      </c>
      <c r="R1125" s="14">
        <f t="shared" si="88"/>
        <v>41718.2737037037</v>
      </c>
      <c r="S1125" s="15">
        <f t="shared" si="89"/>
        <v>41748.2737037037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t="str">
        <f t="shared" si="86"/>
        <v>games</v>
      </c>
      <c r="Q1126" t="str">
        <f t="shared" si="87"/>
        <v>mobile games</v>
      </c>
      <c r="R1126" s="14">
        <f t="shared" si="88"/>
        <v>42094.417256944449</v>
      </c>
      <c r="S1126" s="15">
        <f t="shared" si="89"/>
        <v>42124.417256944449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str">
        <f t="shared" si="86"/>
        <v>games</v>
      </c>
      <c r="Q1127" t="str">
        <f t="shared" si="87"/>
        <v>mobile games</v>
      </c>
      <c r="R1127" s="14">
        <f t="shared" si="88"/>
        <v>42212.374189814815</v>
      </c>
      <c r="S1127" s="15">
        <f t="shared" si="89"/>
        <v>42272.374189814815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t="str">
        <f t="shared" si="86"/>
        <v>games</v>
      </c>
      <c r="Q1128" t="str">
        <f t="shared" si="87"/>
        <v>mobile games</v>
      </c>
      <c r="R1128" s="14">
        <f t="shared" si="88"/>
        <v>42535.077476851853</v>
      </c>
      <c r="S1128" s="15">
        <f t="shared" si="89"/>
        <v>42565.077476851853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t="str">
        <f t="shared" si="86"/>
        <v>games</v>
      </c>
      <c r="Q1129" t="str">
        <f t="shared" si="87"/>
        <v>mobile games</v>
      </c>
      <c r="R1129" s="14">
        <f t="shared" si="88"/>
        <v>41926.604166666664</v>
      </c>
      <c r="S1129" s="15">
        <f t="shared" si="89"/>
        <v>41957.645833333328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t="str">
        <f t="shared" si="86"/>
        <v>games</v>
      </c>
      <c r="Q1130" t="str">
        <f t="shared" si="87"/>
        <v>mobile games</v>
      </c>
      <c r="R1130" s="14">
        <f t="shared" si="88"/>
        <v>41828.399502314816</v>
      </c>
      <c r="S1130" s="15">
        <f t="shared" si="89"/>
        <v>41858.399502314816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t="str">
        <f t="shared" si="86"/>
        <v>games</v>
      </c>
      <c r="Q1131" t="str">
        <f t="shared" si="87"/>
        <v>mobile games</v>
      </c>
      <c r="R1131" s="14">
        <f t="shared" si="88"/>
        <v>42496.014965277776</v>
      </c>
      <c r="S1131" s="15">
        <f t="shared" si="89"/>
        <v>42526.014965277776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t="str">
        <f t="shared" si="86"/>
        <v>games</v>
      </c>
      <c r="Q1132" t="str">
        <f t="shared" si="87"/>
        <v>mobile games</v>
      </c>
      <c r="R1132" s="14">
        <f t="shared" si="88"/>
        <v>41908.746527777781</v>
      </c>
      <c r="S1132" s="15">
        <f t="shared" si="89"/>
        <v>41968.788194444445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str">
        <f t="shared" si="86"/>
        <v>games</v>
      </c>
      <c r="Q1133" t="str">
        <f t="shared" si="87"/>
        <v>mobile games</v>
      </c>
      <c r="R1133" s="14">
        <f t="shared" si="88"/>
        <v>42332.658194444448</v>
      </c>
      <c r="S1133" s="15">
        <f t="shared" si="89"/>
        <v>42362.658194444448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t="str">
        <f t="shared" si="86"/>
        <v>games</v>
      </c>
      <c r="Q1134" t="str">
        <f t="shared" si="87"/>
        <v>mobile games</v>
      </c>
      <c r="R1134" s="14">
        <f t="shared" si="88"/>
        <v>42705.865405092598</v>
      </c>
      <c r="S1134" s="15">
        <f t="shared" si="89"/>
        <v>42735.865405092598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t="str">
        <f t="shared" si="86"/>
        <v>games</v>
      </c>
      <c r="Q1135" t="str">
        <f t="shared" si="87"/>
        <v>mobile games</v>
      </c>
      <c r="R1135" s="14">
        <f t="shared" si="88"/>
        <v>41821.157187500001</v>
      </c>
      <c r="S1135" s="15">
        <f t="shared" si="89"/>
        <v>41851.157187500001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t="str">
        <f t="shared" si="86"/>
        <v>games</v>
      </c>
      <c r="Q1136" t="str">
        <f t="shared" si="87"/>
        <v>mobile games</v>
      </c>
      <c r="R1136" s="14">
        <f t="shared" si="88"/>
        <v>41958.035046296296</v>
      </c>
      <c r="S1136" s="15">
        <f t="shared" si="89"/>
        <v>41971.939583333333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t="str">
        <f t="shared" si="86"/>
        <v>games</v>
      </c>
      <c r="Q1137" t="str">
        <f t="shared" si="87"/>
        <v>mobile games</v>
      </c>
      <c r="R1137" s="14">
        <f t="shared" si="88"/>
        <v>42558.73951388889</v>
      </c>
      <c r="S1137" s="15">
        <f t="shared" si="89"/>
        <v>42588.73951388889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t="str">
        <f t="shared" si="86"/>
        <v>games</v>
      </c>
      <c r="Q1138" t="str">
        <f t="shared" si="87"/>
        <v>mobile games</v>
      </c>
      <c r="R1138" s="14">
        <f t="shared" si="88"/>
        <v>42327.421631944446</v>
      </c>
      <c r="S1138" s="15">
        <f t="shared" si="89"/>
        <v>42357.421631944446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t="str">
        <f t="shared" si="86"/>
        <v>games</v>
      </c>
      <c r="Q1139" t="str">
        <f t="shared" si="87"/>
        <v>mobile games</v>
      </c>
      <c r="R1139" s="14">
        <f t="shared" si="88"/>
        <v>42453.569687499999</v>
      </c>
      <c r="S1139" s="15">
        <f t="shared" si="89"/>
        <v>42483.569687499999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t="str">
        <f t="shared" si="86"/>
        <v>games</v>
      </c>
      <c r="Q1140" t="str">
        <f t="shared" si="87"/>
        <v>mobile games</v>
      </c>
      <c r="R1140" s="14">
        <f t="shared" si="88"/>
        <v>42736.6566087963</v>
      </c>
      <c r="S1140" s="15">
        <f t="shared" si="89"/>
        <v>42756.6566087963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t="str">
        <f t="shared" si="86"/>
        <v>games</v>
      </c>
      <c r="Q1141" t="str">
        <f t="shared" si="87"/>
        <v>mobile games</v>
      </c>
      <c r="R1141" s="14">
        <f t="shared" si="88"/>
        <v>41975.09752314815</v>
      </c>
      <c r="S1141" s="15">
        <f t="shared" si="89"/>
        <v>42005.09752314815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str">
        <f t="shared" si="86"/>
        <v>games</v>
      </c>
      <c r="Q1142" t="str">
        <f t="shared" si="87"/>
        <v>mobile games</v>
      </c>
      <c r="R1142" s="14">
        <f t="shared" si="88"/>
        <v>42192.212048611109</v>
      </c>
      <c r="S1142" s="15">
        <f t="shared" si="89"/>
        <v>42222.212048611109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str">
        <f t="shared" si="86"/>
        <v>games</v>
      </c>
      <c r="Q1143" t="str">
        <f t="shared" si="87"/>
        <v>mobile games</v>
      </c>
      <c r="R1143" s="14">
        <f t="shared" si="88"/>
        <v>42164.449652777781</v>
      </c>
      <c r="S1143" s="15">
        <f t="shared" si="89"/>
        <v>42194.449652777781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str">
        <f t="shared" si="86"/>
        <v>games</v>
      </c>
      <c r="Q1144" t="str">
        <f t="shared" si="87"/>
        <v>mobile games</v>
      </c>
      <c r="R1144" s="14">
        <f t="shared" si="88"/>
        <v>42021.756099537037</v>
      </c>
      <c r="S1144" s="15">
        <f t="shared" si="89"/>
        <v>42051.756099537037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t="str">
        <f t="shared" si="86"/>
        <v>games</v>
      </c>
      <c r="Q1145" t="str">
        <f t="shared" si="87"/>
        <v>mobile games</v>
      </c>
      <c r="R1145" s="14">
        <f t="shared" si="88"/>
        <v>42324.94358796296</v>
      </c>
      <c r="S1145" s="15">
        <f t="shared" si="89"/>
        <v>42354.94358796296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str">
        <f t="shared" si="86"/>
        <v>food</v>
      </c>
      <c r="Q1146" t="str">
        <f t="shared" si="87"/>
        <v>food trucks</v>
      </c>
      <c r="R1146" s="14">
        <f t="shared" si="88"/>
        <v>42092.931944444441</v>
      </c>
      <c r="S1146" s="15">
        <f t="shared" si="89"/>
        <v>42122.931944444441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t="str">
        <f t="shared" si="86"/>
        <v>food</v>
      </c>
      <c r="Q1147" t="str">
        <f t="shared" si="87"/>
        <v>food trucks</v>
      </c>
      <c r="R1147" s="14">
        <f t="shared" si="88"/>
        <v>41854.49759259259</v>
      </c>
      <c r="S1147" s="15">
        <f t="shared" si="89"/>
        <v>41914.49759259259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t="str">
        <f t="shared" si="86"/>
        <v>food</v>
      </c>
      <c r="Q1148" t="str">
        <f t="shared" si="87"/>
        <v>food trucks</v>
      </c>
      <c r="R1148" s="14">
        <f t="shared" si="88"/>
        <v>41723.7033912037</v>
      </c>
      <c r="S1148" s="15">
        <f t="shared" si="89"/>
        <v>41761.7033912037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str">
        <f t="shared" si="86"/>
        <v>food</v>
      </c>
      <c r="Q1149" t="str">
        <f t="shared" si="87"/>
        <v>food trucks</v>
      </c>
      <c r="R1149" s="14">
        <f t="shared" si="88"/>
        <v>41871.722025462965</v>
      </c>
      <c r="S1149" s="15">
        <f t="shared" si="89"/>
        <v>41931.722025462965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t="str">
        <f t="shared" si="86"/>
        <v>food</v>
      </c>
      <c r="Q1150" t="str">
        <f t="shared" si="87"/>
        <v>food trucks</v>
      </c>
      <c r="R1150" s="14">
        <f t="shared" si="88"/>
        <v>42674.921076388884</v>
      </c>
      <c r="S1150" s="15">
        <f t="shared" si="89"/>
        <v>42704.962743055556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t="str">
        <f t="shared" si="86"/>
        <v>food</v>
      </c>
      <c r="Q1151" t="str">
        <f t="shared" si="87"/>
        <v>food trucks</v>
      </c>
      <c r="R1151" s="14">
        <f t="shared" si="88"/>
        <v>42507.46025462963</v>
      </c>
      <c r="S1151" s="15">
        <f t="shared" si="89"/>
        <v>42537.46025462963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t="str">
        <f t="shared" si="86"/>
        <v>food</v>
      </c>
      <c r="Q1152" t="str">
        <f t="shared" si="87"/>
        <v>food trucks</v>
      </c>
      <c r="R1152" s="14">
        <f t="shared" si="88"/>
        <v>42317.704571759255</v>
      </c>
      <c r="S1152" s="15">
        <f t="shared" si="89"/>
        <v>42377.704571759255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str">
        <f t="shared" si="86"/>
        <v>food</v>
      </c>
      <c r="Q1153" t="str">
        <f t="shared" si="87"/>
        <v>food trucks</v>
      </c>
      <c r="R1153" s="14">
        <f t="shared" si="88"/>
        <v>42223.852581018524</v>
      </c>
      <c r="S1153" s="15">
        <f t="shared" si="89"/>
        <v>42253.852581018524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0">E1154/D1154</f>
        <v>5.6937500000000002E-2</v>
      </c>
      <c r="P1154" t="str">
        <f t="shared" ref="P1154:P1217" si="91">LEFT(N1154,FIND("/",N1154)-1)</f>
        <v>food</v>
      </c>
      <c r="Q1154" t="str">
        <f t="shared" ref="Q1154:Q1217" si="92">RIGHT(N1154,LEN(N1154)-FIND("/",N1154))</f>
        <v>food trucks</v>
      </c>
      <c r="R1154" s="14">
        <f t="shared" ref="R1154:R1217" si="93">(J1154/86400)+25569+(-6/24)</f>
        <v>42109.459629629629</v>
      </c>
      <c r="S1154" s="15">
        <f t="shared" ref="S1154:S1217" si="94">(I1154/86400)+25569+(-6/24)</f>
        <v>42139.459629629629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6.2500000000000003E-3</v>
      </c>
      <c r="P1155" t="str">
        <f t="shared" si="91"/>
        <v>food</v>
      </c>
      <c r="Q1155" t="str">
        <f t="shared" si="92"/>
        <v>food trucks</v>
      </c>
      <c r="R1155" s="14">
        <f t="shared" si="93"/>
        <v>42143.464178240742</v>
      </c>
      <c r="S1155" s="15">
        <f t="shared" si="94"/>
        <v>42173.464178240742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t="str">
        <f t="shared" si="91"/>
        <v>food</v>
      </c>
      <c r="Q1156" t="str">
        <f t="shared" si="92"/>
        <v>food trucks</v>
      </c>
      <c r="R1156" s="14">
        <f t="shared" si="93"/>
        <v>42222.858865740738</v>
      </c>
      <c r="S1156" s="15">
        <f t="shared" si="94"/>
        <v>42252.858865740738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t="str">
        <f t="shared" si="91"/>
        <v>food</v>
      </c>
      <c r="Q1157" t="str">
        <f t="shared" si="92"/>
        <v>food trucks</v>
      </c>
      <c r="R1157" s="14">
        <f t="shared" si="93"/>
        <v>41835.513981481483</v>
      </c>
      <c r="S1157" s="15">
        <f t="shared" si="94"/>
        <v>41865.513981481483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str">
        <f t="shared" si="91"/>
        <v>food</v>
      </c>
      <c r="Q1158" t="str">
        <f t="shared" si="92"/>
        <v>food trucks</v>
      </c>
      <c r="R1158" s="14">
        <f t="shared" si="93"/>
        <v>42028.82131944444</v>
      </c>
      <c r="S1158" s="15">
        <f t="shared" si="94"/>
        <v>42058.82131944444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t="str">
        <f t="shared" si="91"/>
        <v>food</v>
      </c>
      <c r="Q1159" t="str">
        <f t="shared" si="92"/>
        <v>food trucks</v>
      </c>
      <c r="R1159" s="14">
        <f t="shared" si="93"/>
        <v>41918.378240740742</v>
      </c>
      <c r="S1159" s="15">
        <f t="shared" si="94"/>
        <v>41978.419907407406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t="str">
        <f t="shared" si="91"/>
        <v>food</v>
      </c>
      <c r="Q1160" t="str">
        <f t="shared" si="92"/>
        <v>food trucks</v>
      </c>
      <c r="R1160" s="14">
        <f t="shared" si="93"/>
        <v>41951.84175925926</v>
      </c>
      <c r="S1160" s="15">
        <f t="shared" si="94"/>
        <v>41981.84175925926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str">
        <f t="shared" si="91"/>
        <v>food</v>
      </c>
      <c r="Q1161" t="str">
        <f t="shared" si="92"/>
        <v>food trucks</v>
      </c>
      <c r="R1161" s="14">
        <f t="shared" si="93"/>
        <v>42154.476446759261</v>
      </c>
      <c r="S1161" s="15">
        <f t="shared" si="94"/>
        <v>42185.40625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t="str">
        <f t="shared" si="91"/>
        <v>food</v>
      </c>
      <c r="Q1162" t="str">
        <f t="shared" si="92"/>
        <v>food trucks</v>
      </c>
      <c r="R1162" s="14">
        <f t="shared" si="93"/>
        <v>42060.904930555553</v>
      </c>
      <c r="S1162" s="15">
        <f t="shared" si="94"/>
        <v>42090.863263888888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str">
        <f t="shared" si="91"/>
        <v>food</v>
      </c>
      <c r="Q1163" t="str">
        <f t="shared" si="92"/>
        <v>food trucks</v>
      </c>
      <c r="R1163" s="14">
        <f t="shared" si="93"/>
        <v>42122.379502314812</v>
      </c>
      <c r="S1163" s="15">
        <f t="shared" si="94"/>
        <v>42143.379502314812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t="str">
        <f t="shared" si="91"/>
        <v>food</v>
      </c>
      <c r="Q1164" t="str">
        <f t="shared" si="92"/>
        <v>food trucks</v>
      </c>
      <c r="R1164" s="14">
        <f t="shared" si="93"/>
        <v>41876.433611111112</v>
      </c>
      <c r="S1164" s="15">
        <f t="shared" si="94"/>
        <v>41907.433611111112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str">
        <f t="shared" si="91"/>
        <v>food</v>
      </c>
      <c r="Q1165" t="str">
        <f t="shared" si="92"/>
        <v>food trucks</v>
      </c>
      <c r="R1165" s="14">
        <f t="shared" si="93"/>
        <v>41830.473611111112</v>
      </c>
      <c r="S1165" s="15">
        <f t="shared" si="94"/>
        <v>41860.473611111112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str">
        <f t="shared" si="91"/>
        <v>food</v>
      </c>
      <c r="Q1166" t="str">
        <f t="shared" si="92"/>
        <v>food trucks</v>
      </c>
      <c r="R1166" s="14">
        <f t="shared" si="93"/>
        <v>42509.474328703705</v>
      </c>
      <c r="S1166" s="15">
        <f t="shared" si="94"/>
        <v>42539.474328703705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t="str">
        <f t="shared" si="91"/>
        <v>food</v>
      </c>
      <c r="Q1167" t="str">
        <f t="shared" si="92"/>
        <v>food trucks</v>
      </c>
      <c r="R1167" s="14">
        <f t="shared" si="93"/>
        <v>41791.964467592596</v>
      </c>
      <c r="S1167" s="15">
        <f t="shared" si="94"/>
        <v>41825.964467592596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t="str">
        <f t="shared" si="91"/>
        <v>food</v>
      </c>
      <c r="Q1168" t="str">
        <f t="shared" si="92"/>
        <v>food trucks</v>
      </c>
      <c r="R1168" s="14">
        <f t="shared" si="93"/>
        <v>42150.235439814816</v>
      </c>
      <c r="S1168" s="15">
        <f t="shared" si="94"/>
        <v>42180.916666666672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t="str">
        <f t="shared" si="91"/>
        <v>food</v>
      </c>
      <c r="Q1169" t="str">
        <f t="shared" si="92"/>
        <v>food trucks</v>
      </c>
      <c r="R1169" s="14">
        <f t="shared" si="93"/>
        <v>41863.484895833331</v>
      </c>
      <c r="S1169" s="15">
        <f t="shared" si="94"/>
        <v>41894.484895833331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t="str">
        <f t="shared" si="91"/>
        <v>food</v>
      </c>
      <c r="Q1170" t="str">
        <f t="shared" si="92"/>
        <v>food trucks</v>
      </c>
      <c r="R1170" s="14">
        <f t="shared" si="93"/>
        <v>42604.803993055553</v>
      </c>
      <c r="S1170" s="15">
        <f t="shared" si="94"/>
        <v>42634.803993055553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t="str">
        <f t="shared" si="91"/>
        <v>food</v>
      </c>
      <c r="Q1171" t="str">
        <f t="shared" si="92"/>
        <v>food trucks</v>
      </c>
      <c r="R1171" s="14">
        <f t="shared" si="93"/>
        <v>42027.103738425925</v>
      </c>
      <c r="S1171" s="15">
        <f t="shared" si="94"/>
        <v>42057.103738425925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t="str">
        <f t="shared" si="91"/>
        <v>food</v>
      </c>
      <c r="Q1172" t="str">
        <f t="shared" si="92"/>
        <v>food trucks</v>
      </c>
      <c r="R1172" s="14">
        <f t="shared" si="93"/>
        <v>42124.643182870372</v>
      </c>
      <c r="S1172" s="15">
        <f t="shared" si="94"/>
        <v>42154.643182870372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t="str">
        <f t="shared" si="91"/>
        <v>food</v>
      </c>
      <c r="Q1173" t="str">
        <f t="shared" si="92"/>
        <v>food trucks</v>
      </c>
      <c r="R1173" s="14">
        <f t="shared" si="93"/>
        <v>41938.554710648146</v>
      </c>
      <c r="S1173" s="15">
        <f t="shared" si="94"/>
        <v>41956.596377314811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str">
        <f t="shared" si="91"/>
        <v>food</v>
      </c>
      <c r="Q1174" t="str">
        <f t="shared" si="92"/>
        <v>food trucks</v>
      </c>
      <c r="R1174" s="14">
        <f t="shared" si="93"/>
        <v>41841.432314814811</v>
      </c>
      <c r="S1174" s="15">
        <f t="shared" si="94"/>
        <v>41871.432314814811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t="str">
        <f t="shared" si="91"/>
        <v>food</v>
      </c>
      <c r="Q1175" t="str">
        <f t="shared" si="92"/>
        <v>food trucks</v>
      </c>
      <c r="R1175" s="14">
        <f t="shared" si="93"/>
        <v>42183.935844907406</v>
      </c>
      <c r="S1175" s="15">
        <f t="shared" si="94"/>
        <v>42218.935844907406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t="str">
        <f t="shared" si="91"/>
        <v>food</v>
      </c>
      <c r="Q1176" t="str">
        <f t="shared" si="92"/>
        <v>food trucks</v>
      </c>
      <c r="R1176" s="14">
        <f t="shared" si="93"/>
        <v>42468.59174768519</v>
      </c>
      <c r="S1176" s="15">
        <f t="shared" si="94"/>
        <v>42498.59174768519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t="str">
        <f t="shared" si="91"/>
        <v>food</v>
      </c>
      <c r="Q1177" t="str">
        <f t="shared" si="92"/>
        <v>food trucks</v>
      </c>
      <c r="R1177" s="14">
        <f t="shared" si="93"/>
        <v>42170.478460648148</v>
      </c>
      <c r="S1177" s="15">
        <f t="shared" si="94"/>
        <v>42200.478460648148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t="str">
        <f t="shared" si="91"/>
        <v>food</v>
      </c>
      <c r="Q1178" t="str">
        <f t="shared" si="92"/>
        <v>food trucks</v>
      </c>
      <c r="R1178" s="14">
        <f t="shared" si="93"/>
        <v>42745.769652777773</v>
      </c>
      <c r="S1178" s="15">
        <f t="shared" si="94"/>
        <v>42800.291666666672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str">
        <f t="shared" si="91"/>
        <v>food</v>
      </c>
      <c r="Q1179" t="str">
        <f t="shared" si="92"/>
        <v>food trucks</v>
      </c>
      <c r="R1179" s="14">
        <f t="shared" si="93"/>
        <v>41897.410833333335</v>
      </c>
      <c r="S1179" s="15">
        <f t="shared" si="94"/>
        <v>41927.410833333335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t="str">
        <f t="shared" si="91"/>
        <v>food</v>
      </c>
      <c r="Q1180" t="str">
        <f t="shared" si="92"/>
        <v>food trucks</v>
      </c>
      <c r="R1180" s="14">
        <f t="shared" si="93"/>
        <v>41837.655694444446</v>
      </c>
      <c r="S1180" s="15">
        <f t="shared" si="94"/>
        <v>41867.655694444446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t="str">
        <f t="shared" si="91"/>
        <v>food</v>
      </c>
      <c r="Q1181" t="str">
        <f t="shared" si="92"/>
        <v>food trucks</v>
      </c>
      <c r="R1181" s="14">
        <f t="shared" si="93"/>
        <v>42275.470219907409</v>
      </c>
      <c r="S1181" s="15">
        <f t="shared" si="94"/>
        <v>42305.470219907409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t="str">
        <f t="shared" si="91"/>
        <v>food</v>
      </c>
      <c r="Q1182" t="str">
        <f t="shared" si="92"/>
        <v>food trucks</v>
      </c>
      <c r="R1182" s="14">
        <f t="shared" si="93"/>
        <v>41781.556875000002</v>
      </c>
      <c r="S1182" s="15">
        <f t="shared" si="94"/>
        <v>41818.556875000002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t="str">
        <f t="shared" si="91"/>
        <v>food</v>
      </c>
      <c r="Q1183" t="str">
        <f t="shared" si="92"/>
        <v>food trucks</v>
      </c>
      <c r="R1183" s="14">
        <f t="shared" si="93"/>
        <v>42034.089363425926</v>
      </c>
      <c r="S1183" s="15">
        <f t="shared" si="94"/>
        <v>42064.089363425926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t="str">
        <f t="shared" si="91"/>
        <v>food</v>
      </c>
      <c r="Q1184" t="str">
        <f t="shared" si="92"/>
        <v>food trucks</v>
      </c>
      <c r="R1184" s="14">
        <f t="shared" si="93"/>
        <v>42728.577407407407</v>
      </c>
      <c r="S1184" s="15">
        <f t="shared" si="94"/>
        <v>42747.445833333331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t="str">
        <f t="shared" si="91"/>
        <v>food</v>
      </c>
      <c r="Q1185" t="str">
        <f t="shared" si="92"/>
        <v>food trucks</v>
      </c>
      <c r="R1185" s="14">
        <f t="shared" si="93"/>
        <v>42656.61137731481</v>
      </c>
      <c r="S1185" s="15">
        <f t="shared" si="94"/>
        <v>42675.915972222225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t="str">
        <f t="shared" si="91"/>
        <v>photography</v>
      </c>
      <c r="Q1186" t="str">
        <f t="shared" si="92"/>
        <v>photobooks</v>
      </c>
      <c r="R1186" s="14">
        <f t="shared" si="93"/>
        <v>42741.349664351852</v>
      </c>
      <c r="S1186" s="15">
        <f t="shared" si="94"/>
        <v>42772.349664351852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t="str">
        <f t="shared" si="91"/>
        <v>photography</v>
      </c>
      <c r="Q1187" t="str">
        <f t="shared" si="92"/>
        <v>photobooks</v>
      </c>
      <c r="R1187" s="14">
        <f t="shared" si="93"/>
        <v>42130.615150462967</v>
      </c>
      <c r="S1187" s="15">
        <f t="shared" si="94"/>
        <v>42162.916666666672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t="str">
        <f t="shared" si="91"/>
        <v>photography</v>
      </c>
      <c r="Q1188" t="str">
        <f t="shared" si="92"/>
        <v>photobooks</v>
      </c>
      <c r="R1188" s="14">
        <f t="shared" si="93"/>
        <v>42123.61336805555</v>
      </c>
      <c r="S1188" s="15">
        <f t="shared" si="94"/>
        <v>42156.695833333331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t="str">
        <f t="shared" si="91"/>
        <v>photography</v>
      </c>
      <c r="Q1189" t="str">
        <f t="shared" si="92"/>
        <v>photobooks</v>
      </c>
      <c r="R1189" s="14">
        <f t="shared" si="93"/>
        <v>42109.644942129627</v>
      </c>
      <c r="S1189" s="15">
        <f t="shared" si="94"/>
        <v>42141.5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t="str">
        <f t="shared" si="91"/>
        <v>photography</v>
      </c>
      <c r="Q1190" t="str">
        <f t="shared" si="92"/>
        <v>photobooks</v>
      </c>
      <c r="R1190" s="14">
        <f t="shared" si="93"/>
        <v>42711.450694444444</v>
      </c>
      <c r="S1190" s="15">
        <f t="shared" si="94"/>
        <v>42732.450694444444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t="str">
        <f t="shared" si="91"/>
        <v>photography</v>
      </c>
      <c r="Q1191" t="str">
        <f t="shared" si="92"/>
        <v>photobooks</v>
      </c>
      <c r="R1191" s="14">
        <f t="shared" si="93"/>
        <v>42529.729108796295</v>
      </c>
      <c r="S1191" s="15">
        <f t="shared" si="94"/>
        <v>42550.729108796295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t="str">
        <f t="shared" si="91"/>
        <v>photography</v>
      </c>
      <c r="Q1192" t="str">
        <f t="shared" si="92"/>
        <v>photobooks</v>
      </c>
      <c r="R1192" s="14">
        <f t="shared" si="93"/>
        <v>41852.415798611109</v>
      </c>
      <c r="S1192" s="15">
        <f t="shared" si="94"/>
        <v>41882.415798611109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t="str">
        <f t="shared" si="91"/>
        <v>photography</v>
      </c>
      <c r="Q1193" t="str">
        <f t="shared" si="92"/>
        <v>photobooks</v>
      </c>
      <c r="R1193" s="14">
        <f t="shared" si="93"/>
        <v>42419.353703703702</v>
      </c>
      <c r="S1193" s="15">
        <f t="shared" si="94"/>
        <v>42449.312037037038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t="str">
        <f t="shared" si="91"/>
        <v>photography</v>
      </c>
      <c r="Q1194" t="str">
        <f t="shared" si="92"/>
        <v>photobooks</v>
      </c>
      <c r="R1194" s="14">
        <f t="shared" si="93"/>
        <v>42747.256689814814</v>
      </c>
      <c r="S1194" s="15">
        <f t="shared" si="94"/>
        <v>42777.256689814814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t="str">
        <f t="shared" si="91"/>
        <v>photography</v>
      </c>
      <c r="Q1195" t="str">
        <f t="shared" si="92"/>
        <v>photobooks</v>
      </c>
      <c r="R1195" s="14">
        <f t="shared" si="93"/>
        <v>42409.526076388887</v>
      </c>
      <c r="S1195" s="15">
        <f t="shared" si="94"/>
        <v>42469.484409722223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t="str">
        <f t="shared" si="91"/>
        <v>photography</v>
      </c>
      <c r="Q1196" t="str">
        <f t="shared" si="92"/>
        <v>photobooks</v>
      </c>
      <c r="R1196" s="14">
        <f t="shared" si="93"/>
        <v>42072.238182870366</v>
      </c>
      <c r="S1196" s="15">
        <f t="shared" si="94"/>
        <v>42102.238182870366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t="str">
        <f t="shared" si="91"/>
        <v>photography</v>
      </c>
      <c r="Q1197" t="str">
        <f t="shared" si="92"/>
        <v>photobooks</v>
      </c>
      <c r="R1197" s="14">
        <f t="shared" si="93"/>
        <v>42298.09783564815</v>
      </c>
      <c r="S1197" s="15">
        <f t="shared" si="94"/>
        <v>42358.125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t="str">
        <f t="shared" si="91"/>
        <v>photography</v>
      </c>
      <c r="Q1198" t="str">
        <f t="shared" si="92"/>
        <v>photobooks</v>
      </c>
      <c r="R1198" s="14">
        <f t="shared" si="93"/>
        <v>42326.568738425922</v>
      </c>
      <c r="S1198" s="15">
        <f t="shared" si="94"/>
        <v>42356.568738425922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t="str">
        <f t="shared" si="91"/>
        <v>photography</v>
      </c>
      <c r="Q1199" t="str">
        <f t="shared" si="92"/>
        <v>photobooks</v>
      </c>
      <c r="R1199" s="14">
        <f t="shared" si="93"/>
        <v>42503.41474537037</v>
      </c>
      <c r="S1199" s="15">
        <f t="shared" si="94"/>
        <v>42533.999305555553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t="str">
        <f t="shared" si="91"/>
        <v>photography</v>
      </c>
      <c r="Q1200" t="str">
        <f t="shared" si="92"/>
        <v>photobooks</v>
      </c>
      <c r="R1200" s="14">
        <f t="shared" si="93"/>
        <v>42333.369050925925</v>
      </c>
      <c r="S1200" s="15">
        <f t="shared" si="94"/>
        <v>42368.875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t="str">
        <f t="shared" si="91"/>
        <v>photography</v>
      </c>
      <c r="Q1201" t="str">
        <f t="shared" si="92"/>
        <v>photobooks</v>
      </c>
      <c r="R1201" s="14">
        <f t="shared" si="93"/>
        <v>42161.520833333328</v>
      </c>
      <c r="S1201" s="15">
        <f t="shared" si="94"/>
        <v>42193.520833333328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t="str">
        <f t="shared" si="91"/>
        <v>photography</v>
      </c>
      <c r="Q1202" t="str">
        <f t="shared" si="92"/>
        <v>photobooks</v>
      </c>
      <c r="R1202" s="14">
        <f t="shared" si="93"/>
        <v>42089.227500000001</v>
      </c>
      <c r="S1202" s="15">
        <f t="shared" si="94"/>
        <v>42110.227500000001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t="str">
        <f t="shared" si="91"/>
        <v>photography</v>
      </c>
      <c r="Q1203" t="str">
        <f t="shared" si="92"/>
        <v>photobooks</v>
      </c>
      <c r="R1203" s="14">
        <f t="shared" si="93"/>
        <v>42536.35701388889</v>
      </c>
      <c r="S1203" s="15">
        <f t="shared" si="94"/>
        <v>42566.35701388889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t="str">
        <f t="shared" si="91"/>
        <v>photography</v>
      </c>
      <c r="Q1204" t="str">
        <f t="shared" si="92"/>
        <v>photobooks</v>
      </c>
      <c r="R1204" s="14">
        <f t="shared" si="93"/>
        <v>42152.038819444446</v>
      </c>
      <c r="S1204" s="15">
        <f t="shared" si="94"/>
        <v>42182.038819444446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t="str">
        <f t="shared" si="91"/>
        <v>photography</v>
      </c>
      <c r="Q1205" t="str">
        <f t="shared" si="92"/>
        <v>photobooks</v>
      </c>
      <c r="R1205" s="14">
        <f t="shared" si="93"/>
        <v>42125.364895833336</v>
      </c>
      <c r="S1205" s="15">
        <f t="shared" si="94"/>
        <v>42155.364895833336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t="str">
        <f t="shared" si="91"/>
        <v>photography</v>
      </c>
      <c r="Q1206" t="str">
        <f t="shared" si="92"/>
        <v>photobooks</v>
      </c>
      <c r="R1206" s="14">
        <f t="shared" si="93"/>
        <v>42297.498067129629</v>
      </c>
      <c r="S1206" s="15">
        <f t="shared" si="94"/>
        <v>42341.958333333328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t="str">
        <f t="shared" si="91"/>
        <v>photography</v>
      </c>
      <c r="Q1207" t="str">
        <f t="shared" si="92"/>
        <v>photobooks</v>
      </c>
      <c r="R1207" s="14">
        <f t="shared" si="93"/>
        <v>42138.256377314814</v>
      </c>
      <c r="S1207" s="15">
        <f t="shared" si="94"/>
        <v>42168.256377314814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t="str">
        <f t="shared" si="91"/>
        <v>photography</v>
      </c>
      <c r="Q1208" t="str">
        <f t="shared" si="92"/>
        <v>photobooks</v>
      </c>
      <c r="R1208" s="14">
        <f t="shared" si="93"/>
        <v>42772.526076388887</v>
      </c>
      <c r="S1208" s="15">
        <f t="shared" si="94"/>
        <v>42805.311805555553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t="str">
        <f t="shared" si="91"/>
        <v>photography</v>
      </c>
      <c r="Q1209" t="str">
        <f t="shared" si="92"/>
        <v>photobooks</v>
      </c>
      <c r="R1209" s="14">
        <f t="shared" si="93"/>
        <v>42430.180243055554</v>
      </c>
      <c r="S1209" s="15">
        <f t="shared" si="94"/>
        <v>42460.166666666672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t="str">
        <f t="shared" si="91"/>
        <v>photography</v>
      </c>
      <c r="Q1210" t="str">
        <f t="shared" si="92"/>
        <v>photobooks</v>
      </c>
      <c r="R1210" s="14">
        <f t="shared" si="93"/>
        <v>42423.459074074075</v>
      </c>
      <c r="S1210" s="15">
        <f t="shared" si="94"/>
        <v>42453.417407407411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t="str">
        <f t="shared" si="91"/>
        <v>photography</v>
      </c>
      <c r="Q1211" t="str">
        <f t="shared" si="92"/>
        <v>photobooks</v>
      </c>
      <c r="R1211" s="14">
        <f t="shared" si="93"/>
        <v>42761.596122685187</v>
      </c>
      <c r="S1211" s="15">
        <f t="shared" si="94"/>
        <v>42791.596122685187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t="str">
        <f t="shared" si="91"/>
        <v>photography</v>
      </c>
      <c r="Q1212" t="str">
        <f t="shared" si="92"/>
        <v>photobooks</v>
      </c>
      <c r="R1212" s="14">
        <f t="shared" si="93"/>
        <v>42132.691805555558</v>
      </c>
      <c r="S1212" s="15">
        <f t="shared" si="94"/>
        <v>42155.625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t="str">
        <f t="shared" si="91"/>
        <v>photography</v>
      </c>
      <c r="Q1213" t="str">
        <f t="shared" si="92"/>
        <v>photobooks</v>
      </c>
      <c r="R1213" s="14">
        <f t="shared" si="93"/>
        <v>42515.616446759261</v>
      </c>
      <c r="S1213" s="15">
        <f t="shared" si="94"/>
        <v>42530.616446759261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t="str">
        <f t="shared" si="91"/>
        <v>photography</v>
      </c>
      <c r="Q1214" t="str">
        <f t="shared" si="92"/>
        <v>photobooks</v>
      </c>
      <c r="R1214" s="14">
        <f t="shared" si="93"/>
        <v>42318.700173611112</v>
      </c>
      <c r="S1214" s="15">
        <f t="shared" si="94"/>
        <v>42334.791666666672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t="str">
        <f t="shared" si="91"/>
        <v>photography</v>
      </c>
      <c r="Q1215" t="str">
        <f t="shared" si="92"/>
        <v>photobooks</v>
      </c>
      <c r="R1215" s="14">
        <f t="shared" si="93"/>
        <v>42731.505787037036</v>
      </c>
      <c r="S1215" s="15">
        <f t="shared" si="94"/>
        <v>42766.505787037036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t="str">
        <f t="shared" si="91"/>
        <v>photography</v>
      </c>
      <c r="Q1216" t="str">
        <f t="shared" si="92"/>
        <v>photobooks</v>
      </c>
      <c r="R1216" s="14">
        <f t="shared" si="93"/>
        <v>42104.590335648143</v>
      </c>
      <c r="S1216" s="15">
        <f t="shared" si="94"/>
        <v>42164.590335648143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t="str">
        <f t="shared" si="91"/>
        <v>photography</v>
      </c>
      <c r="Q1217" t="str">
        <f t="shared" si="92"/>
        <v>photobooks</v>
      </c>
      <c r="R1217" s="14">
        <f t="shared" si="93"/>
        <v>41759.673101851848</v>
      </c>
      <c r="S1217" s="15">
        <f t="shared" si="94"/>
        <v>41789.673101851848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5">E1218/D1218</f>
        <v>1.4570000000000001</v>
      </c>
      <c r="P1218" t="str">
        <f t="shared" ref="P1218:P1281" si="96">LEFT(N1218,FIND("/",N1218)-1)</f>
        <v>photography</v>
      </c>
      <c r="Q1218" t="str">
        <f t="shared" ref="Q1218:Q1281" si="97">RIGHT(N1218,LEN(N1218)-FIND("/",N1218))</f>
        <v>photobooks</v>
      </c>
      <c r="R1218" s="14">
        <f t="shared" ref="R1218:R1281" si="98">(J1218/86400)+25569+(-6/24)</f>
        <v>42247.366400462968</v>
      </c>
      <c r="S1218" s="15">
        <f t="shared" ref="S1218:S1281" si="99">(I1218/86400)+25569+(-6/24)</f>
        <v>42279.710416666669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1.026</v>
      </c>
      <c r="P1219" t="str">
        <f t="shared" si="96"/>
        <v>photography</v>
      </c>
      <c r="Q1219" t="str">
        <f t="shared" si="97"/>
        <v>photobooks</v>
      </c>
      <c r="R1219" s="14">
        <f t="shared" si="98"/>
        <v>42535.559490740736</v>
      </c>
      <c r="S1219" s="15">
        <f t="shared" si="99"/>
        <v>42565.559490740736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t="str">
        <f t="shared" si="96"/>
        <v>photography</v>
      </c>
      <c r="Q1220" t="str">
        <f t="shared" si="97"/>
        <v>photobooks</v>
      </c>
      <c r="R1220" s="14">
        <f t="shared" si="98"/>
        <v>42278.412037037036</v>
      </c>
      <c r="S1220" s="15">
        <f t="shared" si="99"/>
        <v>42308.875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t="str">
        <f t="shared" si="96"/>
        <v>photography</v>
      </c>
      <c r="Q1221" t="str">
        <f t="shared" si="97"/>
        <v>photobooks</v>
      </c>
      <c r="R1221" s="14">
        <f t="shared" si="98"/>
        <v>42633.211956018524</v>
      </c>
      <c r="S1221" s="15">
        <f t="shared" si="99"/>
        <v>42663.211956018524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t="str">
        <f t="shared" si="96"/>
        <v>photography</v>
      </c>
      <c r="Q1222" t="str">
        <f t="shared" si="97"/>
        <v>photobooks</v>
      </c>
      <c r="R1222" s="14">
        <f t="shared" si="98"/>
        <v>42211.378611111111</v>
      </c>
      <c r="S1222" s="15">
        <f t="shared" si="99"/>
        <v>42241.378611111111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t="str">
        <f t="shared" si="96"/>
        <v>photography</v>
      </c>
      <c r="Q1223" t="str">
        <f t="shared" si="97"/>
        <v>photobooks</v>
      </c>
      <c r="R1223" s="14">
        <f t="shared" si="98"/>
        <v>42680.22555555556</v>
      </c>
      <c r="S1223" s="15">
        <f t="shared" si="99"/>
        <v>42707.75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t="str">
        <f t="shared" si="96"/>
        <v>photography</v>
      </c>
      <c r="Q1224" t="str">
        <f t="shared" si="97"/>
        <v>photobooks</v>
      </c>
      <c r="R1224" s="14">
        <f t="shared" si="98"/>
        <v>42430.470451388886</v>
      </c>
      <c r="S1224" s="15">
        <f t="shared" si="99"/>
        <v>42460.916666666672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t="str">
        <f t="shared" si="96"/>
        <v>photography</v>
      </c>
      <c r="Q1225" t="str">
        <f t="shared" si="97"/>
        <v>photobooks</v>
      </c>
      <c r="R1225" s="14">
        <f t="shared" si="98"/>
        <v>42653.927187499998</v>
      </c>
      <c r="S1225" s="15">
        <f t="shared" si="99"/>
        <v>42683.968854166669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t="str">
        <f t="shared" si="96"/>
        <v>music</v>
      </c>
      <c r="Q1226" t="str">
        <f t="shared" si="97"/>
        <v>world music</v>
      </c>
      <c r="R1226" s="14">
        <f t="shared" si="98"/>
        <v>41736.299791666665</v>
      </c>
      <c r="S1226" s="15">
        <f t="shared" si="99"/>
        <v>41796.299791666665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t="str">
        <f t="shared" si="96"/>
        <v>music</v>
      </c>
      <c r="Q1227" t="str">
        <f t="shared" si="97"/>
        <v>world music</v>
      </c>
      <c r="R1227" s="14">
        <f t="shared" si="98"/>
        <v>41509.655995370369</v>
      </c>
      <c r="S1227" s="15">
        <f t="shared" si="99"/>
        <v>41569.655995370369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t="str">
        <f t="shared" si="96"/>
        <v>music</v>
      </c>
      <c r="Q1228" t="str">
        <f t="shared" si="97"/>
        <v>world music</v>
      </c>
      <c r="R1228" s="14">
        <f t="shared" si="98"/>
        <v>41715.624780092592</v>
      </c>
      <c r="S1228" s="15">
        <f t="shared" si="99"/>
        <v>41749.791666666664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str">
        <f t="shared" si="96"/>
        <v>music</v>
      </c>
      <c r="Q1229" t="str">
        <f t="shared" si="97"/>
        <v>world music</v>
      </c>
      <c r="R1229" s="14">
        <f t="shared" si="98"/>
        <v>41827.669166666667</v>
      </c>
      <c r="S1229" s="15">
        <f t="shared" si="99"/>
        <v>41858.041666666664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t="str">
        <f t="shared" si="96"/>
        <v>music</v>
      </c>
      <c r="Q1230" t="str">
        <f t="shared" si="97"/>
        <v>world music</v>
      </c>
      <c r="R1230" s="14">
        <f t="shared" si="98"/>
        <v>40754.479259259257</v>
      </c>
      <c r="S1230" s="15">
        <f t="shared" si="99"/>
        <v>40814.479259259257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t="str">
        <f t="shared" si="96"/>
        <v>music</v>
      </c>
      <c r="Q1231" t="str">
        <f t="shared" si="97"/>
        <v>world music</v>
      </c>
      <c r="R1231" s="14">
        <f t="shared" si="98"/>
        <v>40985.209803240738</v>
      </c>
      <c r="S1231" s="15">
        <f t="shared" si="99"/>
        <v>41015.416666666664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str">
        <f t="shared" si="96"/>
        <v>music</v>
      </c>
      <c r="Q1232" t="str">
        <f t="shared" si="97"/>
        <v>world music</v>
      </c>
      <c r="R1232" s="14">
        <f t="shared" si="98"/>
        <v>40568.722569444442</v>
      </c>
      <c r="S1232" s="15">
        <f t="shared" si="99"/>
        <v>40598.722569444442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str">
        <f t="shared" si="96"/>
        <v>music</v>
      </c>
      <c r="Q1233" t="str">
        <f t="shared" si="97"/>
        <v>world music</v>
      </c>
      <c r="R1233" s="14">
        <f t="shared" si="98"/>
        <v>42193.691759259258</v>
      </c>
      <c r="S1233" s="15">
        <f t="shared" si="99"/>
        <v>42243.791666666672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t="str">
        <f t="shared" si="96"/>
        <v>music</v>
      </c>
      <c r="Q1234" t="str">
        <f t="shared" si="97"/>
        <v>world music</v>
      </c>
      <c r="R1234" s="14">
        <f t="shared" si="98"/>
        <v>41506.598032407404</v>
      </c>
      <c r="S1234" s="15">
        <f t="shared" si="99"/>
        <v>41553.598032407404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t="str">
        <f t="shared" si="96"/>
        <v>music</v>
      </c>
      <c r="Q1235" t="str">
        <f t="shared" si="97"/>
        <v>world music</v>
      </c>
      <c r="R1235" s="14">
        <f t="shared" si="98"/>
        <v>40939.698773148149</v>
      </c>
      <c r="S1235" s="15">
        <f t="shared" si="99"/>
        <v>40960.698773148149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str">
        <f t="shared" si="96"/>
        <v>music</v>
      </c>
      <c r="Q1236" t="str">
        <f t="shared" si="97"/>
        <v>world music</v>
      </c>
      <c r="R1236" s="14">
        <f t="shared" si="98"/>
        <v>42007.538680555561</v>
      </c>
      <c r="S1236" s="15">
        <f t="shared" si="99"/>
        <v>42037.538680555561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t="str">
        <f t="shared" si="96"/>
        <v>music</v>
      </c>
      <c r="Q1237" t="str">
        <f t="shared" si="97"/>
        <v>world music</v>
      </c>
      <c r="R1237" s="14">
        <f t="shared" si="98"/>
        <v>41582.885405092595</v>
      </c>
      <c r="S1237" s="15">
        <f t="shared" si="99"/>
        <v>41622.885405092595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str">
        <f t="shared" si="96"/>
        <v>music</v>
      </c>
      <c r="Q1238" t="str">
        <f t="shared" si="97"/>
        <v>world music</v>
      </c>
      <c r="R1238" s="14">
        <f t="shared" si="98"/>
        <v>41110.430138888885</v>
      </c>
      <c r="S1238" s="15">
        <f t="shared" si="99"/>
        <v>41118.416666666664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str">
        <f t="shared" si="96"/>
        <v>music</v>
      </c>
      <c r="Q1239" t="str">
        <f t="shared" si="97"/>
        <v>world music</v>
      </c>
      <c r="R1239" s="14">
        <f t="shared" si="98"/>
        <v>41125.033159722225</v>
      </c>
      <c r="S1239" s="15">
        <f t="shared" si="99"/>
        <v>41145.033159722225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t="str">
        <f t="shared" si="96"/>
        <v>music</v>
      </c>
      <c r="Q1240" t="str">
        <f t="shared" si="97"/>
        <v>world music</v>
      </c>
      <c r="R1240" s="14">
        <f t="shared" si="98"/>
        <v>40731.36037037037</v>
      </c>
      <c r="S1240" s="15">
        <f t="shared" si="99"/>
        <v>40761.36037037037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str">
        <f t="shared" si="96"/>
        <v>music</v>
      </c>
      <c r="Q1241" t="str">
        <f t="shared" si="97"/>
        <v>world music</v>
      </c>
      <c r="R1241" s="14">
        <f t="shared" si="98"/>
        <v>40883.712581018517</v>
      </c>
      <c r="S1241" s="15">
        <f t="shared" si="99"/>
        <v>40913.712581018517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t="str">
        <f t="shared" si="96"/>
        <v>music</v>
      </c>
      <c r="Q1242" t="str">
        <f t="shared" si="97"/>
        <v>world music</v>
      </c>
      <c r="R1242" s="14">
        <f t="shared" si="98"/>
        <v>41408.790011574078</v>
      </c>
      <c r="S1242" s="15">
        <f t="shared" si="99"/>
        <v>41467.660416666666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t="str">
        <f t="shared" si="96"/>
        <v>music</v>
      </c>
      <c r="Q1243" t="str">
        <f t="shared" si="97"/>
        <v>world music</v>
      </c>
      <c r="R1243" s="14">
        <f t="shared" si="98"/>
        <v>41923.587731481479</v>
      </c>
      <c r="S1243" s="15">
        <f t="shared" si="99"/>
        <v>41945.999305555553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t="str">
        <f t="shared" si="96"/>
        <v>music</v>
      </c>
      <c r="Q1244" t="str">
        <f t="shared" si="97"/>
        <v>world music</v>
      </c>
      <c r="R1244" s="14">
        <f t="shared" si="98"/>
        <v>40781.915532407409</v>
      </c>
      <c r="S1244" s="15">
        <f t="shared" si="99"/>
        <v>40797.304166666669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t="str">
        <f t="shared" si="96"/>
        <v>music</v>
      </c>
      <c r="Q1245" t="str">
        <f t="shared" si="97"/>
        <v>world music</v>
      </c>
      <c r="R1245" s="14">
        <f t="shared" si="98"/>
        <v>40671.629293981481</v>
      </c>
      <c r="S1245" s="15">
        <f t="shared" si="99"/>
        <v>40732.625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t="str">
        <f t="shared" si="96"/>
        <v>music</v>
      </c>
      <c r="Q1246" t="str">
        <f t="shared" si="97"/>
        <v>rock</v>
      </c>
      <c r="R1246" s="14">
        <f t="shared" si="98"/>
        <v>41355.575497685189</v>
      </c>
      <c r="S1246" s="15">
        <f t="shared" si="99"/>
        <v>41386.625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t="str">
        <f t="shared" si="96"/>
        <v>music</v>
      </c>
      <c r="Q1247" t="str">
        <f t="shared" si="97"/>
        <v>rock</v>
      </c>
      <c r="R1247" s="14">
        <f t="shared" si="98"/>
        <v>41774.34993055556</v>
      </c>
      <c r="S1247" s="15">
        <f t="shared" si="99"/>
        <v>41804.34993055556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t="str">
        <f t="shared" si="96"/>
        <v>music</v>
      </c>
      <c r="Q1248" t="str">
        <f t="shared" si="97"/>
        <v>rock</v>
      </c>
      <c r="R1248" s="14">
        <f t="shared" si="98"/>
        <v>40837.793391203704</v>
      </c>
      <c r="S1248" s="15">
        <f t="shared" si="99"/>
        <v>40882.835057870368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t="str">
        <f t="shared" si="96"/>
        <v>music</v>
      </c>
      <c r="Q1249" t="str">
        <f t="shared" si="97"/>
        <v>rock</v>
      </c>
      <c r="R1249" s="14">
        <f t="shared" si="98"/>
        <v>41370.042303240742</v>
      </c>
      <c r="S1249" s="15">
        <f t="shared" si="99"/>
        <v>41400.042303240742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t="str">
        <f t="shared" si="96"/>
        <v>music</v>
      </c>
      <c r="Q1250" t="str">
        <f t="shared" si="97"/>
        <v>rock</v>
      </c>
      <c r="R1250" s="14">
        <f t="shared" si="98"/>
        <v>41767.406863425924</v>
      </c>
      <c r="S1250" s="15">
        <f t="shared" si="99"/>
        <v>41803.040972222225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t="str">
        <f t="shared" si="96"/>
        <v>music</v>
      </c>
      <c r="Q1251" t="str">
        <f t="shared" si="97"/>
        <v>rock</v>
      </c>
      <c r="R1251" s="14">
        <f t="shared" si="98"/>
        <v>41067.490868055553</v>
      </c>
      <c r="S1251" s="15">
        <f t="shared" si="99"/>
        <v>41097.490868055553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t="str">
        <f t="shared" si="96"/>
        <v>music</v>
      </c>
      <c r="Q1252" t="str">
        <f t="shared" si="97"/>
        <v>rock</v>
      </c>
      <c r="R1252" s="14">
        <f t="shared" si="98"/>
        <v>41843.39271990741</v>
      </c>
      <c r="S1252" s="15">
        <f t="shared" si="99"/>
        <v>41888.39271990741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t="str">
        <f t="shared" si="96"/>
        <v>music</v>
      </c>
      <c r="Q1253" t="str">
        <f t="shared" si="97"/>
        <v>rock</v>
      </c>
      <c r="R1253" s="14">
        <f t="shared" si="98"/>
        <v>40751.564432870371</v>
      </c>
      <c r="S1253" s="15">
        <f t="shared" si="99"/>
        <v>40811.564432870371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t="str">
        <f t="shared" si="96"/>
        <v>music</v>
      </c>
      <c r="Q1254" t="str">
        <f t="shared" si="97"/>
        <v>rock</v>
      </c>
      <c r="R1254" s="14">
        <f t="shared" si="98"/>
        <v>41543.738067129627</v>
      </c>
      <c r="S1254" s="15">
        <f t="shared" si="99"/>
        <v>41571.738067129627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t="str">
        <f t="shared" si="96"/>
        <v>music</v>
      </c>
      <c r="Q1255" t="str">
        <f t="shared" si="97"/>
        <v>rock</v>
      </c>
      <c r="R1255" s="14">
        <f t="shared" si="98"/>
        <v>41855.533645833333</v>
      </c>
      <c r="S1255" s="15">
        <f t="shared" si="99"/>
        <v>41885.533645833333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t="str">
        <f t="shared" si="96"/>
        <v>music</v>
      </c>
      <c r="Q1256" t="str">
        <f t="shared" si="97"/>
        <v>rock</v>
      </c>
      <c r="R1256" s="14">
        <f t="shared" si="98"/>
        <v>40487.371365740742</v>
      </c>
      <c r="S1256" s="15">
        <f t="shared" si="99"/>
        <v>40543.957638888889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t="str">
        <f t="shared" si="96"/>
        <v>music</v>
      </c>
      <c r="Q1257" t="str">
        <f t="shared" si="97"/>
        <v>rock</v>
      </c>
      <c r="R1257" s="14">
        <f t="shared" si="98"/>
        <v>41579.595509259263</v>
      </c>
      <c r="S1257" s="15">
        <f t="shared" si="99"/>
        <v>41609.637175925927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t="str">
        <f t="shared" si="96"/>
        <v>music</v>
      </c>
      <c r="Q1258" t="str">
        <f t="shared" si="97"/>
        <v>rock</v>
      </c>
      <c r="R1258" s="14">
        <f t="shared" si="98"/>
        <v>40921.669340277775</v>
      </c>
      <c r="S1258" s="15">
        <f t="shared" si="99"/>
        <v>40951.669340277775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t="str">
        <f t="shared" si="96"/>
        <v>music</v>
      </c>
      <c r="Q1259" t="str">
        <f t="shared" si="97"/>
        <v>rock</v>
      </c>
      <c r="R1259" s="14">
        <f t="shared" si="98"/>
        <v>40586.835532407407</v>
      </c>
      <c r="S1259" s="15">
        <f t="shared" si="99"/>
        <v>40635.793865740743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t="str">
        <f t="shared" si="96"/>
        <v>music</v>
      </c>
      <c r="Q1260" t="str">
        <f t="shared" si="97"/>
        <v>rock</v>
      </c>
      <c r="R1260" s="14">
        <f t="shared" si="98"/>
        <v>41487.361250000002</v>
      </c>
      <c r="S1260" s="15">
        <f t="shared" si="99"/>
        <v>41517.361250000002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t="str">
        <f t="shared" si="96"/>
        <v>music</v>
      </c>
      <c r="Q1261" t="str">
        <f t="shared" si="97"/>
        <v>rock</v>
      </c>
      <c r="R1261" s="14">
        <f t="shared" si="98"/>
        <v>41766.720648148148</v>
      </c>
      <c r="S1261" s="15">
        <f t="shared" si="99"/>
        <v>41798.915972222225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t="str">
        <f t="shared" si="96"/>
        <v>music</v>
      </c>
      <c r="Q1262" t="str">
        <f t="shared" si="97"/>
        <v>rock</v>
      </c>
      <c r="R1262" s="14">
        <f t="shared" si="98"/>
        <v>41666.592824074076</v>
      </c>
      <c r="S1262" s="15">
        <f t="shared" si="99"/>
        <v>41696.592824074076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t="str">
        <f t="shared" si="96"/>
        <v>music</v>
      </c>
      <c r="Q1263" t="str">
        <f t="shared" si="97"/>
        <v>rock</v>
      </c>
      <c r="R1263" s="14">
        <f t="shared" si="98"/>
        <v>41638.092905092592</v>
      </c>
      <c r="S1263" s="15">
        <f t="shared" si="99"/>
        <v>41668.092905092592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t="str">
        <f t="shared" si="96"/>
        <v>music</v>
      </c>
      <c r="Q1264" t="str">
        <f t="shared" si="97"/>
        <v>rock</v>
      </c>
      <c r="R1264" s="14">
        <f t="shared" si="98"/>
        <v>41656.512638888889</v>
      </c>
      <c r="S1264" s="15">
        <f t="shared" si="99"/>
        <v>41686.512638888889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t="str">
        <f t="shared" si="96"/>
        <v>music</v>
      </c>
      <c r="Q1265" t="str">
        <f t="shared" si="97"/>
        <v>rock</v>
      </c>
      <c r="R1265" s="14">
        <f t="shared" si="98"/>
        <v>41691.834143518521</v>
      </c>
      <c r="S1265" s="15">
        <f t="shared" si="99"/>
        <v>41726.791666666664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t="str">
        <f t="shared" si="96"/>
        <v>music</v>
      </c>
      <c r="Q1266" t="str">
        <f t="shared" si="97"/>
        <v>rock</v>
      </c>
      <c r="R1266" s="14">
        <f t="shared" si="98"/>
        <v>41547.412997685184</v>
      </c>
      <c r="S1266" s="15">
        <f t="shared" si="99"/>
        <v>41576.412997685184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t="str">
        <f t="shared" si="96"/>
        <v>music</v>
      </c>
      <c r="Q1267" t="str">
        <f t="shared" si="97"/>
        <v>rock</v>
      </c>
      <c r="R1267" s="14">
        <f t="shared" si="98"/>
        <v>40465.405266203699</v>
      </c>
      <c r="S1267" s="15">
        <f t="shared" si="99"/>
        <v>40512.405266203699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t="str">
        <f t="shared" si="96"/>
        <v>music</v>
      </c>
      <c r="Q1268" t="str">
        <f t="shared" si="97"/>
        <v>rock</v>
      </c>
      <c r="R1268" s="14">
        <f t="shared" si="98"/>
        <v>41620.62667824074</v>
      </c>
      <c r="S1268" s="15">
        <f t="shared" si="99"/>
        <v>41650.62667824074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t="str">
        <f t="shared" si="96"/>
        <v>music</v>
      </c>
      <c r="Q1269" t="str">
        <f t="shared" si="97"/>
        <v>rock</v>
      </c>
      <c r="R1269" s="14">
        <f t="shared" si="98"/>
        <v>41449.335162037038</v>
      </c>
      <c r="S1269" s="15">
        <f t="shared" si="99"/>
        <v>41479.335162037038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t="str">
        <f t="shared" si="96"/>
        <v>music</v>
      </c>
      <c r="Q1270" t="str">
        <f t="shared" si="97"/>
        <v>rock</v>
      </c>
      <c r="R1270" s="14">
        <f t="shared" si="98"/>
        <v>41507.595451388886</v>
      </c>
      <c r="S1270" s="15">
        <f t="shared" si="99"/>
        <v>41537.595451388886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t="str">
        <f t="shared" si="96"/>
        <v>music</v>
      </c>
      <c r="Q1271" t="str">
        <f t="shared" si="97"/>
        <v>rock</v>
      </c>
      <c r="R1271" s="14">
        <f t="shared" si="98"/>
        <v>42445.573055555556</v>
      </c>
      <c r="S1271" s="15">
        <f t="shared" si="99"/>
        <v>42475.75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t="str">
        <f t="shared" si="96"/>
        <v>music</v>
      </c>
      <c r="Q1272" t="str">
        <f t="shared" si="97"/>
        <v>rock</v>
      </c>
      <c r="R1272" s="14">
        <f t="shared" si="98"/>
        <v>40933.60696759259</v>
      </c>
      <c r="S1272" s="15">
        <f t="shared" si="99"/>
        <v>40993.565300925926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t="str">
        <f t="shared" si="96"/>
        <v>music</v>
      </c>
      <c r="Q1273" t="str">
        <f t="shared" si="97"/>
        <v>rock</v>
      </c>
      <c r="R1273" s="14">
        <f t="shared" si="98"/>
        <v>41561.433553240742</v>
      </c>
      <c r="S1273" s="15">
        <f t="shared" si="99"/>
        <v>41591.475219907406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t="str">
        <f t="shared" si="96"/>
        <v>music</v>
      </c>
      <c r="Q1274" t="str">
        <f t="shared" si="97"/>
        <v>rock</v>
      </c>
      <c r="R1274" s="14">
        <f t="shared" si="98"/>
        <v>40274.495127314818</v>
      </c>
      <c r="S1274" s="15">
        <f t="shared" si="99"/>
        <v>40343.916666666664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t="str">
        <f t="shared" si="96"/>
        <v>music</v>
      </c>
      <c r="Q1275" t="str">
        <f t="shared" si="97"/>
        <v>rock</v>
      </c>
      <c r="R1275" s="14">
        <f t="shared" si="98"/>
        <v>41852.480219907404</v>
      </c>
      <c r="S1275" s="15">
        <f t="shared" si="99"/>
        <v>41882.480219907404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t="str">
        <f t="shared" si="96"/>
        <v>music</v>
      </c>
      <c r="Q1276" t="str">
        <f t="shared" si="97"/>
        <v>rock</v>
      </c>
      <c r="R1276" s="14">
        <f t="shared" si="98"/>
        <v>41116.440104166664</v>
      </c>
      <c r="S1276" s="15">
        <f t="shared" si="99"/>
        <v>41151.440104166664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t="str">
        <f t="shared" si="96"/>
        <v>music</v>
      </c>
      <c r="Q1277" t="str">
        <f t="shared" si="97"/>
        <v>rock</v>
      </c>
      <c r="R1277" s="14">
        <f t="shared" si="98"/>
        <v>41458.617905092593</v>
      </c>
      <c r="S1277" s="15">
        <f t="shared" si="99"/>
        <v>41493.617905092593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t="str">
        <f t="shared" si="96"/>
        <v>music</v>
      </c>
      <c r="Q1278" t="str">
        <f t="shared" si="97"/>
        <v>rock</v>
      </c>
      <c r="R1278" s="14">
        <f t="shared" si="98"/>
        <v>40007.454247685186</v>
      </c>
      <c r="S1278" s="15">
        <f t="shared" si="99"/>
        <v>40056.916666666664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t="str">
        <f t="shared" si="96"/>
        <v>music</v>
      </c>
      <c r="Q1279" t="str">
        <f t="shared" si="97"/>
        <v>rock</v>
      </c>
      <c r="R1279" s="14">
        <f t="shared" si="98"/>
        <v>41121.311886574076</v>
      </c>
      <c r="S1279" s="15">
        <f t="shared" si="99"/>
        <v>41156.311886574076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t="str">
        <f t="shared" si="96"/>
        <v>music</v>
      </c>
      <c r="Q1280" t="str">
        <f t="shared" si="97"/>
        <v>rock</v>
      </c>
      <c r="R1280" s="14">
        <f t="shared" si="98"/>
        <v>41786.305162037039</v>
      </c>
      <c r="S1280" s="15">
        <f t="shared" si="99"/>
        <v>41814.833333333336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t="str">
        <f t="shared" si="96"/>
        <v>music</v>
      </c>
      <c r="Q1281" t="str">
        <f t="shared" si="97"/>
        <v>rock</v>
      </c>
      <c r="R1281" s="14">
        <f t="shared" si="98"/>
        <v>41681.849189814813</v>
      </c>
      <c r="S1281" s="15">
        <f t="shared" si="99"/>
        <v>41721.807523148149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0">E1282/D1282</f>
        <v>1.1091186666666666</v>
      </c>
      <c r="P1282" t="str">
        <f t="shared" ref="P1282:P1345" si="101">LEFT(N1282,FIND("/",N1282)-1)</f>
        <v>music</v>
      </c>
      <c r="Q1282" t="str">
        <f t="shared" ref="Q1282:Q1345" si="102">RIGHT(N1282,LEN(N1282)-FIND("/",N1282))</f>
        <v>rock</v>
      </c>
      <c r="R1282" s="14">
        <f t="shared" ref="R1282:R1345" si="103">(J1282/86400)+25569+(-6/24)</f>
        <v>40513.507569444446</v>
      </c>
      <c r="S1282" s="15">
        <f t="shared" ref="S1282:S1345" si="104">(I1282/86400)+25569+(-6/24)</f>
        <v>40603.507569444446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1.1071428571428572</v>
      </c>
      <c r="P1283" t="str">
        <f t="shared" si="101"/>
        <v>music</v>
      </c>
      <c r="Q1283" t="str">
        <f t="shared" si="102"/>
        <v>rock</v>
      </c>
      <c r="R1283" s="14">
        <f t="shared" si="103"/>
        <v>41463.493472222224</v>
      </c>
      <c r="S1283" s="15">
        <f t="shared" si="104"/>
        <v>41483.493472222224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t="str">
        <f t="shared" si="101"/>
        <v>music</v>
      </c>
      <c r="Q1284" t="str">
        <f t="shared" si="102"/>
        <v>rock</v>
      </c>
      <c r="R1284" s="14">
        <f t="shared" si="103"/>
        <v>41586.225173611107</v>
      </c>
      <c r="S1284" s="15">
        <f t="shared" si="104"/>
        <v>41616.957638888889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t="str">
        <f t="shared" si="101"/>
        <v>music</v>
      </c>
      <c r="Q1285" t="str">
        <f t="shared" si="102"/>
        <v>rock</v>
      </c>
      <c r="R1285" s="14">
        <f t="shared" si="103"/>
        <v>41320.467465277776</v>
      </c>
      <c r="S1285" s="15">
        <f t="shared" si="104"/>
        <v>41343.916666666664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t="str">
        <f t="shared" si="101"/>
        <v>theater</v>
      </c>
      <c r="Q1286" t="str">
        <f t="shared" si="102"/>
        <v>plays</v>
      </c>
      <c r="R1286" s="14">
        <f t="shared" si="103"/>
        <v>42711.98474537037</v>
      </c>
      <c r="S1286" s="15">
        <f t="shared" si="104"/>
        <v>42735.457638888889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t="str">
        <f t="shared" si="101"/>
        <v>theater</v>
      </c>
      <c r="Q1287" t="str">
        <f t="shared" si="102"/>
        <v>plays</v>
      </c>
      <c r="R1287" s="14">
        <f t="shared" si="103"/>
        <v>42160.333043981482</v>
      </c>
      <c r="S1287" s="15">
        <f t="shared" si="104"/>
        <v>42175.333043981482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t="str">
        <f t="shared" si="101"/>
        <v>theater</v>
      </c>
      <c r="Q1288" t="str">
        <f t="shared" si="102"/>
        <v>plays</v>
      </c>
      <c r="R1288" s="14">
        <f t="shared" si="103"/>
        <v>42039.134571759263</v>
      </c>
      <c r="S1288" s="15">
        <f t="shared" si="104"/>
        <v>42052.333333333328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t="str">
        <f t="shared" si="101"/>
        <v>theater</v>
      </c>
      <c r="Q1289" t="str">
        <f t="shared" si="102"/>
        <v>plays</v>
      </c>
      <c r="R1289" s="14">
        <f t="shared" si="103"/>
        <v>42107.371018518519</v>
      </c>
      <c r="S1289" s="15">
        <f t="shared" si="104"/>
        <v>42167.371018518519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t="str">
        <f t="shared" si="101"/>
        <v>theater</v>
      </c>
      <c r="Q1290" t="str">
        <f t="shared" si="102"/>
        <v>plays</v>
      </c>
      <c r="R1290" s="14">
        <f t="shared" si="103"/>
        <v>42560.904664351852</v>
      </c>
      <c r="S1290" s="15">
        <f t="shared" si="104"/>
        <v>42591.916666666672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t="str">
        <f t="shared" si="101"/>
        <v>theater</v>
      </c>
      <c r="Q1291" t="str">
        <f t="shared" si="102"/>
        <v>plays</v>
      </c>
      <c r="R1291" s="14">
        <f t="shared" si="103"/>
        <v>42708.884780092594</v>
      </c>
      <c r="S1291" s="15">
        <f t="shared" si="104"/>
        <v>42738.884780092594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t="str">
        <f t="shared" si="101"/>
        <v>theater</v>
      </c>
      <c r="Q1292" t="str">
        <f t="shared" si="102"/>
        <v>plays</v>
      </c>
      <c r="R1292" s="14">
        <f t="shared" si="103"/>
        <v>42086.364942129629</v>
      </c>
      <c r="S1292" s="15">
        <f t="shared" si="104"/>
        <v>42117.040972222225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t="str">
        <f t="shared" si="101"/>
        <v>theater</v>
      </c>
      <c r="Q1293" t="str">
        <f t="shared" si="102"/>
        <v>plays</v>
      </c>
      <c r="R1293" s="14">
        <f t="shared" si="103"/>
        <v>42064.402673611112</v>
      </c>
      <c r="S1293" s="15">
        <f t="shared" si="104"/>
        <v>42101.041666666672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t="str">
        <f t="shared" si="101"/>
        <v>theater</v>
      </c>
      <c r="Q1294" t="str">
        <f t="shared" si="102"/>
        <v>plays</v>
      </c>
      <c r="R1294" s="14">
        <f t="shared" si="103"/>
        <v>42256.514212962968</v>
      </c>
      <c r="S1294" s="15">
        <f t="shared" si="104"/>
        <v>42283.707638888889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t="str">
        <f t="shared" si="101"/>
        <v>theater</v>
      </c>
      <c r="Q1295" t="str">
        <f t="shared" si="102"/>
        <v>plays</v>
      </c>
      <c r="R1295" s="14">
        <f t="shared" si="103"/>
        <v>42292.451053240744</v>
      </c>
      <c r="S1295" s="15">
        <f t="shared" si="104"/>
        <v>42322.492719907408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t="str">
        <f t="shared" si="101"/>
        <v>theater</v>
      </c>
      <c r="Q1296" t="str">
        <f t="shared" si="102"/>
        <v>plays</v>
      </c>
      <c r="R1296" s="14">
        <f t="shared" si="103"/>
        <v>42278.203668981485</v>
      </c>
      <c r="S1296" s="15">
        <f t="shared" si="104"/>
        <v>42296.208333333328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t="str">
        <f t="shared" si="101"/>
        <v>theater</v>
      </c>
      <c r="Q1297" t="str">
        <f t="shared" si="102"/>
        <v>plays</v>
      </c>
      <c r="R1297" s="14">
        <f t="shared" si="103"/>
        <v>42184.322881944448</v>
      </c>
      <c r="S1297" s="15">
        <f t="shared" si="104"/>
        <v>42214.458333333328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t="str">
        <f t="shared" si="101"/>
        <v>theater</v>
      </c>
      <c r="Q1298" t="str">
        <f t="shared" si="102"/>
        <v>plays</v>
      </c>
      <c r="R1298" s="14">
        <f t="shared" si="103"/>
        <v>42422.800613425927</v>
      </c>
      <c r="S1298" s="15">
        <f t="shared" si="104"/>
        <v>42442.758946759262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t="str">
        <f t="shared" si="101"/>
        <v>theater</v>
      </c>
      <c r="Q1299" t="str">
        <f t="shared" si="102"/>
        <v>plays</v>
      </c>
      <c r="R1299" s="14">
        <f t="shared" si="103"/>
        <v>42461.497199074074</v>
      </c>
      <c r="S1299" s="15">
        <f t="shared" si="104"/>
        <v>42491.497199074074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t="str">
        <f t="shared" si="101"/>
        <v>theater</v>
      </c>
      <c r="Q1300" t="str">
        <f t="shared" si="102"/>
        <v>plays</v>
      </c>
      <c r="R1300" s="14">
        <f t="shared" si="103"/>
        <v>42458.430925925924</v>
      </c>
      <c r="S1300" s="15">
        <f t="shared" si="104"/>
        <v>42488.430925925924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t="str">
        <f t="shared" si="101"/>
        <v>theater</v>
      </c>
      <c r="Q1301" t="str">
        <f t="shared" si="102"/>
        <v>plays</v>
      </c>
      <c r="R1301" s="14">
        <f t="shared" si="103"/>
        <v>42169.564340277779</v>
      </c>
      <c r="S1301" s="15">
        <f t="shared" si="104"/>
        <v>42199.564340277779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t="str">
        <f t="shared" si="101"/>
        <v>theater</v>
      </c>
      <c r="Q1302" t="str">
        <f t="shared" si="102"/>
        <v>plays</v>
      </c>
      <c r="R1302" s="14">
        <f t="shared" si="103"/>
        <v>42483.425208333334</v>
      </c>
      <c r="S1302" s="15">
        <f t="shared" si="104"/>
        <v>42522.539583333331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t="str">
        <f t="shared" si="101"/>
        <v>theater</v>
      </c>
      <c r="Q1303" t="str">
        <f t="shared" si="102"/>
        <v>plays</v>
      </c>
      <c r="R1303" s="14">
        <f t="shared" si="103"/>
        <v>42195.499745370369</v>
      </c>
      <c r="S1303" s="15">
        <f t="shared" si="104"/>
        <v>42205.875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t="str">
        <f t="shared" si="101"/>
        <v>theater</v>
      </c>
      <c r="Q1304" t="str">
        <f t="shared" si="102"/>
        <v>plays</v>
      </c>
      <c r="R1304" s="14">
        <f t="shared" si="103"/>
        <v>42674.807997685188</v>
      </c>
      <c r="S1304" s="15">
        <f t="shared" si="104"/>
        <v>42704.849664351852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t="str">
        <f t="shared" si="101"/>
        <v>theater</v>
      </c>
      <c r="Q1305" t="str">
        <f t="shared" si="102"/>
        <v>plays</v>
      </c>
      <c r="R1305" s="14">
        <f t="shared" si="103"/>
        <v>42566.191203703704</v>
      </c>
      <c r="S1305" s="15">
        <f t="shared" si="104"/>
        <v>42582.208333333328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t="str">
        <f t="shared" si="101"/>
        <v>technology</v>
      </c>
      <c r="Q1306" t="str">
        <f t="shared" si="102"/>
        <v>wearables</v>
      </c>
      <c r="R1306" s="14">
        <f t="shared" si="103"/>
        <v>42746.944502314815</v>
      </c>
      <c r="S1306" s="15">
        <f t="shared" si="104"/>
        <v>42806.902835648143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t="str">
        <f t="shared" si="101"/>
        <v>technology</v>
      </c>
      <c r="Q1307" t="str">
        <f t="shared" si="102"/>
        <v>wearables</v>
      </c>
      <c r="R1307" s="14">
        <f t="shared" si="103"/>
        <v>42543.415601851855</v>
      </c>
      <c r="S1307" s="15">
        <f t="shared" si="104"/>
        <v>42572.479166666672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t="str">
        <f t="shared" si="101"/>
        <v>technology</v>
      </c>
      <c r="Q1308" t="str">
        <f t="shared" si="102"/>
        <v>wearables</v>
      </c>
      <c r="R1308" s="14">
        <f t="shared" si="103"/>
        <v>41947.207569444443</v>
      </c>
      <c r="S1308" s="15">
        <f t="shared" si="104"/>
        <v>41977.207569444443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t="str">
        <f t="shared" si="101"/>
        <v>technology</v>
      </c>
      <c r="Q1309" t="str">
        <f t="shared" si="102"/>
        <v>wearables</v>
      </c>
      <c r="R1309" s="14">
        <f t="shared" si="103"/>
        <v>42387.253229166672</v>
      </c>
      <c r="S1309" s="15">
        <f t="shared" si="104"/>
        <v>42417.253229166672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t="str">
        <f t="shared" si="101"/>
        <v>technology</v>
      </c>
      <c r="Q1310" t="str">
        <f t="shared" si="102"/>
        <v>wearables</v>
      </c>
      <c r="R1310" s="14">
        <f t="shared" si="103"/>
        <v>42611.363564814819</v>
      </c>
      <c r="S1310" s="15">
        <f t="shared" si="104"/>
        <v>42651.363564814819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t="str">
        <f t="shared" si="101"/>
        <v>technology</v>
      </c>
      <c r="Q1311" t="str">
        <f t="shared" si="102"/>
        <v>wearables</v>
      </c>
      <c r="R1311" s="14">
        <f t="shared" si="103"/>
        <v>42257.632731481484</v>
      </c>
      <c r="S1311" s="15">
        <f t="shared" si="104"/>
        <v>42292.632731481484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t="str">
        <f t="shared" si="101"/>
        <v>technology</v>
      </c>
      <c r="Q1312" t="str">
        <f t="shared" si="102"/>
        <v>wearables</v>
      </c>
      <c r="R1312" s="14">
        <f t="shared" si="103"/>
        <v>42556.417245370365</v>
      </c>
      <c r="S1312" s="15">
        <f t="shared" si="104"/>
        <v>42601.417245370365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t="str">
        <f t="shared" si="101"/>
        <v>technology</v>
      </c>
      <c r="Q1313" t="str">
        <f t="shared" si="102"/>
        <v>wearables</v>
      </c>
      <c r="R1313" s="14">
        <f t="shared" si="103"/>
        <v>42669.552303240736</v>
      </c>
      <c r="S1313" s="15">
        <f t="shared" si="104"/>
        <v>42704.593969907408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t="str">
        <f t="shared" si="101"/>
        <v>technology</v>
      </c>
      <c r="Q1314" t="str">
        <f t="shared" si="102"/>
        <v>wearables</v>
      </c>
      <c r="R1314" s="14">
        <f t="shared" si="103"/>
        <v>42082.452800925923</v>
      </c>
      <c r="S1314" s="15">
        <f t="shared" si="104"/>
        <v>42112.452800925923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t="str">
        <f t="shared" si="101"/>
        <v>technology</v>
      </c>
      <c r="Q1315" t="str">
        <f t="shared" si="102"/>
        <v>wearables</v>
      </c>
      <c r="R1315" s="14">
        <f t="shared" si="103"/>
        <v>42402.459652777776</v>
      </c>
      <c r="S1315" s="15">
        <f t="shared" si="104"/>
        <v>42432.459652777776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t="str">
        <f t="shared" si="101"/>
        <v>technology</v>
      </c>
      <c r="Q1316" t="str">
        <f t="shared" si="102"/>
        <v>wearables</v>
      </c>
      <c r="R1316" s="14">
        <f t="shared" si="103"/>
        <v>42604.419675925921</v>
      </c>
      <c r="S1316" s="15">
        <f t="shared" si="104"/>
        <v>42664.419675925921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t="str">
        <f t="shared" si="101"/>
        <v>technology</v>
      </c>
      <c r="Q1317" t="str">
        <f t="shared" si="102"/>
        <v>wearables</v>
      </c>
      <c r="R1317" s="14">
        <f t="shared" si="103"/>
        <v>42278.248240740737</v>
      </c>
      <c r="S1317" s="15">
        <f t="shared" si="104"/>
        <v>42313.791666666672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t="str">
        <f t="shared" si="101"/>
        <v>technology</v>
      </c>
      <c r="Q1318" t="str">
        <f t="shared" si="102"/>
        <v>wearables</v>
      </c>
      <c r="R1318" s="14">
        <f t="shared" si="103"/>
        <v>42393.711909722224</v>
      </c>
      <c r="S1318" s="15">
        <f t="shared" si="104"/>
        <v>42428.711909722224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t="str">
        <f t="shared" si="101"/>
        <v>technology</v>
      </c>
      <c r="Q1319" t="str">
        <f t="shared" si="102"/>
        <v>wearables</v>
      </c>
      <c r="R1319" s="14">
        <f t="shared" si="103"/>
        <v>42519.985486111109</v>
      </c>
      <c r="S1319" s="15">
        <f t="shared" si="104"/>
        <v>42572.333333333328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t="str">
        <f t="shared" si="101"/>
        <v>technology</v>
      </c>
      <c r="Q1320" t="str">
        <f t="shared" si="102"/>
        <v>wearables</v>
      </c>
      <c r="R1320" s="14">
        <f t="shared" si="103"/>
        <v>41984.793657407412</v>
      </c>
      <c r="S1320" s="15">
        <f t="shared" si="104"/>
        <v>42014.793657407412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t="str">
        <f t="shared" si="101"/>
        <v>technology</v>
      </c>
      <c r="Q1321" t="str">
        <f t="shared" si="102"/>
        <v>wearables</v>
      </c>
      <c r="R1321" s="14">
        <f t="shared" si="103"/>
        <v>41816.562094907407</v>
      </c>
      <c r="S1321" s="15">
        <f t="shared" si="104"/>
        <v>41831.416666666664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t="str">
        <f t="shared" si="101"/>
        <v>technology</v>
      </c>
      <c r="Q1322" t="str">
        <f t="shared" si="102"/>
        <v>wearables</v>
      </c>
      <c r="R1322" s="14">
        <f t="shared" si="103"/>
        <v>42705.440347222218</v>
      </c>
      <c r="S1322" s="15">
        <f t="shared" si="104"/>
        <v>42734.708333333328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t="str">
        <f t="shared" si="101"/>
        <v>technology</v>
      </c>
      <c r="Q1323" t="str">
        <f t="shared" si="102"/>
        <v>wearables</v>
      </c>
      <c r="R1323" s="14">
        <f t="shared" si="103"/>
        <v>42697.49927083333</v>
      </c>
      <c r="S1323" s="15">
        <f t="shared" si="104"/>
        <v>42727.49927083333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t="str">
        <f t="shared" si="101"/>
        <v>technology</v>
      </c>
      <c r="Q1324" t="str">
        <f t="shared" si="102"/>
        <v>wearables</v>
      </c>
      <c r="R1324" s="14">
        <f t="shared" si="103"/>
        <v>42115.406539351854</v>
      </c>
      <c r="S1324" s="15">
        <f t="shared" si="104"/>
        <v>42145.406539351854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t="str">
        <f t="shared" si="101"/>
        <v>technology</v>
      </c>
      <c r="Q1325" t="str">
        <f t="shared" si="102"/>
        <v>wearables</v>
      </c>
      <c r="R1325" s="14">
        <f t="shared" si="103"/>
        <v>42451.448449074072</v>
      </c>
      <c r="S1325" s="15">
        <f t="shared" si="104"/>
        <v>42486.038194444445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t="str">
        <f t="shared" si="101"/>
        <v>technology</v>
      </c>
      <c r="Q1326" t="str">
        <f t="shared" si="102"/>
        <v>wearables</v>
      </c>
      <c r="R1326" s="14">
        <f t="shared" si="103"/>
        <v>42626.383703703701</v>
      </c>
      <c r="S1326" s="15">
        <f t="shared" si="104"/>
        <v>42656.383703703701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t="str">
        <f t="shared" si="101"/>
        <v>technology</v>
      </c>
      <c r="Q1327" t="str">
        <f t="shared" si="102"/>
        <v>wearables</v>
      </c>
      <c r="R1327" s="14">
        <f t="shared" si="103"/>
        <v>42703.836053240739</v>
      </c>
      <c r="S1327" s="15">
        <f t="shared" si="104"/>
        <v>42733.836053240739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t="str">
        <f t="shared" si="101"/>
        <v>technology</v>
      </c>
      <c r="Q1328" t="str">
        <f t="shared" si="102"/>
        <v>wearables</v>
      </c>
      <c r="R1328" s="14">
        <f t="shared" si="103"/>
        <v>41974.541990740741</v>
      </c>
      <c r="S1328" s="15">
        <f t="shared" si="104"/>
        <v>42019.541990740741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t="str">
        <f t="shared" si="101"/>
        <v>technology</v>
      </c>
      <c r="Q1329" t="str">
        <f t="shared" si="102"/>
        <v>wearables</v>
      </c>
      <c r="R1329" s="14">
        <f t="shared" si="103"/>
        <v>42123.428645833337</v>
      </c>
      <c r="S1329" s="15">
        <f t="shared" si="104"/>
        <v>42153.428645833337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t="str">
        <f t="shared" si="101"/>
        <v>technology</v>
      </c>
      <c r="Q1330" t="str">
        <f t="shared" si="102"/>
        <v>wearables</v>
      </c>
      <c r="R1330" s="14">
        <f t="shared" si="103"/>
        <v>42612.392754629633</v>
      </c>
      <c r="S1330" s="15">
        <f t="shared" si="104"/>
        <v>42657.392754629633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t="str">
        <f t="shared" si="101"/>
        <v>technology</v>
      </c>
      <c r="Q1331" t="str">
        <f t="shared" si="102"/>
        <v>wearables</v>
      </c>
      <c r="R1331" s="14">
        <f t="shared" si="103"/>
        <v>41934.971585648149</v>
      </c>
      <c r="S1331" s="15">
        <f t="shared" si="104"/>
        <v>41975.013252314813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t="str">
        <f t="shared" si="101"/>
        <v>technology</v>
      </c>
      <c r="Q1332" t="str">
        <f t="shared" si="102"/>
        <v>wearables</v>
      </c>
      <c r="R1332" s="14">
        <f t="shared" si="103"/>
        <v>42522.026724537034</v>
      </c>
      <c r="S1332" s="15">
        <f t="shared" si="104"/>
        <v>42552.916666666672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t="str">
        <f t="shared" si="101"/>
        <v>technology</v>
      </c>
      <c r="Q1333" t="str">
        <f t="shared" si="102"/>
        <v>wearables</v>
      </c>
      <c r="R1333" s="14">
        <f t="shared" si="103"/>
        <v>42569.25409722222</v>
      </c>
      <c r="S1333" s="15">
        <f t="shared" si="104"/>
        <v>42599.25409722222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str">
        <f t="shared" si="101"/>
        <v>technology</v>
      </c>
      <c r="Q1334" t="str">
        <f t="shared" si="102"/>
        <v>wearables</v>
      </c>
      <c r="R1334" s="14">
        <f t="shared" si="103"/>
        <v>42731.810277777782</v>
      </c>
      <c r="S1334" s="15">
        <f t="shared" si="104"/>
        <v>42761.810277777782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str">
        <f t="shared" si="101"/>
        <v>technology</v>
      </c>
      <c r="Q1335" t="str">
        <f t="shared" si="102"/>
        <v>wearables</v>
      </c>
      <c r="R1335" s="14">
        <f t="shared" si="103"/>
        <v>41805.856770833336</v>
      </c>
      <c r="S1335" s="15">
        <f t="shared" si="104"/>
        <v>41835.856770833336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t="str">
        <f t="shared" si="101"/>
        <v>technology</v>
      </c>
      <c r="Q1336" t="str">
        <f t="shared" si="102"/>
        <v>wearables</v>
      </c>
      <c r="R1336" s="14">
        <f t="shared" si="103"/>
        <v>42410.524155092593</v>
      </c>
      <c r="S1336" s="15">
        <f t="shared" si="104"/>
        <v>42440.524155092593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t="str">
        <f t="shared" si="101"/>
        <v>technology</v>
      </c>
      <c r="Q1337" t="str">
        <f t="shared" si="102"/>
        <v>wearables</v>
      </c>
      <c r="R1337" s="14">
        <f t="shared" si="103"/>
        <v>42313.686365740738</v>
      </c>
      <c r="S1337" s="15">
        <f t="shared" si="104"/>
        <v>42343.686365740738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t="str">
        <f t="shared" si="101"/>
        <v>technology</v>
      </c>
      <c r="Q1338" t="str">
        <f t="shared" si="102"/>
        <v>wearables</v>
      </c>
      <c r="R1338" s="14">
        <f t="shared" si="103"/>
        <v>41955.613750000004</v>
      </c>
      <c r="S1338" s="15">
        <f t="shared" si="104"/>
        <v>41990.613750000004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t="str">
        <f t="shared" si="101"/>
        <v>technology</v>
      </c>
      <c r="Q1339" t="str">
        <f t="shared" si="102"/>
        <v>wearables</v>
      </c>
      <c r="R1339" s="14">
        <f t="shared" si="103"/>
        <v>42767.327303240745</v>
      </c>
      <c r="S1339" s="15">
        <f t="shared" si="104"/>
        <v>42797.327303240745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t="str">
        <f t="shared" si="101"/>
        <v>technology</v>
      </c>
      <c r="Q1340" t="str">
        <f t="shared" si="102"/>
        <v>wearables</v>
      </c>
      <c r="R1340" s="14">
        <f t="shared" si="103"/>
        <v>42188.553622685184</v>
      </c>
      <c r="S1340" s="15">
        <f t="shared" si="104"/>
        <v>42218.553622685184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t="str">
        <f t="shared" si="101"/>
        <v>technology</v>
      </c>
      <c r="Q1341" t="str">
        <f t="shared" si="102"/>
        <v>wearables</v>
      </c>
      <c r="R1341" s="14">
        <f t="shared" si="103"/>
        <v>41936.397164351853</v>
      </c>
      <c r="S1341" s="15">
        <f t="shared" si="104"/>
        <v>41981.438831018517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str">
        <f t="shared" si="101"/>
        <v>technology</v>
      </c>
      <c r="Q1342" t="str">
        <f t="shared" si="102"/>
        <v>wearables</v>
      </c>
      <c r="R1342" s="14">
        <f t="shared" si="103"/>
        <v>41836.345520833333</v>
      </c>
      <c r="S1342" s="15">
        <f t="shared" si="104"/>
        <v>41866.345520833333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t="str">
        <f t="shared" si="101"/>
        <v>technology</v>
      </c>
      <c r="Q1343" t="str">
        <f t="shared" si="102"/>
        <v>wearables</v>
      </c>
      <c r="R1343" s="14">
        <f t="shared" si="103"/>
        <v>42612.374039351853</v>
      </c>
      <c r="S1343" s="15">
        <f t="shared" si="104"/>
        <v>42644.374039351853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t="str">
        <f t="shared" si="101"/>
        <v>technology</v>
      </c>
      <c r="Q1344" t="str">
        <f t="shared" si="102"/>
        <v>wearables</v>
      </c>
      <c r="R1344" s="14">
        <f t="shared" si="103"/>
        <v>42172.566423611112</v>
      </c>
      <c r="S1344" s="15">
        <f t="shared" si="104"/>
        <v>42202.566423611112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t="str">
        <f t="shared" si="101"/>
        <v>technology</v>
      </c>
      <c r="Q1345" t="str">
        <f t="shared" si="102"/>
        <v>wearables</v>
      </c>
      <c r="R1345" s="14">
        <f t="shared" si="103"/>
        <v>42542.276423611111</v>
      </c>
      <c r="S1345" s="15">
        <f t="shared" si="104"/>
        <v>42600.915972222225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05">E1346/D1346</f>
        <v>3.7773333333333334</v>
      </c>
      <c r="P1346" t="str">
        <f t="shared" ref="P1346:P1409" si="106">LEFT(N1346,FIND("/",N1346)-1)</f>
        <v>publishing</v>
      </c>
      <c r="Q1346" t="str">
        <f t="shared" ref="Q1346:Q1409" si="107">RIGHT(N1346,LEN(N1346)-FIND("/",N1346))</f>
        <v>nonfiction</v>
      </c>
      <c r="R1346" s="14">
        <f t="shared" ref="R1346:R1409" si="108">(J1346/86400)+25569+(-6/24)</f>
        <v>42522.539803240739</v>
      </c>
      <c r="S1346" s="15">
        <f t="shared" ref="S1346:S1409" si="109">(I1346/86400)+25569+(-6/24)</f>
        <v>42551.539803240739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1.25</v>
      </c>
      <c r="P1347" t="str">
        <f t="shared" si="106"/>
        <v>publishing</v>
      </c>
      <c r="Q1347" t="str">
        <f t="shared" si="107"/>
        <v>nonfiction</v>
      </c>
      <c r="R1347" s="14">
        <f t="shared" si="108"/>
        <v>41799.564340277779</v>
      </c>
      <c r="S1347" s="15">
        <f t="shared" si="109"/>
        <v>41834.564340277779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t="str">
        <f t="shared" si="106"/>
        <v>publishing</v>
      </c>
      <c r="Q1348" t="str">
        <f t="shared" si="107"/>
        <v>nonfiction</v>
      </c>
      <c r="R1348" s="14">
        <f t="shared" si="108"/>
        <v>41421.825821759259</v>
      </c>
      <c r="S1348" s="15">
        <f t="shared" si="109"/>
        <v>41451.825821759259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t="str">
        <f t="shared" si="106"/>
        <v>publishing</v>
      </c>
      <c r="Q1349" t="str">
        <f t="shared" si="107"/>
        <v>nonfiction</v>
      </c>
      <c r="R1349" s="14">
        <f t="shared" si="108"/>
        <v>42040.388020833328</v>
      </c>
      <c r="S1349" s="15">
        <f t="shared" si="109"/>
        <v>42070.388020833328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t="str">
        <f t="shared" si="106"/>
        <v>publishing</v>
      </c>
      <c r="Q1350" t="str">
        <f t="shared" si="107"/>
        <v>nonfiction</v>
      </c>
      <c r="R1350" s="14">
        <f t="shared" si="108"/>
        <v>41963.256168981483</v>
      </c>
      <c r="S1350" s="15">
        <f t="shared" si="109"/>
        <v>41991.256168981483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t="str">
        <f t="shared" si="106"/>
        <v>publishing</v>
      </c>
      <c r="Q1351" t="str">
        <f t="shared" si="107"/>
        <v>nonfiction</v>
      </c>
      <c r="R1351" s="14">
        <f t="shared" si="108"/>
        <v>42317.08258101852</v>
      </c>
      <c r="S1351" s="15">
        <f t="shared" si="109"/>
        <v>42354.040972222225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t="str">
        <f t="shared" si="106"/>
        <v>publishing</v>
      </c>
      <c r="Q1352" t="str">
        <f t="shared" si="107"/>
        <v>nonfiction</v>
      </c>
      <c r="R1352" s="14">
        <f t="shared" si="108"/>
        <v>42333.763124999998</v>
      </c>
      <c r="S1352" s="15">
        <f t="shared" si="109"/>
        <v>42363.763124999998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t="str">
        <f t="shared" si="106"/>
        <v>publishing</v>
      </c>
      <c r="Q1353" t="str">
        <f t="shared" si="107"/>
        <v>nonfiction</v>
      </c>
      <c r="R1353" s="14">
        <f t="shared" si="108"/>
        <v>42382.49009259259</v>
      </c>
      <c r="S1353" s="15">
        <f t="shared" si="109"/>
        <v>42412.49009259259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t="str">
        <f t="shared" si="106"/>
        <v>publishing</v>
      </c>
      <c r="Q1354" t="str">
        <f t="shared" si="107"/>
        <v>nonfiction</v>
      </c>
      <c r="R1354" s="14">
        <f t="shared" si="108"/>
        <v>42200.328310185185</v>
      </c>
      <c r="S1354" s="15">
        <f t="shared" si="109"/>
        <v>42251.915972222225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t="str">
        <f t="shared" si="106"/>
        <v>publishing</v>
      </c>
      <c r="Q1355" t="str">
        <f t="shared" si="107"/>
        <v>nonfiction</v>
      </c>
      <c r="R1355" s="14">
        <f t="shared" si="108"/>
        <v>41308.86791666667</v>
      </c>
      <c r="S1355" s="15">
        <f t="shared" si="109"/>
        <v>41343.75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t="str">
        <f t="shared" si="106"/>
        <v>publishing</v>
      </c>
      <c r="Q1356" t="str">
        <f t="shared" si="107"/>
        <v>nonfiction</v>
      </c>
      <c r="R1356" s="14">
        <f t="shared" si="108"/>
        <v>42502.557627314818</v>
      </c>
      <c r="S1356" s="15">
        <f t="shared" si="109"/>
        <v>42532.557627314818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t="str">
        <f t="shared" si="106"/>
        <v>publishing</v>
      </c>
      <c r="Q1357" t="str">
        <f t="shared" si="107"/>
        <v>nonfiction</v>
      </c>
      <c r="R1357" s="14">
        <f t="shared" si="108"/>
        <v>41213.004687499997</v>
      </c>
      <c r="S1357" s="15">
        <f t="shared" si="109"/>
        <v>41243.166666666664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t="str">
        <f t="shared" si="106"/>
        <v>publishing</v>
      </c>
      <c r="Q1358" t="str">
        <f t="shared" si="107"/>
        <v>nonfiction</v>
      </c>
      <c r="R1358" s="14">
        <f t="shared" si="108"/>
        <v>41429.788888888885</v>
      </c>
      <c r="S1358" s="15">
        <f t="shared" si="109"/>
        <v>41459.788888888885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t="str">
        <f t="shared" si="106"/>
        <v>publishing</v>
      </c>
      <c r="Q1359" t="str">
        <f t="shared" si="107"/>
        <v>nonfiction</v>
      </c>
      <c r="R1359" s="14">
        <f t="shared" si="108"/>
        <v>41304.712233796294</v>
      </c>
      <c r="S1359" s="15">
        <f t="shared" si="109"/>
        <v>41333.999305555553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t="str">
        <f t="shared" si="106"/>
        <v>publishing</v>
      </c>
      <c r="Q1360" t="str">
        <f t="shared" si="107"/>
        <v>nonfiction</v>
      </c>
      <c r="R1360" s="14">
        <f t="shared" si="108"/>
        <v>40689.320868055554</v>
      </c>
      <c r="S1360" s="15">
        <f t="shared" si="109"/>
        <v>40719.320868055554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t="str">
        <f t="shared" si="106"/>
        <v>publishing</v>
      </c>
      <c r="Q1361" t="str">
        <f t="shared" si="107"/>
        <v>nonfiction</v>
      </c>
      <c r="R1361" s="14">
        <f t="shared" si="108"/>
        <v>40668.564699074072</v>
      </c>
      <c r="S1361" s="15">
        <f t="shared" si="109"/>
        <v>40730.564699074072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t="str">
        <f t="shared" si="106"/>
        <v>publishing</v>
      </c>
      <c r="Q1362" t="str">
        <f t="shared" si="107"/>
        <v>nonfiction</v>
      </c>
      <c r="R1362" s="14">
        <f t="shared" si="108"/>
        <v>41095.650694444441</v>
      </c>
      <c r="S1362" s="15">
        <f t="shared" si="109"/>
        <v>41123.650694444441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t="str">
        <f t="shared" si="106"/>
        <v>publishing</v>
      </c>
      <c r="Q1363" t="str">
        <f t="shared" si="107"/>
        <v>nonfiction</v>
      </c>
      <c r="R1363" s="14">
        <f t="shared" si="108"/>
        <v>41781.467268518521</v>
      </c>
      <c r="S1363" s="15">
        <f t="shared" si="109"/>
        <v>41811.467268518521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t="str">
        <f t="shared" si="106"/>
        <v>publishing</v>
      </c>
      <c r="Q1364" t="str">
        <f t="shared" si="107"/>
        <v>nonfiction</v>
      </c>
      <c r="R1364" s="14">
        <f t="shared" si="108"/>
        <v>41464.684386574074</v>
      </c>
      <c r="S1364" s="15">
        <f t="shared" si="109"/>
        <v>41524.684386574074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t="str">
        <f t="shared" si="106"/>
        <v>publishing</v>
      </c>
      <c r="Q1365" t="str">
        <f t="shared" si="107"/>
        <v>nonfiction</v>
      </c>
      <c r="R1365" s="14">
        <f t="shared" si="108"/>
        <v>42396.5940625</v>
      </c>
      <c r="S1365" s="15">
        <f t="shared" si="109"/>
        <v>42415.082638888889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t="str">
        <f t="shared" si="106"/>
        <v>music</v>
      </c>
      <c r="Q1366" t="str">
        <f t="shared" si="107"/>
        <v>rock</v>
      </c>
      <c r="R1366" s="14">
        <f t="shared" si="108"/>
        <v>41951.4456712963</v>
      </c>
      <c r="S1366" s="15">
        <f t="shared" si="109"/>
        <v>42011.4456712963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t="str">
        <f t="shared" si="106"/>
        <v>music</v>
      </c>
      <c r="Q1367" t="str">
        <f t="shared" si="107"/>
        <v>rock</v>
      </c>
      <c r="R1367" s="14">
        <f t="shared" si="108"/>
        <v>42049.483240740738</v>
      </c>
      <c r="S1367" s="15">
        <f t="shared" si="109"/>
        <v>42079.441574074073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t="str">
        <f t="shared" si="106"/>
        <v>music</v>
      </c>
      <c r="Q1368" t="str">
        <f t="shared" si="107"/>
        <v>rock</v>
      </c>
      <c r="R1368" s="14">
        <f t="shared" si="108"/>
        <v>41924.746099537035</v>
      </c>
      <c r="S1368" s="15">
        <f t="shared" si="109"/>
        <v>41969.787766203706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t="str">
        <f t="shared" si="106"/>
        <v>music</v>
      </c>
      <c r="Q1369" t="str">
        <f t="shared" si="107"/>
        <v>rock</v>
      </c>
      <c r="R1369" s="14">
        <f t="shared" si="108"/>
        <v>42291.752893518518</v>
      </c>
      <c r="S1369" s="15">
        <f t="shared" si="109"/>
        <v>42321.794560185182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t="str">
        <f t="shared" si="106"/>
        <v>music</v>
      </c>
      <c r="Q1370" t="str">
        <f t="shared" si="107"/>
        <v>rock</v>
      </c>
      <c r="R1370" s="14">
        <f t="shared" si="108"/>
        <v>42145.940902777773</v>
      </c>
      <c r="S1370" s="15">
        <f t="shared" si="109"/>
        <v>42169.940902777773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t="str">
        <f t="shared" si="106"/>
        <v>music</v>
      </c>
      <c r="Q1371" t="str">
        <f t="shared" si="107"/>
        <v>rock</v>
      </c>
      <c r="R1371" s="14">
        <f t="shared" si="108"/>
        <v>41710.344282407408</v>
      </c>
      <c r="S1371" s="15">
        <f t="shared" si="109"/>
        <v>41740.344282407408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t="str">
        <f t="shared" si="106"/>
        <v>music</v>
      </c>
      <c r="Q1372" t="str">
        <f t="shared" si="107"/>
        <v>rock</v>
      </c>
      <c r="R1372" s="14">
        <f t="shared" si="108"/>
        <v>41547.75335648148</v>
      </c>
      <c r="S1372" s="15">
        <f t="shared" si="109"/>
        <v>41562.75335648148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t="str">
        <f t="shared" si="106"/>
        <v>music</v>
      </c>
      <c r="Q1373" t="str">
        <f t="shared" si="107"/>
        <v>rock</v>
      </c>
      <c r="R1373" s="14">
        <f t="shared" si="108"/>
        <v>42101.508587962962</v>
      </c>
      <c r="S1373" s="15">
        <f t="shared" si="109"/>
        <v>42131.508587962962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t="str">
        <f t="shared" si="106"/>
        <v>music</v>
      </c>
      <c r="Q1374" t="str">
        <f t="shared" si="107"/>
        <v>rock</v>
      </c>
      <c r="R1374" s="14">
        <f t="shared" si="108"/>
        <v>41072.489953703705</v>
      </c>
      <c r="S1374" s="15">
        <f t="shared" si="109"/>
        <v>41102.489953703705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t="str">
        <f t="shared" si="106"/>
        <v>music</v>
      </c>
      <c r="Q1375" t="str">
        <f t="shared" si="107"/>
        <v>rock</v>
      </c>
      <c r="R1375" s="14">
        <f t="shared" si="108"/>
        <v>42704.70177083333</v>
      </c>
      <c r="S1375" s="15">
        <f t="shared" si="109"/>
        <v>42734.70177083333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t="str">
        <f t="shared" si="106"/>
        <v>music</v>
      </c>
      <c r="Q1376" t="str">
        <f t="shared" si="107"/>
        <v>rock</v>
      </c>
      <c r="R1376" s="14">
        <f t="shared" si="108"/>
        <v>42423.911898148144</v>
      </c>
      <c r="S1376" s="15">
        <f t="shared" si="109"/>
        <v>42453.87023148148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t="str">
        <f t="shared" si="106"/>
        <v>music</v>
      </c>
      <c r="Q1377" t="str">
        <f t="shared" si="107"/>
        <v>rock</v>
      </c>
      <c r="R1377" s="14">
        <f t="shared" si="108"/>
        <v>42719.816192129627</v>
      </c>
      <c r="S1377" s="15">
        <f t="shared" si="109"/>
        <v>42749.816192129627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t="str">
        <f t="shared" si="106"/>
        <v>music</v>
      </c>
      <c r="Q1378" t="str">
        <f t="shared" si="107"/>
        <v>rock</v>
      </c>
      <c r="R1378" s="14">
        <f t="shared" si="108"/>
        <v>42677.419050925921</v>
      </c>
      <c r="S1378" s="15">
        <f t="shared" si="109"/>
        <v>42707.460717592592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t="str">
        <f t="shared" si="106"/>
        <v>music</v>
      </c>
      <c r="Q1379" t="str">
        <f t="shared" si="107"/>
        <v>rock</v>
      </c>
      <c r="R1379" s="14">
        <f t="shared" si="108"/>
        <v>42746.969560185185</v>
      </c>
      <c r="S1379" s="15">
        <f t="shared" si="109"/>
        <v>42768.924305555556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t="str">
        <f t="shared" si="106"/>
        <v>music</v>
      </c>
      <c r="Q1380" t="str">
        <f t="shared" si="107"/>
        <v>rock</v>
      </c>
      <c r="R1380" s="14">
        <f t="shared" si="108"/>
        <v>42568.509375000001</v>
      </c>
      <c r="S1380" s="15">
        <f t="shared" si="109"/>
        <v>42583.509375000001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t="str">
        <f t="shared" si="106"/>
        <v>music</v>
      </c>
      <c r="Q1381" t="str">
        <f t="shared" si="107"/>
        <v>rock</v>
      </c>
      <c r="R1381" s="14">
        <f t="shared" si="108"/>
        <v>42130.241620370369</v>
      </c>
      <c r="S1381" s="15">
        <f t="shared" si="109"/>
        <v>42160.241620370369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t="str">
        <f t="shared" si="106"/>
        <v>music</v>
      </c>
      <c r="Q1382" t="str">
        <f t="shared" si="107"/>
        <v>rock</v>
      </c>
      <c r="R1382" s="14">
        <f t="shared" si="108"/>
        <v>42141.512800925921</v>
      </c>
      <c r="S1382" s="15">
        <f t="shared" si="109"/>
        <v>42163.833333333328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t="str">
        <f t="shared" si="106"/>
        <v>music</v>
      </c>
      <c r="Q1383" t="str">
        <f t="shared" si="107"/>
        <v>rock</v>
      </c>
      <c r="R1383" s="14">
        <f t="shared" si="108"/>
        <v>42702.964409722219</v>
      </c>
      <c r="S1383" s="15">
        <f t="shared" si="109"/>
        <v>42732.964409722219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t="str">
        <f t="shared" si="106"/>
        <v>music</v>
      </c>
      <c r="Q1384" t="str">
        <f t="shared" si="107"/>
        <v>rock</v>
      </c>
      <c r="R1384" s="14">
        <f t="shared" si="108"/>
        <v>41370.550185185188</v>
      </c>
      <c r="S1384" s="15">
        <f t="shared" si="109"/>
        <v>41400.550185185188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t="str">
        <f t="shared" si="106"/>
        <v>music</v>
      </c>
      <c r="Q1385" t="str">
        <f t="shared" si="107"/>
        <v>rock</v>
      </c>
      <c r="R1385" s="14">
        <f t="shared" si="108"/>
        <v>42706.824976851851</v>
      </c>
      <c r="S1385" s="15">
        <f t="shared" si="109"/>
        <v>42726.824976851851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t="str">
        <f t="shared" si="106"/>
        <v>music</v>
      </c>
      <c r="Q1386" t="str">
        <f t="shared" si="107"/>
        <v>rock</v>
      </c>
      <c r="R1386" s="14">
        <f t="shared" si="108"/>
        <v>42160.485208333332</v>
      </c>
      <c r="S1386" s="15">
        <f t="shared" si="109"/>
        <v>42190.485208333332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t="str">
        <f t="shared" si="106"/>
        <v>music</v>
      </c>
      <c r="Q1387" t="str">
        <f t="shared" si="107"/>
        <v>rock</v>
      </c>
      <c r="R1387" s="14">
        <f t="shared" si="108"/>
        <v>42433.438900462963</v>
      </c>
      <c r="S1387" s="15">
        <f t="shared" si="109"/>
        <v>42489.257638888885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t="str">
        <f t="shared" si="106"/>
        <v>music</v>
      </c>
      <c r="Q1388" t="str">
        <f t="shared" si="107"/>
        <v>rock</v>
      </c>
      <c r="R1388" s="14">
        <f t="shared" si="108"/>
        <v>42184.396863425922</v>
      </c>
      <c r="S1388" s="15">
        <f t="shared" si="109"/>
        <v>42214.396863425922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t="str">
        <f t="shared" si="106"/>
        <v>music</v>
      </c>
      <c r="Q1389" t="str">
        <f t="shared" si="107"/>
        <v>rock</v>
      </c>
      <c r="R1389" s="14">
        <f t="shared" si="108"/>
        <v>42126.67123842593</v>
      </c>
      <c r="S1389" s="15">
        <f t="shared" si="109"/>
        <v>42157.9375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t="str">
        <f t="shared" si="106"/>
        <v>music</v>
      </c>
      <c r="Q1390" t="str">
        <f t="shared" si="107"/>
        <v>rock</v>
      </c>
      <c r="R1390" s="14">
        <f t="shared" si="108"/>
        <v>42634.364780092597</v>
      </c>
      <c r="S1390" s="15">
        <f t="shared" si="109"/>
        <v>42660.426388888889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t="str">
        <f t="shared" si="106"/>
        <v>music</v>
      </c>
      <c r="Q1391" t="str">
        <f t="shared" si="107"/>
        <v>rock</v>
      </c>
      <c r="R1391" s="14">
        <f t="shared" si="108"/>
        <v>42565.230983796297</v>
      </c>
      <c r="S1391" s="15">
        <f t="shared" si="109"/>
        <v>42595.230983796297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t="str">
        <f t="shared" si="106"/>
        <v>music</v>
      </c>
      <c r="Q1392" t="str">
        <f t="shared" si="107"/>
        <v>rock</v>
      </c>
      <c r="R1392" s="14">
        <f t="shared" si="108"/>
        <v>42087.553310185191</v>
      </c>
      <c r="S1392" s="15">
        <f t="shared" si="109"/>
        <v>42121.466666666667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t="str">
        <f t="shared" si="106"/>
        <v>music</v>
      </c>
      <c r="Q1393" t="str">
        <f t="shared" si="107"/>
        <v>rock</v>
      </c>
      <c r="R1393" s="14">
        <f t="shared" si="108"/>
        <v>42193.400671296295</v>
      </c>
      <c r="S1393" s="15">
        <f t="shared" si="109"/>
        <v>42237.957638888889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t="str">
        <f t="shared" si="106"/>
        <v>music</v>
      </c>
      <c r="Q1394" t="str">
        <f t="shared" si="107"/>
        <v>rock</v>
      </c>
      <c r="R1394" s="14">
        <f t="shared" si="108"/>
        <v>42400.904930555553</v>
      </c>
      <c r="S1394" s="15">
        <f t="shared" si="109"/>
        <v>42431.904930555553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t="str">
        <f t="shared" si="106"/>
        <v>music</v>
      </c>
      <c r="Q1395" t="str">
        <f t="shared" si="107"/>
        <v>rock</v>
      </c>
      <c r="R1395" s="14">
        <f t="shared" si="108"/>
        <v>42553.431979166664</v>
      </c>
      <c r="S1395" s="15">
        <f t="shared" si="109"/>
        <v>42583.431979166664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t="str">
        <f t="shared" si="106"/>
        <v>music</v>
      </c>
      <c r="Q1396" t="str">
        <f t="shared" si="107"/>
        <v>rock</v>
      </c>
      <c r="R1396" s="14">
        <f t="shared" si="108"/>
        <v>42751.894976851851</v>
      </c>
      <c r="S1396" s="15">
        <f t="shared" si="109"/>
        <v>42794.875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t="str">
        <f t="shared" si="106"/>
        <v>music</v>
      </c>
      <c r="Q1397" t="str">
        <f t="shared" si="107"/>
        <v>rock</v>
      </c>
      <c r="R1397" s="14">
        <f t="shared" si="108"/>
        <v>42719.65834490741</v>
      </c>
      <c r="S1397" s="15">
        <f t="shared" si="109"/>
        <v>42749.65834490741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t="str">
        <f t="shared" si="106"/>
        <v>music</v>
      </c>
      <c r="Q1398" t="str">
        <f t="shared" si="107"/>
        <v>rock</v>
      </c>
      <c r="R1398" s="14">
        <f t="shared" si="108"/>
        <v>42018.74863425926</v>
      </c>
      <c r="S1398" s="15">
        <f t="shared" si="109"/>
        <v>42048.74863425926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t="str">
        <f t="shared" si="106"/>
        <v>music</v>
      </c>
      <c r="Q1399" t="str">
        <f t="shared" si="107"/>
        <v>rock</v>
      </c>
      <c r="R1399" s="14">
        <f t="shared" si="108"/>
        <v>42640.667939814812</v>
      </c>
      <c r="S1399" s="15">
        <f t="shared" si="109"/>
        <v>42670.638194444444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t="str">
        <f t="shared" si="106"/>
        <v>music</v>
      </c>
      <c r="Q1400" t="str">
        <f t="shared" si="107"/>
        <v>rock</v>
      </c>
      <c r="R1400" s="14">
        <f t="shared" si="108"/>
        <v>42526.624236111107</v>
      </c>
      <c r="S1400" s="15">
        <f t="shared" si="109"/>
        <v>42556.624236111107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t="str">
        <f t="shared" si="106"/>
        <v>music</v>
      </c>
      <c r="Q1401" t="str">
        <f t="shared" si="107"/>
        <v>rock</v>
      </c>
      <c r="R1401" s="14">
        <f t="shared" si="108"/>
        <v>41888.754317129627</v>
      </c>
      <c r="S1401" s="15">
        <f t="shared" si="109"/>
        <v>41918.754317129627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t="str">
        <f t="shared" si="106"/>
        <v>music</v>
      </c>
      <c r="Q1402" t="str">
        <f t="shared" si="107"/>
        <v>rock</v>
      </c>
      <c r="R1402" s="14">
        <f t="shared" si="108"/>
        <v>42498.091122685189</v>
      </c>
      <c r="S1402" s="15">
        <f t="shared" si="109"/>
        <v>42532.979166666672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t="str">
        <f t="shared" si="106"/>
        <v>music</v>
      </c>
      <c r="Q1403" t="str">
        <f t="shared" si="107"/>
        <v>rock</v>
      </c>
      <c r="R1403" s="14">
        <f t="shared" si="108"/>
        <v>41399.74622685185</v>
      </c>
      <c r="S1403" s="15">
        <f t="shared" si="109"/>
        <v>41420.74622685185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t="str">
        <f t="shared" si="106"/>
        <v>music</v>
      </c>
      <c r="Q1404" t="str">
        <f t="shared" si="107"/>
        <v>rock</v>
      </c>
      <c r="R1404" s="14">
        <f t="shared" si="108"/>
        <v>42064.803368055553</v>
      </c>
      <c r="S1404" s="15">
        <f t="shared" si="109"/>
        <v>42124.761701388888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t="str">
        <f t="shared" si="106"/>
        <v>music</v>
      </c>
      <c r="Q1405" t="str">
        <f t="shared" si="107"/>
        <v>rock</v>
      </c>
      <c r="R1405" s="14">
        <f t="shared" si="108"/>
        <v>41450.812905092593</v>
      </c>
      <c r="S1405" s="15">
        <f t="shared" si="109"/>
        <v>41480.812905092593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t="str">
        <f t="shared" si="106"/>
        <v>publishing</v>
      </c>
      <c r="Q1406" t="str">
        <f t="shared" si="107"/>
        <v>translations</v>
      </c>
      <c r="R1406" s="14">
        <f t="shared" si="108"/>
        <v>42032.260243055556</v>
      </c>
      <c r="S1406" s="15">
        <f t="shared" si="109"/>
        <v>42057.260243055556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t="str">
        <f t="shared" si="106"/>
        <v>publishing</v>
      </c>
      <c r="Q1407" t="str">
        <f t="shared" si="107"/>
        <v>translations</v>
      </c>
      <c r="R1407" s="14">
        <f t="shared" si="108"/>
        <v>41941.430567129632</v>
      </c>
      <c r="S1407" s="15">
        <f t="shared" si="109"/>
        <v>41971.472233796296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t="str">
        <f t="shared" si="106"/>
        <v>publishing</v>
      </c>
      <c r="Q1408" t="str">
        <f t="shared" si="107"/>
        <v>translations</v>
      </c>
      <c r="R1408" s="14">
        <f t="shared" si="108"/>
        <v>42297.182951388888</v>
      </c>
      <c r="S1408" s="15">
        <f t="shared" si="109"/>
        <v>42350.166666666672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t="str">
        <f t="shared" si="106"/>
        <v>publishing</v>
      </c>
      <c r="Q1409" t="str">
        <f t="shared" si="107"/>
        <v>translations</v>
      </c>
      <c r="R1409" s="14">
        <f t="shared" si="108"/>
        <v>41838.286782407406</v>
      </c>
      <c r="S1409" s="15">
        <f t="shared" si="109"/>
        <v>41863.286782407406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0">E1410/D1410</f>
        <v>7.1999999999999995E-2</v>
      </c>
      <c r="P1410" t="str">
        <f t="shared" ref="P1410:P1473" si="111">LEFT(N1410,FIND("/",N1410)-1)</f>
        <v>publishing</v>
      </c>
      <c r="Q1410" t="str">
        <f t="shared" ref="Q1410:Q1473" si="112">RIGHT(N1410,LEN(N1410)-FIND("/",N1410))</f>
        <v>translations</v>
      </c>
      <c r="R1410" s="14">
        <f t="shared" ref="R1410:R1473" si="113">(J1410/86400)+25569+(-6/24)</f>
        <v>42291.622175925921</v>
      </c>
      <c r="S1410" s="15">
        <f t="shared" ref="S1410:S1473" si="114">(I1410/86400)+25569+(-6/24)</f>
        <v>42321.663842592592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t="str">
        <f t="shared" si="111"/>
        <v>publishing</v>
      </c>
      <c r="Q1411" t="str">
        <f t="shared" si="112"/>
        <v>translations</v>
      </c>
      <c r="R1411" s="14">
        <f t="shared" si="113"/>
        <v>41944.883506944447</v>
      </c>
      <c r="S1411" s="15">
        <f t="shared" si="114"/>
        <v>42004.925173611111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t="str">
        <f t="shared" si="111"/>
        <v>publishing</v>
      </c>
      <c r="Q1412" t="str">
        <f t="shared" si="112"/>
        <v>translations</v>
      </c>
      <c r="R1412" s="14">
        <f t="shared" si="113"/>
        <v>42479.068518518514</v>
      </c>
      <c r="S1412" s="15">
        <f t="shared" si="114"/>
        <v>42524.068518518514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t="str">
        <f t="shared" si="111"/>
        <v>publishing</v>
      </c>
      <c r="Q1413" t="str">
        <f t="shared" si="112"/>
        <v>translations</v>
      </c>
      <c r="R1413" s="14">
        <f t="shared" si="113"/>
        <v>42012.809027777781</v>
      </c>
      <c r="S1413" s="15">
        <f t="shared" si="114"/>
        <v>42040.809027777781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t="str">
        <f t="shared" si="111"/>
        <v>publishing</v>
      </c>
      <c r="Q1414" t="str">
        <f t="shared" si="112"/>
        <v>translations</v>
      </c>
      <c r="R1414" s="14">
        <f t="shared" si="113"/>
        <v>41946.813645833332</v>
      </c>
      <c r="S1414" s="15">
        <f t="shared" si="114"/>
        <v>41976.813645833332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t="str">
        <f t="shared" si="111"/>
        <v>publishing</v>
      </c>
      <c r="Q1415" t="str">
        <f t="shared" si="112"/>
        <v>translations</v>
      </c>
      <c r="R1415" s="14">
        <f t="shared" si="113"/>
        <v>42360.187152777777</v>
      </c>
      <c r="S1415" s="15">
        <f t="shared" si="114"/>
        <v>42420.187152777777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t="str">
        <f t="shared" si="111"/>
        <v>publishing</v>
      </c>
      <c r="Q1416" t="str">
        <f t="shared" si="112"/>
        <v>translations</v>
      </c>
      <c r="R1416" s="14">
        <f t="shared" si="113"/>
        <v>42708.00309027778</v>
      </c>
      <c r="S1416" s="15">
        <f t="shared" si="114"/>
        <v>42738.00309027778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t="str">
        <f t="shared" si="111"/>
        <v>publishing</v>
      </c>
      <c r="Q1417" t="str">
        <f t="shared" si="112"/>
        <v>translations</v>
      </c>
      <c r="R1417" s="14">
        <f t="shared" si="113"/>
        <v>42192.425821759258</v>
      </c>
      <c r="S1417" s="15">
        <f t="shared" si="114"/>
        <v>42232.425821759258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str">
        <f t="shared" si="111"/>
        <v>publishing</v>
      </c>
      <c r="Q1418" t="str">
        <f t="shared" si="112"/>
        <v>translations</v>
      </c>
      <c r="R1418" s="14">
        <f t="shared" si="113"/>
        <v>42299.676145833335</v>
      </c>
      <c r="S1418" s="15">
        <f t="shared" si="114"/>
        <v>42329.717812499999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t="str">
        <f t="shared" si="111"/>
        <v>publishing</v>
      </c>
      <c r="Q1419" t="str">
        <f t="shared" si="112"/>
        <v>translations</v>
      </c>
      <c r="R1419" s="14">
        <f t="shared" si="113"/>
        <v>42231.90016203704</v>
      </c>
      <c r="S1419" s="15">
        <f t="shared" si="114"/>
        <v>42262.21597222222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t="str">
        <f t="shared" si="111"/>
        <v>publishing</v>
      </c>
      <c r="Q1420" t="str">
        <f t="shared" si="112"/>
        <v>translations</v>
      </c>
      <c r="R1420" s="14">
        <f t="shared" si="113"/>
        <v>42395.206412037034</v>
      </c>
      <c r="S1420" s="15">
        <f t="shared" si="114"/>
        <v>42425.206412037034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t="str">
        <f t="shared" si="111"/>
        <v>publishing</v>
      </c>
      <c r="Q1421" t="str">
        <f t="shared" si="112"/>
        <v>translations</v>
      </c>
      <c r="R1421" s="14">
        <f t="shared" si="113"/>
        <v>42622.206238425926</v>
      </c>
      <c r="S1421" s="15">
        <f t="shared" si="114"/>
        <v>42652.206238425926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t="str">
        <f t="shared" si="111"/>
        <v>publishing</v>
      </c>
      <c r="Q1422" t="str">
        <f t="shared" si="112"/>
        <v>translations</v>
      </c>
      <c r="R1422" s="14">
        <f t="shared" si="113"/>
        <v>42524.417662037042</v>
      </c>
      <c r="S1422" s="15">
        <f t="shared" si="114"/>
        <v>42549.417662037042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t="str">
        <f t="shared" si="111"/>
        <v>publishing</v>
      </c>
      <c r="Q1423" t="str">
        <f t="shared" si="112"/>
        <v>translations</v>
      </c>
      <c r="R1423" s="14">
        <f t="shared" si="113"/>
        <v>42013.665613425925</v>
      </c>
      <c r="S1423" s="15">
        <f t="shared" si="114"/>
        <v>42043.665613425925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t="str">
        <f t="shared" si="111"/>
        <v>publishing</v>
      </c>
      <c r="Q1424" t="str">
        <f t="shared" si="112"/>
        <v>translations</v>
      </c>
      <c r="R1424" s="14">
        <f t="shared" si="113"/>
        <v>42603.989629629628</v>
      </c>
      <c r="S1424" s="15">
        <f t="shared" si="114"/>
        <v>42633.989629629628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t="str">
        <f t="shared" si="111"/>
        <v>publishing</v>
      </c>
      <c r="Q1425" t="str">
        <f t="shared" si="112"/>
        <v>translations</v>
      </c>
      <c r="R1425" s="14">
        <f t="shared" si="113"/>
        <v>42340.110312500001</v>
      </c>
      <c r="S1425" s="15">
        <f t="shared" si="114"/>
        <v>42370.110312500001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t="str">
        <f t="shared" si="111"/>
        <v>publishing</v>
      </c>
      <c r="Q1426" t="str">
        <f t="shared" si="112"/>
        <v>translations</v>
      </c>
      <c r="R1426" s="14">
        <f t="shared" si="113"/>
        <v>42676.467615740738</v>
      </c>
      <c r="S1426" s="15">
        <f t="shared" si="114"/>
        <v>42689.509282407409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str">
        <f t="shared" si="111"/>
        <v>publishing</v>
      </c>
      <c r="Q1427" t="str">
        <f t="shared" si="112"/>
        <v>translations</v>
      </c>
      <c r="R1427" s="14">
        <f t="shared" si="113"/>
        <v>42092.881469907406</v>
      </c>
      <c r="S1427" s="15">
        <f t="shared" si="114"/>
        <v>42122.881469907406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str">
        <f t="shared" si="111"/>
        <v>publishing</v>
      </c>
      <c r="Q1428" t="str">
        <f t="shared" si="112"/>
        <v>translations</v>
      </c>
      <c r="R1428" s="14">
        <f t="shared" si="113"/>
        <v>42180.140277777777</v>
      </c>
      <c r="S1428" s="15">
        <f t="shared" si="114"/>
        <v>42240.140277777777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t="str">
        <f t="shared" si="111"/>
        <v>publishing</v>
      </c>
      <c r="Q1429" t="str">
        <f t="shared" si="112"/>
        <v>translations</v>
      </c>
      <c r="R1429" s="14">
        <f t="shared" si="113"/>
        <v>42601.601678240739</v>
      </c>
      <c r="S1429" s="15">
        <f t="shared" si="114"/>
        <v>42631.601678240739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t="str">
        <f t="shared" si="111"/>
        <v>publishing</v>
      </c>
      <c r="Q1430" t="str">
        <f t="shared" si="112"/>
        <v>translations</v>
      </c>
      <c r="R1430" s="14">
        <f t="shared" si="113"/>
        <v>42432.129826388889</v>
      </c>
      <c r="S1430" s="15">
        <f t="shared" si="114"/>
        <v>42462.088159722218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str">
        <f t="shared" si="111"/>
        <v>publishing</v>
      </c>
      <c r="Q1431" t="str">
        <f t="shared" si="112"/>
        <v>translations</v>
      </c>
      <c r="R1431" s="14">
        <f t="shared" si="113"/>
        <v>42073.810671296298</v>
      </c>
      <c r="S1431" s="15">
        <f t="shared" si="114"/>
        <v>42103.810671296298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t="str">
        <f t="shared" si="111"/>
        <v>publishing</v>
      </c>
      <c r="Q1432" t="str">
        <f t="shared" si="112"/>
        <v>translations</v>
      </c>
      <c r="R1432" s="14">
        <f t="shared" si="113"/>
        <v>41961.563518518524</v>
      </c>
      <c r="S1432" s="15">
        <f t="shared" si="114"/>
        <v>41992.563518518524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t="str">
        <f t="shared" si="111"/>
        <v>publishing</v>
      </c>
      <c r="Q1433" t="str">
        <f t="shared" si="112"/>
        <v>translations</v>
      </c>
      <c r="R1433" s="14">
        <f t="shared" si="113"/>
        <v>42303.960833333331</v>
      </c>
      <c r="S1433" s="15">
        <f t="shared" si="114"/>
        <v>42334.002500000002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str">
        <f t="shared" si="111"/>
        <v>publishing</v>
      </c>
      <c r="Q1434" t="str">
        <f t="shared" si="112"/>
        <v>translations</v>
      </c>
      <c r="R1434" s="14">
        <f t="shared" si="113"/>
        <v>42175.530416666668</v>
      </c>
      <c r="S1434" s="15">
        <f t="shared" si="114"/>
        <v>42205.530416666668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t="str">
        <f t="shared" si="111"/>
        <v>publishing</v>
      </c>
      <c r="Q1435" t="str">
        <f t="shared" si="112"/>
        <v>translations</v>
      </c>
      <c r="R1435" s="14">
        <f t="shared" si="113"/>
        <v>42673.375868055555</v>
      </c>
      <c r="S1435" s="15">
        <f t="shared" si="114"/>
        <v>42714.208333333328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t="str">
        <f t="shared" si="111"/>
        <v>publishing</v>
      </c>
      <c r="Q1436" t="str">
        <f t="shared" si="112"/>
        <v>translations</v>
      </c>
      <c r="R1436" s="14">
        <f t="shared" si="113"/>
        <v>42142.517106481479</v>
      </c>
      <c r="S1436" s="15">
        <f t="shared" si="114"/>
        <v>42163.375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t="str">
        <f t="shared" si="111"/>
        <v>publishing</v>
      </c>
      <c r="Q1437" t="str">
        <f t="shared" si="112"/>
        <v>translations</v>
      </c>
      <c r="R1437" s="14">
        <f t="shared" si="113"/>
        <v>42258.530324074076</v>
      </c>
      <c r="S1437" s="15">
        <f t="shared" si="114"/>
        <v>42288.530324074076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t="str">
        <f t="shared" si="111"/>
        <v>publishing</v>
      </c>
      <c r="Q1438" t="str">
        <f t="shared" si="112"/>
        <v>translations</v>
      </c>
      <c r="R1438" s="14">
        <f t="shared" si="113"/>
        <v>42391.10019675926</v>
      </c>
      <c r="S1438" s="15">
        <f t="shared" si="114"/>
        <v>42421.10019675926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t="str">
        <f t="shared" si="111"/>
        <v>publishing</v>
      </c>
      <c r="Q1439" t="str">
        <f t="shared" si="112"/>
        <v>translations</v>
      </c>
      <c r="R1439" s="14">
        <f t="shared" si="113"/>
        <v>41796.281701388885</v>
      </c>
      <c r="S1439" s="15">
        <f t="shared" si="114"/>
        <v>41832.957638888889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t="str">
        <f t="shared" si="111"/>
        <v>publishing</v>
      </c>
      <c r="Q1440" t="str">
        <f t="shared" si="112"/>
        <v>translations</v>
      </c>
      <c r="R1440" s="14">
        <f t="shared" si="113"/>
        <v>42457.621516203704</v>
      </c>
      <c r="S1440" s="15">
        <f t="shared" si="114"/>
        <v>42487.329861111109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t="str">
        <f t="shared" si="111"/>
        <v>publishing</v>
      </c>
      <c r="Q1441" t="str">
        <f t="shared" si="112"/>
        <v>translations</v>
      </c>
      <c r="R1441" s="14">
        <f t="shared" si="113"/>
        <v>42040.579872685186</v>
      </c>
      <c r="S1441" s="15">
        <f t="shared" si="114"/>
        <v>42070.579872685186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t="str">
        <f t="shared" si="111"/>
        <v>publishing</v>
      </c>
      <c r="Q1442" t="str">
        <f t="shared" si="112"/>
        <v>translations</v>
      </c>
      <c r="R1442" s="14">
        <f t="shared" si="113"/>
        <v>42486.498414351852</v>
      </c>
      <c r="S1442" s="15">
        <f t="shared" si="114"/>
        <v>42516.498414351852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t="str">
        <f t="shared" si="111"/>
        <v>publishing</v>
      </c>
      <c r="Q1443" t="str">
        <f t="shared" si="112"/>
        <v>translations</v>
      </c>
      <c r="R1443" s="14">
        <f t="shared" si="113"/>
        <v>42198.515844907408</v>
      </c>
      <c r="S1443" s="15">
        <f t="shared" si="114"/>
        <v>42258.515844907408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str">
        <f t="shared" si="111"/>
        <v>publishing</v>
      </c>
      <c r="Q1444" t="str">
        <f t="shared" si="112"/>
        <v>translations</v>
      </c>
      <c r="R1444" s="14">
        <f t="shared" si="113"/>
        <v>42485.39534722222</v>
      </c>
      <c r="S1444" s="15">
        <f t="shared" si="114"/>
        <v>42515.39534722222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str">
        <f t="shared" si="111"/>
        <v>publishing</v>
      </c>
      <c r="Q1445" t="str">
        <f t="shared" si="112"/>
        <v>translations</v>
      </c>
      <c r="R1445" s="14">
        <f t="shared" si="113"/>
        <v>42707.676030092596</v>
      </c>
      <c r="S1445" s="15">
        <f t="shared" si="114"/>
        <v>42737.676030092596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str">
        <f t="shared" si="111"/>
        <v>publishing</v>
      </c>
      <c r="Q1446" t="str">
        <f t="shared" si="112"/>
        <v>translations</v>
      </c>
      <c r="R1446" s="14">
        <f t="shared" si="113"/>
        <v>42199.623402777783</v>
      </c>
      <c r="S1446" s="15">
        <f t="shared" si="114"/>
        <v>42259.623402777783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str">
        <f t="shared" si="111"/>
        <v>publishing</v>
      </c>
      <c r="Q1447" t="str">
        <f t="shared" si="112"/>
        <v>translations</v>
      </c>
      <c r="R1447" s="14">
        <f t="shared" si="113"/>
        <v>42139.292303240742</v>
      </c>
      <c r="S1447" s="15">
        <f t="shared" si="114"/>
        <v>42169.292303240742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str">
        <f t="shared" si="111"/>
        <v>publishing</v>
      </c>
      <c r="Q1448" t="str">
        <f t="shared" si="112"/>
        <v>translations</v>
      </c>
      <c r="R1448" s="14">
        <f t="shared" si="113"/>
        <v>42461.197662037041</v>
      </c>
      <c r="S1448" s="15">
        <f t="shared" si="114"/>
        <v>42481.197662037041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t="str">
        <f t="shared" si="111"/>
        <v>publishing</v>
      </c>
      <c r="Q1449" t="str">
        <f t="shared" si="112"/>
        <v>translations</v>
      </c>
      <c r="R1449" s="14">
        <f t="shared" si="113"/>
        <v>42529.480717592596</v>
      </c>
      <c r="S1449" s="15">
        <f t="shared" si="114"/>
        <v>42559.480717592596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str">
        <f t="shared" si="111"/>
        <v>publishing</v>
      </c>
      <c r="Q1450" t="str">
        <f t="shared" si="112"/>
        <v>translations</v>
      </c>
      <c r="R1450" s="14">
        <f t="shared" si="113"/>
        <v>42115.686550925922</v>
      </c>
      <c r="S1450" s="15">
        <f t="shared" si="114"/>
        <v>42145.975694444445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str">
        <f t="shared" si="111"/>
        <v>publishing</v>
      </c>
      <c r="Q1451" t="str">
        <f t="shared" si="112"/>
        <v>translations</v>
      </c>
      <c r="R1451" s="14">
        <f t="shared" si="113"/>
        <v>42086.561400462961</v>
      </c>
      <c r="S1451" s="15">
        <f t="shared" si="114"/>
        <v>42134.561400462961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t="str">
        <f t="shared" si="111"/>
        <v>publishing</v>
      </c>
      <c r="Q1452" t="str">
        <f t="shared" si="112"/>
        <v>translations</v>
      </c>
      <c r="R1452" s="14">
        <f t="shared" si="113"/>
        <v>42389.921261574069</v>
      </c>
      <c r="S1452" s="15">
        <f t="shared" si="114"/>
        <v>42419.921261574069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t="str">
        <f t="shared" si="111"/>
        <v>publishing</v>
      </c>
      <c r="Q1453" t="str">
        <f t="shared" si="112"/>
        <v>translations</v>
      </c>
      <c r="R1453" s="14">
        <f t="shared" si="113"/>
        <v>41931.709016203706</v>
      </c>
      <c r="S1453" s="15">
        <f t="shared" si="114"/>
        <v>41961.75068287037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str">
        <f t="shared" si="111"/>
        <v>publishing</v>
      </c>
      <c r="Q1454" t="str">
        <f t="shared" si="112"/>
        <v>translations</v>
      </c>
      <c r="R1454" s="14">
        <f t="shared" si="113"/>
        <v>41818.453275462962</v>
      </c>
      <c r="S1454" s="15">
        <f t="shared" si="114"/>
        <v>41848.453275462962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str">
        <f t="shared" si="111"/>
        <v>publishing</v>
      </c>
      <c r="Q1455" t="str">
        <f t="shared" si="112"/>
        <v>translations</v>
      </c>
      <c r="R1455" s="14">
        <f t="shared" si="113"/>
        <v>42795.446145833332</v>
      </c>
      <c r="S1455" s="15">
        <f t="shared" si="114"/>
        <v>42840.404479166667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t="str">
        <f t="shared" si="111"/>
        <v>publishing</v>
      </c>
      <c r="Q1456" t="str">
        <f t="shared" si="112"/>
        <v>translations</v>
      </c>
      <c r="R1456" s="14">
        <f t="shared" si="113"/>
        <v>42463.616666666669</v>
      </c>
      <c r="S1456" s="15">
        <f t="shared" si="114"/>
        <v>42484.665972222225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t="str">
        <f t="shared" si="111"/>
        <v>publishing</v>
      </c>
      <c r="Q1457" t="str">
        <f t="shared" si="112"/>
        <v>translations</v>
      </c>
      <c r="R1457" s="14">
        <f t="shared" si="113"/>
        <v>41832.422685185185</v>
      </c>
      <c r="S1457" s="15">
        <f t="shared" si="114"/>
        <v>41887.318749999999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t="str">
        <f t="shared" si="111"/>
        <v>publishing</v>
      </c>
      <c r="Q1458" t="str">
        <f t="shared" si="112"/>
        <v>translations</v>
      </c>
      <c r="R1458" s="14">
        <f t="shared" si="113"/>
        <v>42708.418576388889</v>
      </c>
      <c r="S1458" s="15">
        <f t="shared" si="114"/>
        <v>42738.418576388889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str">
        <f t="shared" si="111"/>
        <v>publishing</v>
      </c>
      <c r="Q1459" t="str">
        <f t="shared" si="112"/>
        <v>translations</v>
      </c>
      <c r="R1459" s="14">
        <f t="shared" si="113"/>
        <v>42289.64634259259</v>
      </c>
      <c r="S1459" s="15">
        <f t="shared" si="114"/>
        <v>42319.688009259262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str">
        <f t="shared" si="111"/>
        <v>publishing</v>
      </c>
      <c r="Q1460" t="str">
        <f t="shared" si="112"/>
        <v>translations</v>
      </c>
      <c r="R1460" s="14">
        <f t="shared" si="113"/>
        <v>41831.455555555556</v>
      </c>
      <c r="S1460" s="15">
        <f t="shared" si="114"/>
        <v>41861.916666666664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str">
        <f t="shared" si="111"/>
        <v>publishing</v>
      </c>
      <c r="Q1461" t="str">
        <f t="shared" si="112"/>
        <v>translations</v>
      </c>
      <c r="R1461" s="14">
        <f t="shared" si="113"/>
        <v>42311.954814814817</v>
      </c>
      <c r="S1461" s="15">
        <f t="shared" si="114"/>
        <v>42340.475694444445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str">
        <f t="shared" si="111"/>
        <v>publishing</v>
      </c>
      <c r="Q1462" t="str">
        <f t="shared" si="112"/>
        <v>translations</v>
      </c>
      <c r="R1462" s="14">
        <f t="shared" si="113"/>
        <v>41915.646967592591</v>
      </c>
      <c r="S1462" s="15">
        <f t="shared" si="114"/>
        <v>41973.739583333328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t="str">
        <f t="shared" si="111"/>
        <v>publishing</v>
      </c>
      <c r="Q1463" t="str">
        <f t="shared" si="112"/>
        <v>radio &amp; podcasts</v>
      </c>
      <c r="R1463" s="14">
        <f t="shared" si="113"/>
        <v>41899.395300925928</v>
      </c>
      <c r="S1463" s="15">
        <f t="shared" si="114"/>
        <v>41932.75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t="str">
        <f t="shared" si="111"/>
        <v>publishing</v>
      </c>
      <c r="Q1464" t="str">
        <f t="shared" si="112"/>
        <v>radio &amp; podcasts</v>
      </c>
      <c r="R1464" s="14">
        <f t="shared" si="113"/>
        <v>41344.412858796299</v>
      </c>
      <c r="S1464" s="15">
        <f t="shared" si="114"/>
        <v>41374.412858796299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t="str">
        <f t="shared" si="111"/>
        <v>publishing</v>
      </c>
      <c r="Q1465" t="str">
        <f t="shared" si="112"/>
        <v>radio &amp; podcasts</v>
      </c>
      <c r="R1465" s="14">
        <f t="shared" si="113"/>
        <v>41326.661319444444</v>
      </c>
      <c r="S1465" s="15">
        <f t="shared" si="114"/>
        <v>41371.619652777779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t="str">
        <f t="shared" si="111"/>
        <v>publishing</v>
      </c>
      <c r="Q1466" t="str">
        <f t="shared" si="112"/>
        <v>radio &amp; podcasts</v>
      </c>
      <c r="R1466" s="14">
        <f t="shared" si="113"/>
        <v>41291.411550925928</v>
      </c>
      <c r="S1466" s="15">
        <f t="shared" si="114"/>
        <v>41321.411550925928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t="str">
        <f t="shared" si="111"/>
        <v>publishing</v>
      </c>
      <c r="Q1467" t="str">
        <f t="shared" si="112"/>
        <v>radio &amp; podcasts</v>
      </c>
      <c r="R1467" s="14">
        <f t="shared" si="113"/>
        <v>40959.484398148146</v>
      </c>
      <c r="S1467" s="15">
        <f t="shared" si="114"/>
        <v>40989.875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t="str">
        <f t="shared" si="111"/>
        <v>publishing</v>
      </c>
      <c r="Q1468" t="str">
        <f t="shared" si="112"/>
        <v>radio &amp; podcasts</v>
      </c>
      <c r="R1468" s="14">
        <f t="shared" si="113"/>
        <v>42339.922060185185</v>
      </c>
      <c r="S1468" s="15">
        <f t="shared" si="114"/>
        <v>42380.958333333328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t="str">
        <f t="shared" si="111"/>
        <v>publishing</v>
      </c>
      <c r="Q1469" t="str">
        <f t="shared" si="112"/>
        <v>radio &amp; podcasts</v>
      </c>
      <c r="R1469" s="14">
        <f t="shared" si="113"/>
        <v>40933.55190972222</v>
      </c>
      <c r="S1469" s="15">
        <f t="shared" si="114"/>
        <v>40993.510243055556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t="str">
        <f t="shared" si="111"/>
        <v>publishing</v>
      </c>
      <c r="Q1470" t="str">
        <f t="shared" si="112"/>
        <v>radio &amp; podcasts</v>
      </c>
      <c r="R1470" s="14">
        <f t="shared" si="113"/>
        <v>40645.764456018514</v>
      </c>
      <c r="S1470" s="15">
        <f t="shared" si="114"/>
        <v>40705.764456018514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t="str">
        <f t="shared" si="111"/>
        <v>publishing</v>
      </c>
      <c r="Q1471" t="str">
        <f t="shared" si="112"/>
        <v>radio &amp; podcasts</v>
      </c>
      <c r="R1471" s="14">
        <f t="shared" si="113"/>
        <v>41290.348483796297</v>
      </c>
      <c r="S1471" s="15">
        <f t="shared" si="114"/>
        <v>41320.348483796297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t="str">
        <f t="shared" si="111"/>
        <v>publishing</v>
      </c>
      <c r="Q1472" t="str">
        <f t="shared" si="112"/>
        <v>radio &amp; podcasts</v>
      </c>
      <c r="R1472" s="14">
        <f t="shared" si="113"/>
        <v>41250.577118055553</v>
      </c>
      <c r="S1472" s="15">
        <f t="shared" si="114"/>
        <v>41271.577118055553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t="str">
        <f t="shared" si="111"/>
        <v>publishing</v>
      </c>
      <c r="Q1473" t="str">
        <f t="shared" si="112"/>
        <v>radio &amp; podcasts</v>
      </c>
      <c r="R1473" s="14">
        <f t="shared" si="113"/>
        <v>42073.707569444443</v>
      </c>
      <c r="S1473" s="15">
        <f t="shared" si="114"/>
        <v>42103.707569444443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15">E1474/D1474</f>
        <v>1.3870400000000001</v>
      </c>
      <c r="P1474" t="str">
        <f t="shared" ref="P1474:P1537" si="116">LEFT(N1474,FIND("/",N1474)-1)</f>
        <v>publishing</v>
      </c>
      <c r="Q1474" t="str">
        <f t="shared" ref="Q1474:Q1537" si="117">RIGHT(N1474,LEN(N1474)-FIND("/",N1474))</f>
        <v>radio &amp; podcasts</v>
      </c>
      <c r="R1474" s="14">
        <f t="shared" ref="R1474:R1537" si="118">(J1474/86400)+25569+(-6/24)</f>
        <v>41533.292858796296</v>
      </c>
      <c r="S1474" s="15">
        <f t="shared" ref="S1474:S1537" si="119">(I1474/86400)+25569+(-6/24)</f>
        <v>41563.292858796296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1.20516</v>
      </c>
      <c r="P1475" t="str">
        <f t="shared" si="116"/>
        <v>publishing</v>
      </c>
      <c r="Q1475" t="str">
        <f t="shared" si="117"/>
        <v>radio &amp; podcasts</v>
      </c>
      <c r="R1475" s="14">
        <f t="shared" si="118"/>
        <v>40939.729618055557</v>
      </c>
      <c r="S1475" s="15">
        <f t="shared" si="119"/>
        <v>40969.729618055557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t="str">
        <f t="shared" si="116"/>
        <v>publishing</v>
      </c>
      <c r="Q1476" t="str">
        <f t="shared" si="117"/>
        <v>radio &amp; podcasts</v>
      </c>
      <c r="R1476" s="14">
        <f t="shared" si="118"/>
        <v>41500.47791666667</v>
      </c>
      <c r="S1476" s="15">
        <f t="shared" si="119"/>
        <v>41530.47791666667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t="str">
        <f t="shared" si="116"/>
        <v>publishing</v>
      </c>
      <c r="Q1477" t="str">
        <f t="shared" si="117"/>
        <v>radio &amp; podcasts</v>
      </c>
      <c r="R1477" s="14">
        <f t="shared" si="118"/>
        <v>41960.472951388889</v>
      </c>
      <c r="S1477" s="15">
        <f t="shared" si="119"/>
        <v>41992.957638888889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t="str">
        <f t="shared" si="116"/>
        <v>publishing</v>
      </c>
      <c r="Q1478" t="str">
        <f t="shared" si="117"/>
        <v>radio &amp; podcasts</v>
      </c>
      <c r="R1478" s="14">
        <f t="shared" si="118"/>
        <v>40765.791921296295</v>
      </c>
      <c r="S1478" s="15">
        <f t="shared" si="119"/>
        <v>40795.791921296295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t="str">
        <f t="shared" si="116"/>
        <v>publishing</v>
      </c>
      <c r="Q1479" t="str">
        <f t="shared" si="117"/>
        <v>radio &amp; podcasts</v>
      </c>
      <c r="R1479" s="14">
        <f t="shared" si="118"/>
        <v>40840.365787037037</v>
      </c>
      <c r="S1479" s="15">
        <f t="shared" si="119"/>
        <v>40899.875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t="str">
        <f t="shared" si="116"/>
        <v>publishing</v>
      </c>
      <c r="Q1480" t="str">
        <f t="shared" si="117"/>
        <v>radio &amp; podcasts</v>
      </c>
      <c r="R1480" s="14">
        <f t="shared" si="118"/>
        <v>41394.621678240743</v>
      </c>
      <c r="S1480" s="15">
        <f t="shared" si="119"/>
        <v>41408.621678240743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t="str">
        <f t="shared" si="116"/>
        <v>publishing</v>
      </c>
      <c r="Q1481" t="str">
        <f t="shared" si="117"/>
        <v>radio &amp; podcasts</v>
      </c>
      <c r="R1481" s="14">
        <f t="shared" si="118"/>
        <v>41754.495243055557</v>
      </c>
      <c r="S1481" s="15">
        <f t="shared" si="119"/>
        <v>41768.915972222225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t="str">
        <f t="shared" si="116"/>
        <v>publishing</v>
      </c>
      <c r="Q1482" t="str">
        <f t="shared" si="117"/>
        <v>radio &amp; podcasts</v>
      </c>
      <c r="R1482" s="14">
        <f t="shared" si="118"/>
        <v>41464.684016203704</v>
      </c>
      <c r="S1482" s="15">
        <f t="shared" si="119"/>
        <v>41481.458333333336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t="str">
        <f t="shared" si="116"/>
        <v>publishing</v>
      </c>
      <c r="Q1483" t="str">
        <f t="shared" si="117"/>
        <v>fiction</v>
      </c>
      <c r="R1483" s="14">
        <f t="shared" si="118"/>
        <v>41550.672974537039</v>
      </c>
      <c r="S1483" s="15">
        <f t="shared" si="119"/>
        <v>41580.672974537039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t="str">
        <f t="shared" si="116"/>
        <v>publishing</v>
      </c>
      <c r="Q1484" t="str">
        <f t="shared" si="117"/>
        <v>fiction</v>
      </c>
      <c r="R1484" s="14">
        <f t="shared" si="118"/>
        <v>41136.608055555553</v>
      </c>
      <c r="S1484" s="15">
        <f t="shared" si="119"/>
        <v>41159.077083333337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t="str">
        <f t="shared" si="116"/>
        <v>publishing</v>
      </c>
      <c r="Q1485" t="str">
        <f t="shared" si="117"/>
        <v>fiction</v>
      </c>
      <c r="R1485" s="14">
        <f t="shared" si="118"/>
        <v>42547.942997685182</v>
      </c>
      <c r="S1485" s="15">
        <f t="shared" si="119"/>
        <v>42572.942997685182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str">
        <f t="shared" si="116"/>
        <v>publishing</v>
      </c>
      <c r="Q1486" t="str">
        <f t="shared" si="117"/>
        <v>fiction</v>
      </c>
      <c r="R1486" s="14">
        <f t="shared" si="118"/>
        <v>41052.950960648144</v>
      </c>
      <c r="S1486" s="15">
        <f t="shared" si="119"/>
        <v>41111.368750000001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t="str">
        <f t="shared" si="116"/>
        <v>publishing</v>
      </c>
      <c r="Q1487" t="str">
        <f t="shared" si="117"/>
        <v>fiction</v>
      </c>
      <c r="R1487" s="14">
        <f t="shared" si="118"/>
        <v>42130.545983796299</v>
      </c>
      <c r="S1487" s="15">
        <f t="shared" si="119"/>
        <v>42175.545983796299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t="str">
        <f t="shared" si="116"/>
        <v>publishing</v>
      </c>
      <c r="Q1488" t="str">
        <f t="shared" si="117"/>
        <v>fiction</v>
      </c>
      <c r="R1488" s="14">
        <f t="shared" si="118"/>
        <v>42031.918530092589</v>
      </c>
      <c r="S1488" s="15">
        <f t="shared" si="119"/>
        <v>42061.918530092589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str">
        <f t="shared" si="116"/>
        <v>publishing</v>
      </c>
      <c r="Q1489" t="str">
        <f t="shared" si="117"/>
        <v>fiction</v>
      </c>
      <c r="R1489" s="14">
        <f t="shared" si="118"/>
        <v>42554.667488425926</v>
      </c>
      <c r="S1489" s="15">
        <f t="shared" si="119"/>
        <v>42584.667488425926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t="str">
        <f t="shared" si="116"/>
        <v>publishing</v>
      </c>
      <c r="Q1490" t="str">
        <f t="shared" si="117"/>
        <v>fiction</v>
      </c>
      <c r="R1490" s="14">
        <f t="shared" si="118"/>
        <v>41614.313194444447</v>
      </c>
      <c r="S1490" s="15">
        <f t="shared" si="119"/>
        <v>41644.313194444447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str">
        <f t="shared" si="116"/>
        <v>publishing</v>
      </c>
      <c r="Q1491" t="str">
        <f t="shared" si="117"/>
        <v>fiction</v>
      </c>
      <c r="R1491" s="14">
        <f t="shared" si="118"/>
        <v>41198.361712962964</v>
      </c>
      <c r="S1491" s="15">
        <f t="shared" si="119"/>
        <v>41228.403379629628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t="str">
        <f t="shared" si="116"/>
        <v>publishing</v>
      </c>
      <c r="Q1492" t="str">
        <f t="shared" si="117"/>
        <v>fiction</v>
      </c>
      <c r="R1492" s="14">
        <f t="shared" si="118"/>
        <v>41520.311041666668</v>
      </c>
      <c r="S1492" s="15">
        <f t="shared" si="119"/>
        <v>41549.311041666668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t="str">
        <f t="shared" si="116"/>
        <v>publishing</v>
      </c>
      <c r="Q1493" t="str">
        <f t="shared" si="117"/>
        <v>fiction</v>
      </c>
      <c r="R1493" s="14">
        <f t="shared" si="118"/>
        <v>41991.463460648149</v>
      </c>
      <c r="S1493" s="15">
        <f t="shared" si="119"/>
        <v>42050.401388888888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t="str">
        <f t="shared" si="116"/>
        <v>publishing</v>
      </c>
      <c r="Q1494" t="str">
        <f t="shared" si="117"/>
        <v>fiction</v>
      </c>
      <c r="R1494" s="14">
        <f t="shared" si="118"/>
        <v>40682.634791666671</v>
      </c>
      <c r="S1494" s="15">
        <f t="shared" si="119"/>
        <v>40712.634791666671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str">
        <f t="shared" si="116"/>
        <v>publishing</v>
      </c>
      <c r="Q1495" t="str">
        <f t="shared" si="117"/>
        <v>fiction</v>
      </c>
      <c r="R1495" s="14">
        <f t="shared" si="118"/>
        <v>41411.616608796292</v>
      </c>
      <c r="S1495" s="15">
        <f t="shared" si="119"/>
        <v>41441.616608796292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t="str">
        <f t="shared" si="116"/>
        <v>publishing</v>
      </c>
      <c r="Q1496" t="str">
        <f t="shared" si="117"/>
        <v>fiction</v>
      </c>
      <c r="R1496" s="14">
        <f t="shared" si="118"/>
        <v>42067.472372685181</v>
      </c>
      <c r="S1496" s="15">
        <f t="shared" si="119"/>
        <v>42097.401388888888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str">
        <f t="shared" si="116"/>
        <v>publishing</v>
      </c>
      <c r="Q1497" t="str">
        <f t="shared" si="117"/>
        <v>fiction</v>
      </c>
      <c r="R1497" s="14">
        <f t="shared" si="118"/>
        <v>40752.539710648147</v>
      </c>
      <c r="S1497" s="15">
        <f t="shared" si="119"/>
        <v>40782.539710648147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str">
        <f t="shared" si="116"/>
        <v>publishing</v>
      </c>
      <c r="Q1498" t="str">
        <f t="shared" si="117"/>
        <v>fiction</v>
      </c>
      <c r="R1498" s="14">
        <f t="shared" si="118"/>
        <v>41838.225219907406</v>
      </c>
      <c r="S1498" s="15">
        <f t="shared" si="119"/>
        <v>41898.225219907406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t="str">
        <f t="shared" si="116"/>
        <v>publishing</v>
      </c>
      <c r="Q1499" t="str">
        <f t="shared" si="117"/>
        <v>fiction</v>
      </c>
      <c r="R1499" s="14">
        <f t="shared" si="118"/>
        <v>41444.39261574074</v>
      </c>
      <c r="S1499" s="15">
        <f t="shared" si="119"/>
        <v>41486.571527777778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t="str">
        <f t="shared" si="116"/>
        <v>publishing</v>
      </c>
      <c r="Q1500" t="str">
        <f t="shared" si="117"/>
        <v>fiction</v>
      </c>
      <c r="R1500" s="14">
        <f t="shared" si="118"/>
        <v>41840.733541666668</v>
      </c>
      <c r="S1500" s="15">
        <f t="shared" si="119"/>
        <v>41885.733541666668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t="str">
        <f t="shared" si="116"/>
        <v>publishing</v>
      </c>
      <c r="Q1501" t="str">
        <f t="shared" si="117"/>
        <v>fiction</v>
      </c>
      <c r="R1501" s="14">
        <f t="shared" si="118"/>
        <v>42526.757326388892</v>
      </c>
      <c r="S1501" s="15">
        <f t="shared" si="119"/>
        <v>42586.757326388892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t="str">
        <f t="shared" si="116"/>
        <v>publishing</v>
      </c>
      <c r="Q1502" t="str">
        <f t="shared" si="117"/>
        <v>fiction</v>
      </c>
      <c r="R1502" s="14">
        <f t="shared" si="118"/>
        <v>41365.654594907406</v>
      </c>
      <c r="S1502" s="15">
        <f t="shared" si="119"/>
        <v>41395.654594907406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t="str">
        <f t="shared" si="116"/>
        <v>photography</v>
      </c>
      <c r="Q1503" t="str">
        <f t="shared" si="117"/>
        <v>photobooks</v>
      </c>
      <c r="R1503" s="14">
        <f t="shared" si="118"/>
        <v>42163.333599537036</v>
      </c>
      <c r="S1503" s="15">
        <f t="shared" si="119"/>
        <v>42193.333599537036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t="str">
        <f t="shared" si="116"/>
        <v>photography</v>
      </c>
      <c r="Q1504" t="str">
        <f t="shared" si="117"/>
        <v>photobooks</v>
      </c>
      <c r="R1504" s="14">
        <f t="shared" si="118"/>
        <v>42426.292592592596</v>
      </c>
      <c r="S1504" s="15">
        <f t="shared" si="119"/>
        <v>42454.666666666672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t="str">
        <f t="shared" si="116"/>
        <v>photography</v>
      </c>
      <c r="Q1505" t="str">
        <f t="shared" si="117"/>
        <v>photobooks</v>
      </c>
      <c r="R1505" s="14">
        <f t="shared" si="118"/>
        <v>42606.097233796296</v>
      </c>
      <c r="S1505" s="15">
        <f t="shared" si="119"/>
        <v>42666.097233796296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t="str">
        <f t="shared" si="116"/>
        <v>photography</v>
      </c>
      <c r="Q1506" t="str">
        <f t="shared" si="117"/>
        <v>photobooks</v>
      </c>
      <c r="R1506" s="14">
        <f t="shared" si="118"/>
        <v>41772.407685185186</v>
      </c>
      <c r="S1506" s="15">
        <f t="shared" si="119"/>
        <v>41800.106249999997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t="str">
        <f t="shared" si="116"/>
        <v>photography</v>
      </c>
      <c r="Q1507" t="str">
        <f t="shared" si="117"/>
        <v>photobooks</v>
      </c>
      <c r="R1507" s="14">
        <f t="shared" si="118"/>
        <v>42414.19332175926</v>
      </c>
      <c r="S1507" s="15">
        <f t="shared" si="119"/>
        <v>42451.584027777775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t="str">
        <f t="shared" si="116"/>
        <v>photography</v>
      </c>
      <c r="Q1508" t="str">
        <f t="shared" si="117"/>
        <v>photobooks</v>
      </c>
      <c r="R1508" s="14">
        <f t="shared" si="118"/>
        <v>41814.535925925928</v>
      </c>
      <c r="S1508" s="15">
        <f t="shared" si="119"/>
        <v>41844.535925925928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t="str">
        <f t="shared" si="116"/>
        <v>photography</v>
      </c>
      <c r="Q1509" t="str">
        <f t="shared" si="117"/>
        <v>photobooks</v>
      </c>
      <c r="R1509" s="14">
        <f t="shared" si="118"/>
        <v>40254.200335648144</v>
      </c>
      <c r="S1509" s="15">
        <f t="shared" si="119"/>
        <v>40313.090277777781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t="str">
        <f t="shared" si="116"/>
        <v>photography</v>
      </c>
      <c r="Q1510" t="str">
        <f t="shared" si="117"/>
        <v>photobooks</v>
      </c>
      <c r="R1510" s="14">
        <f t="shared" si="118"/>
        <v>41786.364363425928</v>
      </c>
      <c r="S1510" s="15">
        <f t="shared" si="119"/>
        <v>41817.364363425928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t="str">
        <f t="shared" si="116"/>
        <v>photography</v>
      </c>
      <c r="Q1511" t="str">
        <f t="shared" si="117"/>
        <v>photobooks</v>
      </c>
      <c r="R1511" s="14">
        <f t="shared" si="118"/>
        <v>42751.283391203702</v>
      </c>
      <c r="S1511" s="15">
        <f t="shared" si="119"/>
        <v>42780.707638888889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t="str">
        <f t="shared" si="116"/>
        <v>photography</v>
      </c>
      <c r="Q1512" t="str">
        <f t="shared" si="117"/>
        <v>photobooks</v>
      </c>
      <c r="R1512" s="14">
        <f t="shared" si="118"/>
        <v>41809.135162037041</v>
      </c>
      <c r="S1512" s="15">
        <f t="shared" si="119"/>
        <v>41839.135162037041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t="str">
        <f t="shared" si="116"/>
        <v>photography</v>
      </c>
      <c r="Q1513" t="str">
        <f t="shared" si="117"/>
        <v>photobooks</v>
      </c>
      <c r="R1513" s="14">
        <f t="shared" si="118"/>
        <v>42296.333379629628</v>
      </c>
      <c r="S1513" s="15">
        <f t="shared" si="119"/>
        <v>42326.375046296293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t="str">
        <f t="shared" si="116"/>
        <v>photography</v>
      </c>
      <c r="Q1514" t="str">
        <f t="shared" si="117"/>
        <v>photobooks</v>
      </c>
      <c r="R1514" s="14">
        <f t="shared" si="118"/>
        <v>42741.434479166666</v>
      </c>
      <c r="S1514" s="15">
        <f t="shared" si="119"/>
        <v>42771.434479166666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t="str">
        <f t="shared" si="116"/>
        <v>photography</v>
      </c>
      <c r="Q1515" t="str">
        <f t="shared" si="117"/>
        <v>photobooks</v>
      </c>
      <c r="R1515" s="14">
        <f t="shared" si="118"/>
        <v>41806.387337962966</v>
      </c>
      <c r="S1515" s="15">
        <f t="shared" si="119"/>
        <v>41836.387337962966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t="str">
        <f t="shared" si="116"/>
        <v>photography</v>
      </c>
      <c r="Q1516" t="str">
        <f t="shared" si="117"/>
        <v>photobooks</v>
      </c>
      <c r="R1516" s="14">
        <f t="shared" si="118"/>
        <v>42234.347685185188</v>
      </c>
      <c r="S1516" s="15">
        <f t="shared" si="119"/>
        <v>42274.347685185188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t="str">
        <f t="shared" si="116"/>
        <v>photography</v>
      </c>
      <c r="Q1517" t="str">
        <f t="shared" si="117"/>
        <v>photobooks</v>
      </c>
      <c r="R1517" s="14">
        <f t="shared" si="118"/>
        <v>42415.003437499996</v>
      </c>
      <c r="S1517" s="15">
        <f t="shared" si="119"/>
        <v>42444.961770833332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t="str">
        <f t="shared" si="116"/>
        <v>photography</v>
      </c>
      <c r="Q1518" t="str">
        <f t="shared" si="117"/>
        <v>photobooks</v>
      </c>
      <c r="R1518" s="14">
        <f t="shared" si="118"/>
        <v>42619.216342592597</v>
      </c>
      <c r="S1518" s="15">
        <f t="shared" si="119"/>
        <v>42649.333333333328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t="str">
        <f t="shared" si="116"/>
        <v>photography</v>
      </c>
      <c r="Q1519" t="str">
        <f t="shared" si="117"/>
        <v>photobooks</v>
      </c>
      <c r="R1519" s="14">
        <f t="shared" si="118"/>
        <v>41948.31658564815</v>
      </c>
      <c r="S1519" s="15">
        <f t="shared" si="119"/>
        <v>41979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t="str">
        <f t="shared" si="116"/>
        <v>photography</v>
      </c>
      <c r="Q1520" t="str">
        <f t="shared" si="117"/>
        <v>photobooks</v>
      </c>
      <c r="R1520" s="14">
        <f t="shared" si="118"/>
        <v>41760.5700462963</v>
      </c>
      <c r="S1520" s="15">
        <f t="shared" si="119"/>
        <v>41790.5700462963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t="str">
        <f t="shared" si="116"/>
        <v>photography</v>
      </c>
      <c r="Q1521" t="str">
        <f t="shared" si="117"/>
        <v>photobooks</v>
      </c>
      <c r="R1521" s="14">
        <f t="shared" si="118"/>
        <v>41782.491701388892</v>
      </c>
      <c r="S1521" s="15">
        <f t="shared" si="119"/>
        <v>41810.665972222225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t="str">
        <f t="shared" si="116"/>
        <v>photography</v>
      </c>
      <c r="Q1522" t="str">
        <f t="shared" si="117"/>
        <v>photobooks</v>
      </c>
      <c r="R1522" s="14">
        <f t="shared" si="118"/>
        <v>41955.607789351852</v>
      </c>
      <c r="S1522" s="15">
        <f t="shared" si="119"/>
        <v>41991.916666666672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t="str">
        <f t="shared" si="116"/>
        <v>photography</v>
      </c>
      <c r="Q1523" t="str">
        <f t="shared" si="117"/>
        <v>photobooks</v>
      </c>
      <c r="R1523" s="14">
        <f t="shared" si="118"/>
        <v>42492.917719907404</v>
      </c>
      <c r="S1523" s="15">
        <f t="shared" si="119"/>
        <v>42527.917719907404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t="str">
        <f t="shared" si="116"/>
        <v>photography</v>
      </c>
      <c r="Q1524" t="str">
        <f t="shared" si="117"/>
        <v>photobooks</v>
      </c>
      <c r="R1524" s="14">
        <f t="shared" si="118"/>
        <v>41899.580312500002</v>
      </c>
      <c r="S1524" s="15">
        <f t="shared" si="119"/>
        <v>41929.580312500002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t="str">
        <f t="shared" si="116"/>
        <v>photography</v>
      </c>
      <c r="Q1525" t="str">
        <f t="shared" si="117"/>
        <v>photobooks</v>
      </c>
      <c r="R1525" s="14">
        <f t="shared" si="118"/>
        <v>41964.501342592594</v>
      </c>
      <c r="S1525" s="15">
        <f t="shared" si="119"/>
        <v>41995.75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t="str">
        <f t="shared" si="116"/>
        <v>photography</v>
      </c>
      <c r="Q1526" t="str">
        <f t="shared" si="117"/>
        <v>photobooks</v>
      </c>
      <c r="R1526" s="14">
        <f t="shared" si="118"/>
        <v>42756.251041666663</v>
      </c>
      <c r="S1526" s="15">
        <f t="shared" si="119"/>
        <v>42786.251041666663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t="str">
        <f t="shared" si="116"/>
        <v>photography</v>
      </c>
      <c r="Q1527" t="str">
        <f t="shared" si="117"/>
        <v>photobooks</v>
      </c>
      <c r="R1527" s="14">
        <f t="shared" si="118"/>
        <v>42570.452986111108</v>
      </c>
      <c r="S1527" s="15">
        <f t="shared" si="119"/>
        <v>42600.452986111108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t="str">
        <f t="shared" si="116"/>
        <v>photography</v>
      </c>
      <c r="Q1528" t="str">
        <f t="shared" si="117"/>
        <v>photobooks</v>
      </c>
      <c r="R1528" s="14">
        <f t="shared" si="118"/>
        <v>42339.026006944448</v>
      </c>
      <c r="S1528" s="15">
        <f t="shared" si="119"/>
        <v>42388.026006944448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t="str">
        <f t="shared" si="116"/>
        <v>photography</v>
      </c>
      <c r="Q1529" t="str">
        <f t="shared" si="117"/>
        <v>photobooks</v>
      </c>
      <c r="R1529" s="14">
        <f t="shared" si="118"/>
        <v>42780.350532407407</v>
      </c>
      <c r="S1529" s="15">
        <f t="shared" si="119"/>
        <v>42808.308865740742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t="str">
        <f t="shared" si="116"/>
        <v>photography</v>
      </c>
      <c r="Q1530" t="str">
        <f t="shared" si="117"/>
        <v>photobooks</v>
      </c>
      <c r="R1530" s="14">
        <f t="shared" si="118"/>
        <v>42736.482893518521</v>
      </c>
      <c r="S1530" s="15">
        <f t="shared" si="119"/>
        <v>42766.75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t="str">
        <f t="shared" si="116"/>
        <v>photography</v>
      </c>
      <c r="Q1531" t="str">
        <f t="shared" si="117"/>
        <v>photobooks</v>
      </c>
      <c r="R1531" s="14">
        <f t="shared" si="118"/>
        <v>42052.378703703704</v>
      </c>
      <c r="S1531" s="15">
        <f t="shared" si="119"/>
        <v>42082.337037037039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t="str">
        <f t="shared" si="116"/>
        <v>photography</v>
      </c>
      <c r="Q1532" t="str">
        <f t="shared" si="117"/>
        <v>photobooks</v>
      </c>
      <c r="R1532" s="14">
        <f t="shared" si="118"/>
        <v>42275.51730324074</v>
      </c>
      <c r="S1532" s="15">
        <f t="shared" si="119"/>
        <v>42300.51730324074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t="str">
        <f t="shared" si="116"/>
        <v>photography</v>
      </c>
      <c r="Q1533" t="str">
        <f t="shared" si="117"/>
        <v>photobooks</v>
      </c>
      <c r="R1533" s="14">
        <f t="shared" si="118"/>
        <v>41941.552384259259</v>
      </c>
      <c r="S1533" s="15">
        <f t="shared" si="119"/>
        <v>41973.875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t="str">
        <f t="shared" si="116"/>
        <v>photography</v>
      </c>
      <c r="Q1534" t="str">
        <f t="shared" si="117"/>
        <v>photobooks</v>
      </c>
      <c r="R1534" s="14">
        <f t="shared" si="118"/>
        <v>42391.225289351853</v>
      </c>
      <c r="S1534" s="15">
        <f t="shared" si="119"/>
        <v>42415.375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t="str">
        <f t="shared" si="116"/>
        <v>photography</v>
      </c>
      <c r="Q1535" t="str">
        <f t="shared" si="117"/>
        <v>photobooks</v>
      </c>
      <c r="R1535" s="14">
        <f t="shared" si="118"/>
        <v>42442.75204861111</v>
      </c>
      <c r="S1535" s="15">
        <f t="shared" si="119"/>
        <v>42491.915972222225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t="str">
        <f t="shared" si="116"/>
        <v>photography</v>
      </c>
      <c r="Q1536" t="str">
        <f t="shared" si="117"/>
        <v>photobooks</v>
      </c>
      <c r="R1536" s="14">
        <f t="shared" si="118"/>
        <v>42221.424328703702</v>
      </c>
      <c r="S1536" s="15">
        <f t="shared" si="119"/>
        <v>42251.424328703702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t="str">
        <f t="shared" si="116"/>
        <v>photography</v>
      </c>
      <c r="Q1537" t="str">
        <f t="shared" si="117"/>
        <v>photobooks</v>
      </c>
      <c r="R1537" s="14">
        <f t="shared" si="118"/>
        <v>42484.579062500001</v>
      </c>
      <c r="S1537" s="15">
        <f t="shared" si="119"/>
        <v>42513.666666666672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0">E1538/D1538</f>
        <v>2.5030841666666666</v>
      </c>
      <c r="P1538" t="str">
        <f t="shared" ref="P1538:P1601" si="121">LEFT(N1538,FIND("/",N1538)-1)</f>
        <v>photography</v>
      </c>
      <c r="Q1538" t="str">
        <f t="shared" ref="Q1538:Q1601" si="122">RIGHT(N1538,LEN(N1538)-FIND("/",N1538))</f>
        <v>photobooks</v>
      </c>
      <c r="R1538" s="14">
        <f t="shared" ref="R1538:R1601" si="123">(J1538/86400)+25569+(-6/24)</f>
        <v>42213.552199074074</v>
      </c>
      <c r="S1538" s="15">
        <f t="shared" ref="S1538:S1601" si="124">(I1538/86400)+25569+(-6/24)</f>
        <v>42243.552199074074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1.7989999999999999</v>
      </c>
      <c r="P1539" t="str">
        <f t="shared" si="121"/>
        <v>photography</v>
      </c>
      <c r="Q1539" t="str">
        <f t="shared" si="122"/>
        <v>photobooks</v>
      </c>
      <c r="R1539" s="14">
        <f t="shared" si="123"/>
        <v>42552.065127314811</v>
      </c>
      <c r="S1539" s="15">
        <f t="shared" si="124"/>
        <v>42588.5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t="str">
        <f t="shared" si="121"/>
        <v>photography</v>
      </c>
      <c r="Q1540" t="str">
        <f t="shared" si="122"/>
        <v>photobooks</v>
      </c>
      <c r="R1540" s="14">
        <f t="shared" si="123"/>
        <v>41981.532060185185</v>
      </c>
      <c r="S1540" s="15">
        <f t="shared" si="124"/>
        <v>42026.532060185185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t="str">
        <f t="shared" si="121"/>
        <v>photography</v>
      </c>
      <c r="Q1541" t="str">
        <f t="shared" si="122"/>
        <v>photobooks</v>
      </c>
      <c r="R1541" s="14">
        <f t="shared" si="123"/>
        <v>42705.66920138889</v>
      </c>
      <c r="S1541" s="15">
        <f t="shared" si="124"/>
        <v>42738.66920138889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t="str">
        <f t="shared" si="121"/>
        <v>photography</v>
      </c>
      <c r="Q1542" t="str">
        <f t="shared" si="122"/>
        <v>photobooks</v>
      </c>
      <c r="R1542" s="14">
        <f t="shared" si="123"/>
        <v>41938.75712962963</v>
      </c>
      <c r="S1542" s="15">
        <f t="shared" si="124"/>
        <v>41968.802083333328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t="str">
        <f t="shared" si="121"/>
        <v>photography</v>
      </c>
      <c r="Q1543" t="str">
        <f t="shared" si="122"/>
        <v>nature</v>
      </c>
      <c r="R1543" s="14">
        <f t="shared" si="123"/>
        <v>41974.462245370371</v>
      </c>
      <c r="S1543" s="15">
        <f t="shared" si="124"/>
        <v>42004.462245370371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t="str">
        <f t="shared" si="121"/>
        <v>photography</v>
      </c>
      <c r="Q1544" t="str">
        <f t="shared" si="122"/>
        <v>nature</v>
      </c>
      <c r="R1544" s="14">
        <f t="shared" si="123"/>
        <v>42170.746527777781</v>
      </c>
      <c r="S1544" s="15">
        <f t="shared" si="124"/>
        <v>42185.746527777781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t="str">
        <f t="shared" si="121"/>
        <v>photography</v>
      </c>
      <c r="Q1545" t="str">
        <f t="shared" si="122"/>
        <v>nature</v>
      </c>
      <c r="R1545" s="14">
        <f t="shared" si="123"/>
        <v>41935.259652777779</v>
      </c>
      <c r="S1545" s="15">
        <f t="shared" si="124"/>
        <v>41965.301319444443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str">
        <f t="shared" si="121"/>
        <v>photography</v>
      </c>
      <c r="Q1546" t="str">
        <f t="shared" si="122"/>
        <v>nature</v>
      </c>
      <c r="R1546" s="14">
        <f t="shared" si="123"/>
        <v>42052.801203703704</v>
      </c>
      <c r="S1546" s="15">
        <f t="shared" si="124"/>
        <v>42094.762499999997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t="str">
        <f t="shared" si="121"/>
        <v>photography</v>
      </c>
      <c r="Q1547" t="str">
        <f t="shared" si="122"/>
        <v>nature</v>
      </c>
      <c r="R1547" s="14">
        <f t="shared" si="123"/>
        <v>42031.634652777779</v>
      </c>
      <c r="S1547" s="15">
        <f t="shared" si="124"/>
        <v>42065.636111111111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t="str">
        <f t="shared" si="121"/>
        <v>photography</v>
      </c>
      <c r="Q1548" t="str">
        <f t="shared" si="122"/>
        <v>nature</v>
      </c>
      <c r="R1548" s="14">
        <f t="shared" si="123"/>
        <v>41838.962951388887</v>
      </c>
      <c r="S1548" s="15">
        <f t="shared" si="124"/>
        <v>41898.962951388887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str">
        <f t="shared" si="121"/>
        <v>photography</v>
      </c>
      <c r="Q1549" t="str">
        <f t="shared" si="122"/>
        <v>nature</v>
      </c>
      <c r="R1549" s="14">
        <f t="shared" si="123"/>
        <v>42782.176875000005</v>
      </c>
      <c r="S1549" s="15">
        <f t="shared" si="124"/>
        <v>42789.176875000005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t="str">
        <f t="shared" si="121"/>
        <v>photography</v>
      </c>
      <c r="Q1550" t="str">
        <f t="shared" si="122"/>
        <v>nature</v>
      </c>
      <c r="R1550" s="14">
        <f t="shared" si="123"/>
        <v>42286.63217592593</v>
      </c>
      <c r="S1550" s="15">
        <f t="shared" si="124"/>
        <v>42316.673842592594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t="str">
        <f t="shared" si="121"/>
        <v>photography</v>
      </c>
      <c r="Q1551" t="str">
        <f t="shared" si="122"/>
        <v>nature</v>
      </c>
      <c r="R1551" s="14">
        <f t="shared" si="123"/>
        <v>42280.886099537034</v>
      </c>
      <c r="S1551" s="15">
        <f t="shared" si="124"/>
        <v>42310.927766203706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t="str">
        <f t="shared" si="121"/>
        <v>photography</v>
      </c>
      <c r="Q1552" t="str">
        <f t="shared" si="122"/>
        <v>nature</v>
      </c>
      <c r="R1552" s="14">
        <f t="shared" si="123"/>
        <v>42472.199467592596</v>
      </c>
      <c r="S1552" s="15">
        <f t="shared" si="124"/>
        <v>42502.199467592596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str">
        <f t="shared" si="121"/>
        <v>photography</v>
      </c>
      <c r="Q1553" t="str">
        <f t="shared" si="122"/>
        <v>nature</v>
      </c>
      <c r="R1553" s="14">
        <f t="shared" si="123"/>
        <v>42121.574525462958</v>
      </c>
      <c r="S1553" s="15">
        <f t="shared" si="124"/>
        <v>42151.574525462958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t="str">
        <f t="shared" si="121"/>
        <v>photography</v>
      </c>
      <c r="Q1554" t="str">
        <f t="shared" si="122"/>
        <v>nature</v>
      </c>
      <c r="R1554" s="14">
        <f t="shared" si="123"/>
        <v>41892.438750000001</v>
      </c>
      <c r="S1554" s="15">
        <f t="shared" si="124"/>
        <v>41912.915972222225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str">
        <f t="shared" si="121"/>
        <v>photography</v>
      </c>
      <c r="Q1555" t="str">
        <f t="shared" si="122"/>
        <v>nature</v>
      </c>
      <c r="R1555" s="14">
        <f t="shared" si="123"/>
        <v>42219.032951388886</v>
      </c>
      <c r="S1555" s="15">
        <f t="shared" si="124"/>
        <v>42249.032951388886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str">
        <f t="shared" si="121"/>
        <v>photography</v>
      </c>
      <c r="Q1556" t="str">
        <f t="shared" si="122"/>
        <v>nature</v>
      </c>
      <c r="R1556" s="14">
        <f t="shared" si="123"/>
        <v>42188.002199074079</v>
      </c>
      <c r="S1556" s="15">
        <f t="shared" si="124"/>
        <v>42218.002199074079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str">
        <f t="shared" si="121"/>
        <v>photography</v>
      </c>
      <c r="Q1557" t="str">
        <f t="shared" si="122"/>
        <v>nature</v>
      </c>
      <c r="R1557" s="14">
        <f t="shared" si="123"/>
        <v>42241.363796296297</v>
      </c>
      <c r="S1557" s="15">
        <f t="shared" si="124"/>
        <v>42264.458333333328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t="str">
        <f t="shared" si="121"/>
        <v>photography</v>
      </c>
      <c r="Q1558" t="str">
        <f t="shared" si="122"/>
        <v>nature</v>
      </c>
      <c r="R1558" s="14">
        <f t="shared" si="123"/>
        <v>42524.903055555551</v>
      </c>
      <c r="S1558" s="15">
        <f t="shared" si="124"/>
        <v>42554.903055555551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t="str">
        <f t="shared" si="121"/>
        <v>photography</v>
      </c>
      <c r="Q1559" t="str">
        <f t="shared" si="122"/>
        <v>nature</v>
      </c>
      <c r="R1559" s="14">
        <f t="shared" si="123"/>
        <v>41871.40315972222</v>
      </c>
      <c r="S1559" s="15">
        <f t="shared" si="124"/>
        <v>41902.40315972222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t="str">
        <f t="shared" si="121"/>
        <v>photography</v>
      </c>
      <c r="Q1560" t="str">
        <f t="shared" si="122"/>
        <v>nature</v>
      </c>
      <c r="R1560" s="14">
        <f t="shared" si="123"/>
        <v>42185.147673611107</v>
      </c>
      <c r="S1560" s="15">
        <f t="shared" si="124"/>
        <v>42244.258333333331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t="str">
        <f t="shared" si="121"/>
        <v>photography</v>
      </c>
      <c r="Q1561" t="str">
        <f t="shared" si="122"/>
        <v>nature</v>
      </c>
      <c r="R1561" s="14">
        <f t="shared" si="123"/>
        <v>42107.803229166668</v>
      </c>
      <c r="S1561" s="15">
        <f t="shared" si="124"/>
        <v>42122.803229166668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t="str">
        <f t="shared" si="121"/>
        <v>photography</v>
      </c>
      <c r="Q1562" t="str">
        <f t="shared" si="122"/>
        <v>nature</v>
      </c>
      <c r="R1562" s="14">
        <f t="shared" si="123"/>
        <v>41935.770752314813</v>
      </c>
      <c r="S1562" s="15">
        <f t="shared" si="124"/>
        <v>41955.812418981484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t="str">
        <f t="shared" si="121"/>
        <v>publishing</v>
      </c>
      <c r="Q1563" t="str">
        <f t="shared" si="122"/>
        <v>art books</v>
      </c>
      <c r="R1563" s="14">
        <f t="shared" si="123"/>
        <v>41554.791701388887</v>
      </c>
      <c r="S1563" s="15">
        <f t="shared" si="124"/>
        <v>41584.833368055552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str">
        <f t="shared" si="121"/>
        <v>publishing</v>
      </c>
      <c r="Q1564" t="str">
        <f t="shared" si="122"/>
        <v>art books</v>
      </c>
      <c r="R1564" s="14">
        <f t="shared" si="123"/>
        <v>40079.316157407404</v>
      </c>
      <c r="S1564" s="15">
        <f t="shared" si="124"/>
        <v>40148.784722222219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t="str">
        <f t="shared" si="121"/>
        <v>publishing</v>
      </c>
      <c r="Q1565" t="str">
        <f t="shared" si="122"/>
        <v>art books</v>
      </c>
      <c r="R1565" s="14">
        <f t="shared" si="123"/>
        <v>41652.492488425924</v>
      </c>
      <c r="S1565" s="15">
        <f t="shared" si="124"/>
        <v>41712.450821759259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t="str">
        <f t="shared" si="121"/>
        <v>publishing</v>
      </c>
      <c r="Q1566" t="str">
        <f t="shared" si="122"/>
        <v>art books</v>
      </c>
      <c r="R1566" s="14">
        <f t="shared" si="123"/>
        <v>42121.117002314815</v>
      </c>
      <c r="S1566" s="15">
        <f t="shared" si="124"/>
        <v>42152.586805555555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t="str">
        <f t="shared" si="121"/>
        <v>publishing</v>
      </c>
      <c r="Q1567" t="str">
        <f t="shared" si="122"/>
        <v>art books</v>
      </c>
      <c r="R1567" s="14">
        <f t="shared" si="123"/>
        <v>40672.479872685188</v>
      </c>
      <c r="S1567" s="15">
        <f t="shared" si="124"/>
        <v>40702.479872685188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t="str">
        <f t="shared" si="121"/>
        <v>publishing</v>
      </c>
      <c r="Q1568" t="str">
        <f t="shared" si="122"/>
        <v>art books</v>
      </c>
      <c r="R1568" s="14">
        <f t="shared" si="123"/>
        <v>42549.666712962964</v>
      </c>
      <c r="S1568" s="15">
        <f t="shared" si="124"/>
        <v>42578.666666666672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t="str">
        <f t="shared" si="121"/>
        <v>publishing</v>
      </c>
      <c r="Q1569" t="str">
        <f t="shared" si="122"/>
        <v>art books</v>
      </c>
      <c r="R1569" s="14">
        <f t="shared" si="123"/>
        <v>41671.68686342593</v>
      </c>
      <c r="S1569" s="15">
        <f t="shared" si="124"/>
        <v>41686.75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t="str">
        <f t="shared" si="121"/>
        <v>publishing</v>
      </c>
      <c r="Q1570" t="str">
        <f t="shared" si="122"/>
        <v>art books</v>
      </c>
      <c r="R1570" s="14">
        <f t="shared" si="123"/>
        <v>41961.812326388885</v>
      </c>
      <c r="S1570" s="15">
        <f t="shared" si="124"/>
        <v>41996.812326388885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str">
        <f t="shared" si="121"/>
        <v>publishing</v>
      </c>
      <c r="Q1571" t="str">
        <f t="shared" si="122"/>
        <v>art books</v>
      </c>
      <c r="R1571" s="14">
        <f t="shared" si="123"/>
        <v>41389.429560185185</v>
      </c>
      <c r="S1571" s="15">
        <f t="shared" si="124"/>
        <v>41419.429560185185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t="str">
        <f t="shared" si="121"/>
        <v>publishing</v>
      </c>
      <c r="Q1572" t="str">
        <f t="shared" si="122"/>
        <v>art books</v>
      </c>
      <c r="R1572" s="14">
        <f t="shared" si="123"/>
        <v>42438.563449074078</v>
      </c>
      <c r="S1572" s="15">
        <f t="shared" si="124"/>
        <v>42468.521782407406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t="str">
        <f t="shared" si="121"/>
        <v>publishing</v>
      </c>
      <c r="Q1573" t="str">
        <f t="shared" si="122"/>
        <v>art books</v>
      </c>
      <c r="R1573" s="14">
        <f t="shared" si="123"/>
        <v>42144.519479166665</v>
      </c>
      <c r="S1573" s="15">
        <f t="shared" si="124"/>
        <v>42174.519479166665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t="str">
        <f t="shared" si="121"/>
        <v>publishing</v>
      </c>
      <c r="Q1574" t="str">
        <f t="shared" si="122"/>
        <v>art books</v>
      </c>
      <c r="R1574" s="14">
        <f t="shared" si="123"/>
        <v>42403.783090277779</v>
      </c>
      <c r="S1574" s="15">
        <f t="shared" si="124"/>
        <v>42428.749305555553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t="str">
        <f t="shared" si="121"/>
        <v>publishing</v>
      </c>
      <c r="Q1575" t="str">
        <f t="shared" si="122"/>
        <v>art books</v>
      </c>
      <c r="R1575" s="14">
        <f t="shared" si="123"/>
        <v>42785.750023148154</v>
      </c>
      <c r="S1575" s="15">
        <f t="shared" si="124"/>
        <v>42825.915972222225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t="str">
        <f t="shared" si="121"/>
        <v>publishing</v>
      </c>
      <c r="Q1576" t="str">
        <f t="shared" si="122"/>
        <v>art books</v>
      </c>
      <c r="R1576" s="14">
        <f t="shared" si="123"/>
        <v>42017.677418981482</v>
      </c>
      <c r="S1576" s="15">
        <f t="shared" si="124"/>
        <v>42052.677418981482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t="str">
        <f t="shared" si="121"/>
        <v>publishing</v>
      </c>
      <c r="Q1577" t="str">
        <f t="shared" si="122"/>
        <v>art books</v>
      </c>
      <c r="R1577" s="14">
        <f t="shared" si="123"/>
        <v>41799.274259259255</v>
      </c>
      <c r="S1577" s="15">
        <f t="shared" si="124"/>
        <v>41829.274259259255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t="str">
        <f t="shared" si="121"/>
        <v>publishing</v>
      </c>
      <c r="Q1578" t="str">
        <f t="shared" si="122"/>
        <v>art books</v>
      </c>
      <c r="R1578" s="14">
        <f t="shared" si="123"/>
        <v>42140.629259259258</v>
      </c>
      <c r="S1578" s="15">
        <f t="shared" si="124"/>
        <v>42185.629259259258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t="str">
        <f t="shared" si="121"/>
        <v>publishing</v>
      </c>
      <c r="Q1579" t="str">
        <f t="shared" si="122"/>
        <v>art books</v>
      </c>
      <c r="R1579" s="14">
        <f t="shared" si="123"/>
        <v>41054.597777777773</v>
      </c>
      <c r="S1579" s="15">
        <f t="shared" si="124"/>
        <v>41114.597777777773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t="str">
        <f t="shared" si="121"/>
        <v>publishing</v>
      </c>
      <c r="Q1580" t="str">
        <f t="shared" si="122"/>
        <v>art books</v>
      </c>
      <c r="R1580" s="14">
        <f t="shared" si="123"/>
        <v>40398.815868055557</v>
      </c>
      <c r="S1580" s="15">
        <f t="shared" si="124"/>
        <v>40422.833333333336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t="str">
        <f t="shared" si="121"/>
        <v>publishing</v>
      </c>
      <c r="Q1581" t="str">
        <f t="shared" si="122"/>
        <v>art books</v>
      </c>
      <c r="R1581" s="14">
        <f t="shared" si="123"/>
        <v>41481.746423611112</v>
      </c>
      <c r="S1581" s="15">
        <f t="shared" si="124"/>
        <v>41514.746423611112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str">
        <f t="shared" si="121"/>
        <v>publishing</v>
      </c>
      <c r="Q1582" t="str">
        <f t="shared" si="122"/>
        <v>art books</v>
      </c>
      <c r="R1582" s="14">
        <f t="shared" si="123"/>
        <v>40989.800069444442</v>
      </c>
      <c r="S1582" s="15">
        <f t="shared" si="124"/>
        <v>41049.800069444442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t="str">
        <f t="shared" si="121"/>
        <v>photography</v>
      </c>
      <c r="Q1583" t="str">
        <f t="shared" si="122"/>
        <v>places</v>
      </c>
      <c r="R1583" s="14">
        <f t="shared" si="123"/>
        <v>42325.198958333334</v>
      </c>
      <c r="S1583" s="15">
        <f t="shared" si="124"/>
        <v>42357.198958333334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t="str">
        <f t="shared" si="121"/>
        <v>photography</v>
      </c>
      <c r="Q1584" t="str">
        <f t="shared" si="122"/>
        <v>places</v>
      </c>
      <c r="R1584" s="14">
        <f t="shared" si="123"/>
        <v>42246.539965277778</v>
      </c>
      <c r="S1584" s="15">
        <f t="shared" si="124"/>
        <v>42303.638888888891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t="str">
        <f t="shared" si="121"/>
        <v>photography</v>
      </c>
      <c r="Q1585" t="str">
        <f t="shared" si="122"/>
        <v>places</v>
      </c>
      <c r="R1585" s="14">
        <f t="shared" si="123"/>
        <v>41877.654988425929</v>
      </c>
      <c r="S1585" s="15">
        <f t="shared" si="124"/>
        <v>41907.654988425929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str">
        <f t="shared" si="121"/>
        <v>photography</v>
      </c>
      <c r="Q1586" t="str">
        <f t="shared" si="122"/>
        <v>places</v>
      </c>
      <c r="R1586" s="14">
        <f t="shared" si="123"/>
        <v>41779.399317129632</v>
      </c>
      <c r="S1586" s="15">
        <f t="shared" si="124"/>
        <v>41789.399317129632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t="str">
        <f t="shared" si="121"/>
        <v>photography</v>
      </c>
      <c r="Q1587" t="str">
        <f t="shared" si="122"/>
        <v>places</v>
      </c>
      <c r="R1587" s="14">
        <f t="shared" si="123"/>
        <v>42707.645462962959</v>
      </c>
      <c r="S1587" s="15">
        <f t="shared" si="124"/>
        <v>42729.208333333328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str">
        <f t="shared" si="121"/>
        <v>photography</v>
      </c>
      <c r="Q1588" t="str">
        <f t="shared" si="122"/>
        <v>places</v>
      </c>
      <c r="R1588" s="14">
        <f t="shared" si="123"/>
        <v>42068.854421296295</v>
      </c>
      <c r="S1588" s="15">
        <f t="shared" si="124"/>
        <v>42098.812754629631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t="str">
        <f t="shared" si="121"/>
        <v>photography</v>
      </c>
      <c r="Q1589" t="str">
        <f t="shared" si="122"/>
        <v>places</v>
      </c>
      <c r="R1589" s="14">
        <f t="shared" si="123"/>
        <v>41956.700983796298</v>
      </c>
      <c r="S1589" s="15">
        <f t="shared" si="124"/>
        <v>41986.700983796298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str">
        <f t="shared" si="121"/>
        <v>photography</v>
      </c>
      <c r="Q1590" t="str">
        <f t="shared" si="122"/>
        <v>places</v>
      </c>
      <c r="R1590" s="14">
        <f t="shared" si="123"/>
        <v>42004.99998842593</v>
      </c>
      <c r="S1590" s="15">
        <f t="shared" si="124"/>
        <v>42035.591666666667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str">
        <f t="shared" si="121"/>
        <v>photography</v>
      </c>
      <c r="Q1591" t="str">
        <f t="shared" si="122"/>
        <v>places</v>
      </c>
      <c r="R1591" s="14">
        <f t="shared" si="123"/>
        <v>42256.734791666662</v>
      </c>
      <c r="S1591" s="15">
        <f t="shared" si="124"/>
        <v>42286.734791666662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t="str">
        <f t="shared" si="121"/>
        <v>photography</v>
      </c>
      <c r="Q1592" t="str">
        <f t="shared" si="122"/>
        <v>places</v>
      </c>
      <c r="R1592" s="14">
        <f t="shared" si="123"/>
        <v>42240.607222222221</v>
      </c>
      <c r="S1592" s="15">
        <f t="shared" si="124"/>
        <v>42270.607222222221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t="str">
        <f t="shared" si="121"/>
        <v>photography</v>
      </c>
      <c r="Q1593" t="str">
        <f t="shared" si="122"/>
        <v>places</v>
      </c>
      <c r="R1593" s="14">
        <f t="shared" si="123"/>
        <v>42433.476168981477</v>
      </c>
      <c r="S1593" s="15">
        <f t="shared" si="124"/>
        <v>42463.43450231482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str">
        <f t="shared" si="121"/>
        <v>photography</v>
      </c>
      <c r="Q1594" t="str">
        <f t="shared" si="122"/>
        <v>places</v>
      </c>
      <c r="R1594" s="14">
        <f t="shared" si="123"/>
        <v>42045.822743055556</v>
      </c>
      <c r="S1594" s="15">
        <f t="shared" si="124"/>
        <v>42090.781076388885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t="str">
        <f t="shared" si="121"/>
        <v>photography</v>
      </c>
      <c r="Q1595" t="str">
        <f t="shared" si="122"/>
        <v>places</v>
      </c>
      <c r="R1595" s="14">
        <f t="shared" si="123"/>
        <v>42033.595543981486</v>
      </c>
      <c r="S1595" s="15">
        <f t="shared" si="124"/>
        <v>42063.595543981486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t="str">
        <f t="shared" si="121"/>
        <v>photography</v>
      </c>
      <c r="Q1596" t="str">
        <f t="shared" si="122"/>
        <v>places</v>
      </c>
      <c r="R1596" s="14">
        <f t="shared" si="123"/>
        <v>42445.462754629625</v>
      </c>
      <c r="S1596" s="15">
        <f t="shared" si="124"/>
        <v>42505.431250000001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t="str">
        <f t="shared" si="121"/>
        <v>photography</v>
      </c>
      <c r="Q1597" t="str">
        <f t="shared" si="122"/>
        <v>places</v>
      </c>
      <c r="R1597" s="14">
        <f t="shared" si="123"/>
        <v>41779.800092592595</v>
      </c>
      <c r="S1597" s="15">
        <f t="shared" si="124"/>
        <v>41808.592361111107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t="str">
        <f t="shared" si="121"/>
        <v>photography</v>
      </c>
      <c r="Q1598" t="str">
        <f t="shared" si="122"/>
        <v>places</v>
      </c>
      <c r="R1598" s="14">
        <f t="shared" si="123"/>
        <v>41941.180196759262</v>
      </c>
      <c r="S1598" s="15">
        <f t="shared" si="124"/>
        <v>41986.221863425926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str">
        <f t="shared" si="121"/>
        <v>photography</v>
      </c>
      <c r="Q1599" t="str">
        <f t="shared" si="122"/>
        <v>places</v>
      </c>
      <c r="R1599" s="14">
        <f t="shared" si="123"/>
        <v>42603.104131944448</v>
      </c>
      <c r="S1599" s="15">
        <f t="shared" si="124"/>
        <v>42633.104131944448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t="str">
        <f t="shared" si="121"/>
        <v>photography</v>
      </c>
      <c r="Q1600" t="str">
        <f t="shared" si="122"/>
        <v>places</v>
      </c>
      <c r="R1600" s="14">
        <f t="shared" si="123"/>
        <v>42151.417337962965</v>
      </c>
      <c r="S1600" s="15">
        <f t="shared" si="124"/>
        <v>42211.417337962965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str">
        <f t="shared" si="121"/>
        <v>photography</v>
      </c>
      <c r="Q1601" t="str">
        <f t="shared" si="122"/>
        <v>places</v>
      </c>
      <c r="R1601" s="14">
        <f t="shared" si="123"/>
        <v>42438.28907407407</v>
      </c>
      <c r="S1601" s="15">
        <f t="shared" si="124"/>
        <v>42468.247407407413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25">E1602/D1602</f>
        <v>7.3400000000000007E-2</v>
      </c>
      <c r="P1602" t="str">
        <f t="shared" ref="P1602:P1665" si="126">LEFT(N1602,FIND("/",N1602)-1)</f>
        <v>photography</v>
      </c>
      <c r="Q1602" t="str">
        <f t="shared" ref="Q1602:Q1665" si="127">RIGHT(N1602,LEN(N1602)-FIND("/",N1602))</f>
        <v>places</v>
      </c>
      <c r="R1602" s="14">
        <f t="shared" ref="R1602:R1665" si="128">(J1602/86400)+25569+(-6/24)</f>
        <v>41790.807314814811</v>
      </c>
      <c r="S1602" s="15">
        <f t="shared" ref="S1602:S1665" si="129">(I1602/86400)+25569+(-6/24)</f>
        <v>41834.96597222222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1.082492</v>
      </c>
      <c r="P1603" t="str">
        <f t="shared" si="126"/>
        <v>music</v>
      </c>
      <c r="Q1603" t="str">
        <f t="shared" si="127"/>
        <v>rock</v>
      </c>
      <c r="R1603" s="14">
        <f t="shared" si="128"/>
        <v>40637.842974537038</v>
      </c>
      <c r="S1603" s="15">
        <f t="shared" si="129"/>
        <v>40667.842974537038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t="str">
        <f t="shared" si="126"/>
        <v>music</v>
      </c>
      <c r="Q1604" t="str">
        <f t="shared" si="127"/>
        <v>rock</v>
      </c>
      <c r="R1604" s="14">
        <f t="shared" si="128"/>
        <v>40788.047650462962</v>
      </c>
      <c r="S1604" s="15">
        <f t="shared" si="129"/>
        <v>40830.708333333336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t="str">
        <f t="shared" si="126"/>
        <v>music</v>
      </c>
      <c r="Q1605" t="str">
        <f t="shared" si="127"/>
        <v>rock</v>
      </c>
      <c r="R1605" s="14">
        <f t="shared" si="128"/>
        <v>40875.919664351852</v>
      </c>
      <c r="S1605" s="15">
        <f t="shared" si="129"/>
        <v>40935.919664351852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t="str">
        <f t="shared" si="126"/>
        <v>music</v>
      </c>
      <c r="Q1606" t="str">
        <f t="shared" si="127"/>
        <v>rock</v>
      </c>
      <c r="R1606" s="14">
        <f t="shared" si="128"/>
        <v>40945.595312500001</v>
      </c>
      <c r="S1606" s="15">
        <f t="shared" si="129"/>
        <v>40985.553645833337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t="str">
        <f t="shared" si="126"/>
        <v>music</v>
      </c>
      <c r="Q1607" t="str">
        <f t="shared" si="127"/>
        <v>rock</v>
      </c>
      <c r="R1607" s="14">
        <f t="shared" si="128"/>
        <v>40746.762881944444</v>
      </c>
      <c r="S1607" s="15">
        <f t="shared" si="129"/>
        <v>40756.041666666664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t="str">
        <f t="shared" si="126"/>
        <v>music</v>
      </c>
      <c r="Q1608" t="str">
        <f t="shared" si="127"/>
        <v>rock</v>
      </c>
      <c r="R1608" s="14">
        <f t="shared" si="128"/>
        <v>40535.861550925925</v>
      </c>
      <c r="S1608" s="15">
        <f t="shared" si="129"/>
        <v>40625.819884259261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t="str">
        <f t="shared" si="126"/>
        <v>music</v>
      </c>
      <c r="Q1609" t="str">
        <f t="shared" si="127"/>
        <v>rock</v>
      </c>
      <c r="R1609" s="14">
        <f t="shared" si="128"/>
        <v>41053.55846064815</v>
      </c>
      <c r="S1609" s="15">
        <f t="shared" si="129"/>
        <v>41074.55846064815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t="str">
        <f t="shared" si="126"/>
        <v>music</v>
      </c>
      <c r="Q1610" t="str">
        <f t="shared" si="127"/>
        <v>rock</v>
      </c>
      <c r="R1610" s="14">
        <f t="shared" si="128"/>
        <v>41607.58085648148</v>
      </c>
      <c r="S1610" s="15">
        <f t="shared" si="129"/>
        <v>41639.976388888885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t="str">
        <f t="shared" si="126"/>
        <v>music</v>
      </c>
      <c r="Q1611" t="str">
        <f t="shared" si="127"/>
        <v>rock</v>
      </c>
      <c r="R1611" s="14">
        <f t="shared" si="128"/>
        <v>40795.751261574071</v>
      </c>
      <c r="S1611" s="15">
        <f t="shared" si="129"/>
        <v>40849.083333333336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t="str">
        <f t="shared" si="126"/>
        <v>music</v>
      </c>
      <c r="Q1612" t="str">
        <f t="shared" si="127"/>
        <v>rock</v>
      </c>
      <c r="R1612" s="14">
        <f t="shared" si="128"/>
        <v>41228.674884259257</v>
      </c>
      <c r="S1612" s="15">
        <f t="shared" si="129"/>
        <v>41258.674884259257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t="str">
        <f t="shared" si="126"/>
        <v>music</v>
      </c>
      <c r="Q1613" t="str">
        <f t="shared" si="127"/>
        <v>rock</v>
      </c>
      <c r="R1613" s="14">
        <f t="shared" si="128"/>
        <v>41408.75037037037</v>
      </c>
      <c r="S1613" s="15">
        <f t="shared" si="129"/>
        <v>41429.75037037037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t="str">
        <f t="shared" si="126"/>
        <v>music</v>
      </c>
      <c r="Q1614" t="str">
        <f t="shared" si="127"/>
        <v>rock</v>
      </c>
      <c r="R1614" s="14">
        <f t="shared" si="128"/>
        <v>41246.624814814815</v>
      </c>
      <c r="S1614" s="15">
        <f t="shared" si="129"/>
        <v>41276.624814814815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t="str">
        <f t="shared" si="126"/>
        <v>music</v>
      </c>
      <c r="Q1615" t="str">
        <f t="shared" si="127"/>
        <v>rock</v>
      </c>
      <c r="R1615" s="14">
        <f t="shared" si="128"/>
        <v>41081.819467592592</v>
      </c>
      <c r="S1615" s="15">
        <f t="shared" si="129"/>
        <v>41111.819467592592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t="str">
        <f t="shared" si="126"/>
        <v>music</v>
      </c>
      <c r="Q1616" t="str">
        <f t="shared" si="127"/>
        <v>rock</v>
      </c>
      <c r="R1616" s="14">
        <f t="shared" si="128"/>
        <v>41794.731122685189</v>
      </c>
      <c r="S1616" s="15">
        <f t="shared" si="129"/>
        <v>41854.458333333336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t="str">
        <f t="shared" si="126"/>
        <v>music</v>
      </c>
      <c r="Q1617" t="str">
        <f t="shared" si="127"/>
        <v>rock</v>
      </c>
      <c r="R1617" s="14">
        <f t="shared" si="128"/>
        <v>40844.800879629627</v>
      </c>
      <c r="S1617" s="15">
        <f t="shared" si="129"/>
        <v>40889.842546296299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t="str">
        <f t="shared" si="126"/>
        <v>music</v>
      </c>
      <c r="Q1618" t="str">
        <f t="shared" si="127"/>
        <v>rock</v>
      </c>
      <c r="R1618" s="14">
        <f t="shared" si="128"/>
        <v>41194.465520833335</v>
      </c>
      <c r="S1618" s="15">
        <f t="shared" si="129"/>
        <v>41235.666666666664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t="str">
        <f t="shared" si="126"/>
        <v>music</v>
      </c>
      <c r="Q1619" t="str">
        <f t="shared" si="127"/>
        <v>rock</v>
      </c>
      <c r="R1619" s="14">
        <f t="shared" si="128"/>
        <v>41546.414212962962</v>
      </c>
      <c r="S1619" s="15">
        <f t="shared" si="129"/>
        <v>41579.541666666664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t="str">
        <f t="shared" si="126"/>
        <v>music</v>
      </c>
      <c r="Q1620" t="str">
        <f t="shared" si="127"/>
        <v>rock</v>
      </c>
      <c r="R1620" s="14">
        <f t="shared" si="128"/>
        <v>41301.404340277775</v>
      </c>
      <c r="S1620" s="15">
        <f t="shared" si="129"/>
        <v>41341.404340277775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t="str">
        <f t="shared" si="126"/>
        <v>music</v>
      </c>
      <c r="Q1621" t="str">
        <f t="shared" si="127"/>
        <v>rock</v>
      </c>
      <c r="R1621" s="14">
        <f t="shared" si="128"/>
        <v>41875.936180555553</v>
      </c>
      <c r="S1621" s="15">
        <f t="shared" si="129"/>
        <v>41896.936180555553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t="str">
        <f t="shared" si="126"/>
        <v>music</v>
      </c>
      <c r="Q1622" t="str">
        <f t="shared" si="127"/>
        <v>rock</v>
      </c>
      <c r="R1622" s="14">
        <f t="shared" si="128"/>
        <v>41321.089583333334</v>
      </c>
      <c r="S1622" s="15">
        <f t="shared" si="129"/>
        <v>41328.089583333334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t="str">
        <f t="shared" si="126"/>
        <v>music</v>
      </c>
      <c r="Q1623" t="str">
        <f t="shared" si="127"/>
        <v>rock</v>
      </c>
      <c r="R1623" s="14">
        <f t="shared" si="128"/>
        <v>41003.35665509259</v>
      </c>
      <c r="S1623" s="15">
        <f t="shared" si="129"/>
        <v>41056.915972222225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t="str">
        <f t="shared" si="126"/>
        <v>music</v>
      </c>
      <c r="Q1624" t="str">
        <f t="shared" si="127"/>
        <v>rock</v>
      </c>
      <c r="R1624" s="14">
        <f t="shared" si="128"/>
        <v>41950.044837962967</v>
      </c>
      <c r="S1624" s="15">
        <f t="shared" si="129"/>
        <v>41990.082638888889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t="str">
        <f t="shared" si="126"/>
        <v>music</v>
      </c>
      <c r="Q1625" t="str">
        <f t="shared" si="127"/>
        <v>rock</v>
      </c>
      <c r="R1625" s="14">
        <f t="shared" si="128"/>
        <v>41453.438530092593</v>
      </c>
      <c r="S1625" s="15">
        <f t="shared" si="129"/>
        <v>41513.438530092593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t="str">
        <f t="shared" si="126"/>
        <v>music</v>
      </c>
      <c r="Q1626" t="str">
        <f t="shared" si="127"/>
        <v>rock</v>
      </c>
      <c r="R1626" s="14">
        <f t="shared" si="128"/>
        <v>41243.117303240739</v>
      </c>
      <c r="S1626" s="15">
        <f t="shared" si="129"/>
        <v>41283.117303240739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t="str">
        <f t="shared" si="126"/>
        <v>music</v>
      </c>
      <c r="Q1627" t="str">
        <f t="shared" si="127"/>
        <v>rock</v>
      </c>
      <c r="R1627" s="14">
        <f t="shared" si="128"/>
        <v>41135.449687500004</v>
      </c>
      <c r="S1627" s="15">
        <f t="shared" si="129"/>
        <v>41163.449687500004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t="str">
        <f t="shared" si="126"/>
        <v>music</v>
      </c>
      <c r="Q1628" t="str">
        <f t="shared" si="127"/>
        <v>rock</v>
      </c>
      <c r="R1628" s="14">
        <f t="shared" si="128"/>
        <v>41579.597997685181</v>
      </c>
      <c r="S1628" s="15">
        <f t="shared" si="129"/>
        <v>41609.639664351853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t="str">
        <f t="shared" si="126"/>
        <v>music</v>
      </c>
      <c r="Q1629" t="str">
        <f t="shared" si="127"/>
        <v>rock</v>
      </c>
      <c r="R1629" s="14">
        <f t="shared" si="128"/>
        <v>41205.457048611112</v>
      </c>
      <c r="S1629" s="15">
        <f t="shared" si="129"/>
        <v>41238.957638888889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t="str">
        <f t="shared" si="126"/>
        <v>music</v>
      </c>
      <c r="Q1630" t="str">
        <f t="shared" si="127"/>
        <v>rock</v>
      </c>
      <c r="R1630" s="14">
        <f t="shared" si="128"/>
        <v>41774.487060185187</v>
      </c>
      <c r="S1630" s="15">
        <f t="shared" si="129"/>
        <v>41807.487060185187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t="str">
        <f t="shared" si="126"/>
        <v>music</v>
      </c>
      <c r="Q1631" t="str">
        <f t="shared" si="127"/>
        <v>rock</v>
      </c>
      <c r="R1631" s="14">
        <f t="shared" si="128"/>
        <v>41645.617280092592</v>
      </c>
      <c r="S1631" s="15">
        <f t="shared" si="129"/>
        <v>41690.617280092592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t="str">
        <f t="shared" si="126"/>
        <v>music</v>
      </c>
      <c r="Q1632" t="str">
        <f t="shared" si="127"/>
        <v>rock</v>
      </c>
      <c r="R1632" s="14">
        <f t="shared" si="128"/>
        <v>40939.587673611109</v>
      </c>
      <c r="S1632" s="15">
        <f t="shared" si="129"/>
        <v>40970.040972222225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t="str">
        <f t="shared" si="126"/>
        <v>music</v>
      </c>
      <c r="Q1633" t="str">
        <f t="shared" si="127"/>
        <v>rock</v>
      </c>
      <c r="R1633" s="14">
        <f t="shared" si="128"/>
        <v>41164.609502314815</v>
      </c>
      <c r="S1633" s="15">
        <f t="shared" si="129"/>
        <v>41194.609502314815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t="str">
        <f t="shared" si="126"/>
        <v>music</v>
      </c>
      <c r="Q1634" t="str">
        <f t="shared" si="127"/>
        <v>rock</v>
      </c>
      <c r="R1634" s="14">
        <f t="shared" si="128"/>
        <v>40750.090902777782</v>
      </c>
      <c r="S1634" s="15">
        <f t="shared" si="129"/>
        <v>40810.090902777782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t="str">
        <f t="shared" si="126"/>
        <v>music</v>
      </c>
      <c r="Q1635" t="str">
        <f t="shared" si="127"/>
        <v>rock</v>
      </c>
      <c r="R1635" s="14">
        <f t="shared" si="128"/>
        <v>40896.633750000001</v>
      </c>
      <c r="S1635" s="15">
        <f t="shared" si="129"/>
        <v>40923.958333333336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t="str">
        <f t="shared" si="126"/>
        <v>music</v>
      </c>
      <c r="Q1636" t="str">
        <f t="shared" si="127"/>
        <v>rock</v>
      </c>
      <c r="R1636" s="14">
        <f t="shared" si="128"/>
        <v>40657.939826388887</v>
      </c>
      <c r="S1636" s="15">
        <f t="shared" si="129"/>
        <v>40695.999305555553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t="str">
        <f t="shared" si="126"/>
        <v>music</v>
      </c>
      <c r="Q1637" t="str">
        <f t="shared" si="127"/>
        <v>rock</v>
      </c>
      <c r="R1637" s="14">
        <f t="shared" si="128"/>
        <v>42502.618761574078</v>
      </c>
      <c r="S1637" s="15">
        <f t="shared" si="129"/>
        <v>42562.618761574078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t="str">
        <f t="shared" si="126"/>
        <v>music</v>
      </c>
      <c r="Q1638" t="str">
        <f t="shared" si="127"/>
        <v>rock</v>
      </c>
      <c r="R1638" s="14">
        <f t="shared" si="128"/>
        <v>40662.83666666667</v>
      </c>
      <c r="S1638" s="15">
        <f t="shared" si="129"/>
        <v>40705.916666666664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t="str">
        <f t="shared" si="126"/>
        <v>music</v>
      </c>
      <c r="Q1639" t="str">
        <f t="shared" si="127"/>
        <v>rock</v>
      </c>
      <c r="R1639" s="14">
        <f t="shared" si="128"/>
        <v>40122.501620370371</v>
      </c>
      <c r="S1639" s="15">
        <f t="shared" si="129"/>
        <v>40178.735416666663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t="str">
        <f t="shared" si="126"/>
        <v>music</v>
      </c>
      <c r="Q1640" t="str">
        <f t="shared" si="127"/>
        <v>rock</v>
      </c>
      <c r="R1640" s="14">
        <f t="shared" si="128"/>
        <v>41288.43712962963</v>
      </c>
      <c r="S1640" s="15">
        <f t="shared" si="129"/>
        <v>41333.642361111109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t="str">
        <f t="shared" si="126"/>
        <v>music</v>
      </c>
      <c r="Q1641" t="str">
        <f t="shared" si="127"/>
        <v>rock</v>
      </c>
      <c r="R1641" s="14">
        <f t="shared" si="128"/>
        <v>40941.402372685188</v>
      </c>
      <c r="S1641" s="15">
        <f t="shared" si="129"/>
        <v>40971.402372685188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t="str">
        <f t="shared" si="126"/>
        <v>music</v>
      </c>
      <c r="Q1642" t="str">
        <f t="shared" si="127"/>
        <v>rock</v>
      </c>
      <c r="R1642" s="14">
        <f t="shared" si="128"/>
        <v>40378.98096064815</v>
      </c>
      <c r="S1642" s="15">
        <f t="shared" si="129"/>
        <v>40392.832638888889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t="str">
        <f t="shared" si="126"/>
        <v>music</v>
      </c>
      <c r="Q1643" t="str">
        <f t="shared" si="127"/>
        <v>pop</v>
      </c>
      <c r="R1643" s="14">
        <f t="shared" si="128"/>
        <v>41962.346574074079</v>
      </c>
      <c r="S1643" s="15">
        <f t="shared" si="129"/>
        <v>41992.346574074079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t="str">
        <f t="shared" si="126"/>
        <v>music</v>
      </c>
      <c r="Q1644" t="str">
        <f t="shared" si="127"/>
        <v>pop</v>
      </c>
      <c r="R1644" s="14">
        <f t="shared" si="128"/>
        <v>40687.774618055555</v>
      </c>
      <c r="S1644" s="15">
        <f t="shared" si="129"/>
        <v>40707.774618055555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t="str">
        <f t="shared" si="126"/>
        <v>music</v>
      </c>
      <c r="Q1645" t="str">
        <f t="shared" si="127"/>
        <v>pop</v>
      </c>
      <c r="R1645" s="14">
        <f t="shared" si="128"/>
        <v>41146.574212962965</v>
      </c>
      <c r="S1645" s="15">
        <f t="shared" si="129"/>
        <v>41176.574212962965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t="str">
        <f t="shared" si="126"/>
        <v>music</v>
      </c>
      <c r="Q1646" t="str">
        <f t="shared" si="127"/>
        <v>pop</v>
      </c>
      <c r="R1646" s="14">
        <f t="shared" si="128"/>
        <v>41174.80972222222</v>
      </c>
      <c r="S1646" s="15">
        <f t="shared" si="129"/>
        <v>41234.851388888885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t="str">
        <f t="shared" si="126"/>
        <v>music</v>
      </c>
      <c r="Q1647" t="str">
        <f t="shared" si="127"/>
        <v>pop</v>
      </c>
      <c r="R1647" s="14">
        <f t="shared" si="128"/>
        <v>41521.367361111115</v>
      </c>
      <c r="S1647" s="15">
        <f t="shared" si="129"/>
        <v>41535.367361111115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t="str">
        <f t="shared" si="126"/>
        <v>music</v>
      </c>
      <c r="Q1648" t="str">
        <f t="shared" si="127"/>
        <v>pop</v>
      </c>
      <c r="R1648" s="14">
        <f t="shared" si="128"/>
        <v>41833.200266203705</v>
      </c>
      <c r="S1648" s="15">
        <f t="shared" si="129"/>
        <v>41865.507638888885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t="str">
        <f t="shared" si="126"/>
        <v>music</v>
      </c>
      <c r="Q1649" t="str">
        <f t="shared" si="127"/>
        <v>pop</v>
      </c>
      <c r="R1649" s="14">
        <f t="shared" si="128"/>
        <v>41039.159456018519</v>
      </c>
      <c r="S1649" s="15">
        <f t="shared" si="129"/>
        <v>41069.159456018519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t="str">
        <f t="shared" si="126"/>
        <v>music</v>
      </c>
      <c r="Q1650" t="str">
        <f t="shared" si="127"/>
        <v>pop</v>
      </c>
      <c r="R1650" s="14">
        <f t="shared" si="128"/>
        <v>40592.454652777778</v>
      </c>
      <c r="S1650" s="15">
        <f t="shared" si="129"/>
        <v>40622.412986111114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t="str">
        <f t="shared" si="126"/>
        <v>music</v>
      </c>
      <c r="Q1651" t="str">
        <f t="shared" si="127"/>
        <v>pop</v>
      </c>
      <c r="R1651" s="14">
        <f t="shared" si="128"/>
        <v>41737.434664351851</v>
      </c>
      <c r="S1651" s="15">
        <f t="shared" si="129"/>
        <v>41782.434664351851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t="str">
        <f t="shared" si="126"/>
        <v>music</v>
      </c>
      <c r="Q1652" t="str">
        <f t="shared" si="127"/>
        <v>pop</v>
      </c>
      <c r="R1652" s="14">
        <f t="shared" si="128"/>
        <v>41526.185613425929</v>
      </c>
      <c r="S1652" s="15">
        <f t="shared" si="129"/>
        <v>41556.185613425929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t="str">
        <f t="shared" si="126"/>
        <v>music</v>
      </c>
      <c r="Q1653" t="str">
        <f t="shared" si="127"/>
        <v>pop</v>
      </c>
      <c r="R1653" s="14">
        <f t="shared" si="128"/>
        <v>40625.650694444441</v>
      </c>
      <c r="S1653" s="15">
        <f t="shared" si="129"/>
        <v>40659.040972222225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t="str">
        <f t="shared" si="126"/>
        <v>music</v>
      </c>
      <c r="Q1654" t="str">
        <f t="shared" si="127"/>
        <v>pop</v>
      </c>
      <c r="R1654" s="14">
        <f t="shared" si="128"/>
        <v>41572.242974537039</v>
      </c>
      <c r="S1654" s="15">
        <f t="shared" si="129"/>
        <v>41602.284641203703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t="str">
        <f t="shared" si="126"/>
        <v>music</v>
      </c>
      <c r="Q1655" t="str">
        <f t="shared" si="127"/>
        <v>pop</v>
      </c>
      <c r="R1655" s="14">
        <f t="shared" si="128"/>
        <v>40626.584444444445</v>
      </c>
      <c r="S1655" s="15">
        <f t="shared" si="129"/>
        <v>40657.584444444445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t="str">
        <f t="shared" si="126"/>
        <v>music</v>
      </c>
      <c r="Q1656" t="str">
        <f t="shared" si="127"/>
        <v>pop</v>
      </c>
      <c r="R1656" s="14">
        <f t="shared" si="128"/>
        <v>40987.640740740739</v>
      </c>
      <c r="S1656" s="15">
        <f t="shared" si="129"/>
        <v>41017.640740740739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t="str">
        <f t="shared" si="126"/>
        <v>music</v>
      </c>
      <c r="Q1657" t="str">
        <f t="shared" si="127"/>
        <v>pop</v>
      </c>
      <c r="R1657" s="14">
        <f t="shared" si="128"/>
        <v>40974.541898148149</v>
      </c>
      <c r="S1657" s="15">
        <f t="shared" si="129"/>
        <v>41004.500231481477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t="str">
        <f t="shared" si="126"/>
        <v>music</v>
      </c>
      <c r="Q1658" t="str">
        <f t="shared" si="127"/>
        <v>pop</v>
      </c>
      <c r="R1658" s="14">
        <f t="shared" si="128"/>
        <v>41226.678842592592</v>
      </c>
      <c r="S1658" s="15">
        <f t="shared" si="129"/>
        <v>41256.678842592592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t="str">
        <f t="shared" si="126"/>
        <v>music</v>
      </c>
      <c r="Q1659" t="str">
        <f t="shared" si="127"/>
        <v>pop</v>
      </c>
      <c r="R1659" s="14">
        <f t="shared" si="128"/>
        <v>41023.532037037039</v>
      </c>
      <c r="S1659" s="15">
        <f t="shared" si="129"/>
        <v>41053.532037037039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t="str">
        <f t="shared" si="126"/>
        <v>music</v>
      </c>
      <c r="Q1660" t="str">
        <f t="shared" si="127"/>
        <v>pop</v>
      </c>
      <c r="R1660" s="14">
        <f t="shared" si="128"/>
        <v>41222.97184027778</v>
      </c>
      <c r="S1660" s="15">
        <f t="shared" si="129"/>
        <v>41261.347222222219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t="str">
        <f t="shared" si="126"/>
        <v>music</v>
      </c>
      <c r="Q1661" t="str">
        <f t="shared" si="127"/>
        <v>pop</v>
      </c>
      <c r="R1661" s="14">
        <f t="shared" si="128"/>
        <v>41596.663437499999</v>
      </c>
      <c r="S1661" s="15">
        <f t="shared" si="129"/>
        <v>41625.25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t="str">
        <f t="shared" si="126"/>
        <v>music</v>
      </c>
      <c r="Q1662" t="str">
        <f t="shared" si="127"/>
        <v>pop</v>
      </c>
      <c r="R1662" s="14">
        <f t="shared" si="128"/>
        <v>42459.443865740745</v>
      </c>
      <c r="S1662" s="15">
        <f t="shared" si="129"/>
        <v>42490.665972222225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t="str">
        <f t="shared" si="126"/>
        <v>music</v>
      </c>
      <c r="Q1663" t="str">
        <f t="shared" si="127"/>
        <v>pop</v>
      </c>
      <c r="R1663" s="14">
        <f t="shared" si="128"/>
        <v>42343.748043981483</v>
      </c>
      <c r="S1663" s="15">
        <f t="shared" si="129"/>
        <v>42386.625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t="str">
        <f t="shared" si="126"/>
        <v>music</v>
      </c>
      <c r="Q1664" t="str">
        <f t="shared" si="127"/>
        <v>pop</v>
      </c>
      <c r="R1664" s="14">
        <f t="shared" si="128"/>
        <v>40847.948333333334</v>
      </c>
      <c r="S1664" s="15">
        <f t="shared" si="129"/>
        <v>40907.99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t="str">
        <f t="shared" si="126"/>
        <v>music</v>
      </c>
      <c r="Q1665" t="str">
        <f t="shared" si="127"/>
        <v>pop</v>
      </c>
      <c r="R1665" s="14">
        <f t="shared" si="128"/>
        <v>42005.77207175926</v>
      </c>
      <c r="S1665" s="15">
        <f t="shared" si="129"/>
        <v>42035.77207175926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0">E1666/D1666</f>
        <v>1.2240879999999998</v>
      </c>
      <c r="P1666" t="str">
        <f t="shared" ref="P1666:P1729" si="131">LEFT(N1666,FIND("/",N1666)-1)</f>
        <v>music</v>
      </c>
      <c r="Q1666" t="str">
        <f t="shared" ref="Q1666:Q1729" si="132">RIGHT(N1666,LEN(N1666)-FIND("/",N1666))</f>
        <v>pop</v>
      </c>
      <c r="R1666" s="14">
        <f t="shared" ref="R1666:R1729" si="133">(J1666/86400)+25569+(-6/24)</f>
        <v>40939.511782407411</v>
      </c>
      <c r="S1666" s="15">
        <f t="shared" ref="S1666:S1729" si="134">(I1666/86400)+25569+(-6/24)</f>
        <v>40983.915972222225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1.1945714285714286</v>
      </c>
      <c r="P1667" t="str">
        <f t="shared" si="131"/>
        <v>music</v>
      </c>
      <c r="Q1667" t="str">
        <f t="shared" si="132"/>
        <v>pop</v>
      </c>
      <c r="R1667" s="14">
        <f t="shared" si="133"/>
        <v>40564.399456018517</v>
      </c>
      <c r="S1667" s="15">
        <f t="shared" si="134"/>
        <v>40595.875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t="str">
        <f t="shared" si="131"/>
        <v>music</v>
      </c>
      <c r="Q1668" t="str">
        <f t="shared" si="132"/>
        <v>pop</v>
      </c>
      <c r="R1668" s="14">
        <f t="shared" si="133"/>
        <v>41331.003159722226</v>
      </c>
      <c r="S1668" s="15">
        <f t="shared" si="134"/>
        <v>41360.961493055554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t="str">
        <f t="shared" si="131"/>
        <v>music</v>
      </c>
      <c r="Q1669" t="str">
        <f t="shared" si="132"/>
        <v>pop</v>
      </c>
      <c r="R1669" s="14">
        <f t="shared" si="133"/>
        <v>41681.8205787037</v>
      </c>
      <c r="S1669" s="15">
        <f t="shared" si="134"/>
        <v>41709.040972222225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t="str">
        <f t="shared" si="131"/>
        <v>music</v>
      </c>
      <c r="Q1670" t="str">
        <f t="shared" si="132"/>
        <v>pop</v>
      </c>
      <c r="R1670" s="14">
        <f t="shared" si="133"/>
        <v>40844.899756944447</v>
      </c>
      <c r="S1670" s="15">
        <f t="shared" si="134"/>
        <v>40874.941423611112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t="str">
        <f t="shared" si="131"/>
        <v>music</v>
      </c>
      <c r="Q1671" t="str">
        <f t="shared" si="132"/>
        <v>pop</v>
      </c>
      <c r="R1671" s="14">
        <f t="shared" si="133"/>
        <v>42461.635138888887</v>
      </c>
      <c r="S1671" s="15">
        <f t="shared" si="134"/>
        <v>42521.635138888887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t="str">
        <f t="shared" si="131"/>
        <v>music</v>
      </c>
      <c r="Q1672" t="str">
        <f t="shared" si="132"/>
        <v>pop</v>
      </c>
      <c r="R1672" s="14">
        <f t="shared" si="133"/>
        <v>40313.680543981478</v>
      </c>
      <c r="S1672" s="15">
        <f t="shared" si="134"/>
        <v>40363.916666666664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t="str">
        <f t="shared" si="131"/>
        <v>music</v>
      </c>
      <c r="Q1673" t="str">
        <f t="shared" si="132"/>
        <v>pop</v>
      </c>
      <c r="R1673" s="14">
        <f t="shared" si="133"/>
        <v>42553.29414351852</v>
      </c>
      <c r="S1673" s="15">
        <f t="shared" si="134"/>
        <v>42583.29414351852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t="str">
        <f t="shared" si="131"/>
        <v>music</v>
      </c>
      <c r="Q1674" t="str">
        <f t="shared" si="132"/>
        <v>pop</v>
      </c>
      <c r="R1674" s="14">
        <f t="shared" si="133"/>
        <v>41034.406597222223</v>
      </c>
      <c r="S1674" s="15">
        <f t="shared" si="134"/>
        <v>41064.406597222223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t="str">
        <f t="shared" si="131"/>
        <v>music</v>
      </c>
      <c r="Q1675" t="str">
        <f t="shared" si="132"/>
        <v>pop</v>
      </c>
      <c r="R1675" s="14">
        <f t="shared" si="133"/>
        <v>42039.628379629634</v>
      </c>
      <c r="S1675" s="15">
        <f t="shared" si="134"/>
        <v>42069.628379629634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t="str">
        <f t="shared" si="131"/>
        <v>music</v>
      </c>
      <c r="Q1676" t="str">
        <f t="shared" si="132"/>
        <v>pop</v>
      </c>
      <c r="R1676" s="14">
        <f t="shared" si="133"/>
        <v>42569.355393518519</v>
      </c>
      <c r="S1676" s="15">
        <f t="shared" si="134"/>
        <v>42600.040972222225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t="str">
        <f t="shared" si="131"/>
        <v>music</v>
      </c>
      <c r="Q1677" t="str">
        <f t="shared" si="132"/>
        <v>pop</v>
      </c>
      <c r="R1677" s="14">
        <f t="shared" si="133"/>
        <v>40802.483101851853</v>
      </c>
      <c r="S1677" s="15">
        <f t="shared" si="134"/>
        <v>40832.668749999997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t="str">
        <f t="shared" si="131"/>
        <v>music</v>
      </c>
      <c r="Q1678" t="str">
        <f t="shared" si="132"/>
        <v>pop</v>
      </c>
      <c r="R1678" s="14">
        <f t="shared" si="133"/>
        <v>40973.476238425923</v>
      </c>
      <c r="S1678" s="15">
        <f t="shared" si="134"/>
        <v>41019.915972222225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t="str">
        <f t="shared" si="131"/>
        <v>music</v>
      </c>
      <c r="Q1679" t="str">
        <f t="shared" si="132"/>
        <v>pop</v>
      </c>
      <c r="R1679" s="14">
        <f t="shared" si="133"/>
        <v>42416.157129629632</v>
      </c>
      <c r="S1679" s="15">
        <f t="shared" si="134"/>
        <v>42475.999305555553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t="str">
        <f t="shared" si="131"/>
        <v>music</v>
      </c>
      <c r="Q1680" t="str">
        <f t="shared" si="132"/>
        <v>pop</v>
      </c>
      <c r="R1680" s="14">
        <f t="shared" si="133"/>
        <v>41662.604988425926</v>
      </c>
      <c r="S1680" s="15">
        <f t="shared" si="134"/>
        <v>41676.604988425926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t="str">
        <f t="shared" si="131"/>
        <v>music</v>
      </c>
      <c r="Q1681" t="str">
        <f t="shared" si="132"/>
        <v>pop</v>
      </c>
      <c r="R1681" s="14">
        <f t="shared" si="133"/>
        <v>40722.818807870368</v>
      </c>
      <c r="S1681" s="15">
        <f t="shared" si="134"/>
        <v>40745.818807870368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t="str">
        <f t="shared" si="131"/>
        <v>music</v>
      </c>
      <c r="Q1682" t="str">
        <f t="shared" si="132"/>
        <v>pop</v>
      </c>
      <c r="R1682" s="14">
        <f t="shared" si="133"/>
        <v>41802.507719907408</v>
      </c>
      <c r="S1682" s="15">
        <f t="shared" si="134"/>
        <v>41832.507719907408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t="str">
        <f t="shared" si="131"/>
        <v>music</v>
      </c>
      <c r="Q1683" t="str">
        <f t="shared" si="132"/>
        <v>faith</v>
      </c>
      <c r="R1683" s="14">
        <f t="shared" si="133"/>
        <v>42773.871342592596</v>
      </c>
      <c r="S1683" s="15">
        <f t="shared" si="134"/>
        <v>42822.833333333328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str">
        <f t="shared" si="131"/>
        <v>music</v>
      </c>
      <c r="Q1684" t="str">
        <f t="shared" si="132"/>
        <v>faith</v>
      </c>
      <c r="R1684" s="14">
        <f t="shared" si="133"/>
        <v>42778.96365740741</v>
      </c>
      <c r="S1684" s="15">
        <f t="shared" si="134"/>
        <v>42838.921990740739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t="str">
        <f t="shared" si="131"/>
        <v>music</v>
      </c>
      <c r="Q1685" t="str">
        <f t="shared" si="132"/>
        <v>faith</v>
      </c>
      <c r="R1685" s="14">
        <f t="shared" si="133"/>
        <v>42808.531689814816</v>
      </c>
      <c r="S1685" s="15">
        <f t="shared" si="134"/>
        <v>42832.531689814816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t="str">
        <f t="shared" si="131"/>
        <v>music</v>
      </c>
      <c r="Q1686" t="str">
        <f t="shared" si="132"/>
        <v>faith</v>
      </c>
      <c r="R1686" s="14">
        <f t="shared" si="133"/>
        <v>42783.565289351856</v>
      </c>
      <c r="S1686" s="15">
        <f t="shared" si="134"/>
        <v>42811.523622685185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t="str">
        <f t="shared" si="131"/>
        <v>music</v>
      </c>
      <c r="Q1687" t="str">
        <f t="shared" si="132"/>
        <v>faith</v>
      </c>
      <c r="R1687" s="14">
        <f t="shared" si="133"/>
        <v>42788.0002662037</v>
      </c>
      <c r="S1687" s="15">
        <f t="shared" si="134"/>
        <v>42817.958599537036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t="str">
        <f t="shared" si="131"/>
        <v>music</v>
      </c>
      <c r="Q1688" t="str">
        <f t="shared" si="132"/>
        <v>faith</v>
      </c>
      <c r="R1688" s="14">
        <f t="shared" si="133"/>
        <v>42792.593969907408</v>
      </c>
      <c r="S1688" s="15">
        <f t="shared" si="134"/>
        <v>42852.552303240736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t="str">
        <f t="shared" si="131"/>
        <v>music</v>
      </c>
      <c r="Q1689" t="str">
        <f t="shared" si="132"/>
        <v>faith</v>
      </c>
      <c r="R1689" s="14">
        <f t="shared" si="133"/>
        <v>42801.796817129631</v>
      </c>
      <c r="S1689" s="15">
        <f t="shared" si="134"/>
        <v>42835.59375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t="str">
        <f t="shared" si="131"/>
        <v>music</v>
      </c>
      <c r="Q1690" t="str">
        <f t="shared" si="132"/>
        <v>faith</v>
      </c>
      <c r="R1690" s="14">
        <f t="shared" si="133"/>
        <v>42804.284652777773</v>
      </c>
      <c r="S1690" s="15">
        <f t="shared" si="134"/>
        <v>42834.242986111116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t="str">
        <f t="shared" si="131"/>
        <v>music</v>
      </c>
      <c r="Q1691" t="str">
        <f t="shared" si="132"/>
        <v>faith</v>
      </c>
      <c r="R1691" s="14">
        <f t="shared" si="133"/>
        <v>42780.692476851851</v>
      </c>
      <c r="S1691" s="15">
        <f t="shared" si="134"/>
        <v>42810.650810185187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t="str">
        <f t="shared" si="131"/>
        <v>music</v>
      </c>
      <c r="Q1692" t="str">
        <f t="shared" si="132"/>
        <v>faith</v>
      </c>
      <c r="R1692" s="14">
        <f t="shared" si="133"/>
        <v>42801.18104166667</v>
      </c>
      <c r="S1692" s="15">
        <f t="shared" si="134"/>
        <v>42831.139374999999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t="str">
        <f t="shared" si="131"/>
        <v>music</v>
      </c>
      <c r="Q1693" t="str">
        <f t="shared" si="132"/>
        <v>faith</v>
      </c>
      <c r="R1693" s="14">
        <f t="shared" si="133"/>
        <v>42795.451481481483</v>
      </c>
      <c r="S1693" s="15">
        <f t="shared" si="134"/>
        <v>42827.791666666672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t="str">
        <f t="shared" si="131"/>
        <v>music</v>
      </c>
      <c r="Q1694" t="str">
        <f t="shared" si="132"/>
        <v>faith</v>
      </c>
      <c r="R1694" s="14">
        <f t="shared" si="133"/>
        <v>42787.901238425926</v>
      </c>
      <c r="S1694" s="15">
        <f t="shared" si="134"/>
        <v>42820.749305555553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t="str">
        <f t="shared" si="131"/>
        <v>music</v>
      </c>
      <c r="Q1695" t="str">
        <f t="shared" si="132"/>
        <v>faith</v>
      </c>
      <c r="R1695" s="14">
        <f t="shared" si="133"/>
        <v>42803.670277777783</v>
      </c>
      <c r="S1695" s="15">
        <f t="shared" si="134"/>
        <v>42834.583333333328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t="str">
        <f t="shared" si="131"/>
        <v>music</v>
      </c>
      <c r="Q1696" t="str">
        <f t="shared" si="132"/>
        <v>faith</v>
      </c>
      <c r="R1696" s="14">
        <f t="shared" si="133"/>
        <v>42791.419837962967</v>
      </c>
      <c r="S1696" s="15">
        <f t="shared" si="134"/>
        <v>42820.941666666666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t="str">
        <f t="shared" si="131"/>
        <v>music</v>
      </c>
      <c r="Q1697" t="str">
        <f t="shared" si="132"/>
        <v>faith</v>
      </c>
      <c r="R1697" s="14">
        <f t="shared" si="133"/>
        <v>42800.781412037039</v>
      </c>
      <c r="S1697" s="15">
        <f t="shared" si="134"/>
        <v>42834.791666666672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str">
        <f t="shared" si="131"/>
        <v>music</v>
      </c>
      <c r="Q1698" t="str">
        <f t="shared" si="132"/>
        <v>faith</v>
      </c>
      <c r="R1698" s="14">
        <f t="shared" si="133"/>
        <v>42795.819571759261</v>
      </c>
      <c r="S1698" s="15">
        <f t="shared" si="134"/>
        <v>42825.777905092589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t="str">
        <f t="shared" si="131"/>
        <v>music</v>
      </c>
      <c r="Q1699" t="str">
        <f t="shared" si="132"/>
        <v>faith</v>
      </c>
      <c r="R1699" s="14">
        <f t="shared" si="133"/>
        <v>42804.782962962963</v>
      </c>
      <c r="S1699" s="15">
        <f t="shared" si="134"/>
        <v>42834.741296296299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str">
        <f t="shared" si="131"/>
        <v>music</v>
      </c>
      <c r="Q1700" t="str">
        <f t="shared" si="132"/>
        <v>faith</v>
      </c>
      <c r="R1700" s="14">
        <f t="shared" si="133"/>
        <v>42795.957870370374</v>
      </c>
      <c r="S1700" s="15">
        <f t="shared" si="134"/>
        <v>42819.897916666669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t="str">
        <f t="shared" si="131"/>
        <v>music</v>
      </c>
      <c r="Q1701" t="str">
        <f t="shared" si="132"/>
        <v>faith</v>
      </c>
      <c r="R1701" s="14">
        <f t="shared" si="133"/>
        <v>42806.613946759258</v>
      </c>
      <c r="S1701" s="15">
        <f t="shared" si="134"/>
        <v>42836.613946759258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t="str">
        <f t="shared" si="131"/>
        <v>music</v>
      </c>
      <c r="Q1702" t="str">
        <f t="shared" si="132"/>
        <v>faith</v>
      </c>
      <c r="R1702" s="14">
        <f t="shared" si="133"/>
        <v>42795.821643518517</v>
      </c>
      <c r="S1702" s="15">
        <f t="shared" si="134"/>
        <v>42825.916666666672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t="str">
        <f t="shared" si="131"/>
        <v>music</v>
      </c>
      <c r="Q1703" t="str">
        <f t="shared" si="132"/>
        <v>faith</v>
      </c>
      <c r="R1703" s="14">
        <f t="shared" si="133"/>
        <v>41989.414409722223</v>
      </c>
      <c r="S1703" s="15">
        <f t="shared" si="134"/>
        <v>42019.414409722223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t="str">
        <f t="shared" si="131"/>
        <v>music</v>
      </c>
      <c r="Q1704" t="str">
        <f t="shared" si="132"/>
        <v>faith</v>
      </c>
      <c r="R1704" s="14">
        <f t="shared" si="133"/>
        <v>42063.619791666672</v>
      </c>
      <c r="S1704" s="15">
        <f t="shared" si="134"/>
        <v>42093.578125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t="str">
        <f t="shared" si="131"/>
        <v>music</v>
      </c>
      <c r="Q1705" t="str">
        <f t="shared" si="132"/>
        <v>faith</v>
      </c>
      <c r="R1705" s="14">
        <f t="shared" si="133"/>
        <v>42187.031678240739</v>
      </c>
      <c r="S1705" s="15">
        <f t="shared" si="134"/>
        <v>42247.031678240739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t="str">
        <f t="shared" si="131"/>
        <v>music</v>
      </c>
      <c r="Q1706" t="str">
        <f t="shared" si="132"/>
        <v>faith</v>
      </c>
      <c r="R1706" s="14">
        <f t="shared" si="133"/>
        <v>42020.889733796299</v>
      </c>
      <c r="S1706" s="15">
        <f t="shared" si="134"/>
        <v>42050.889733796299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str">
        <f t="shared" si="131"/>
        <v>music</v>
      </c>
      <c r="Q1707" t="str">
        <f t="shared" si="132"/>
        <v>faith</v>
      </c>
      <c r="R1707" s="14">
        <f t="shared" si="133"/>
        <v>42244.766736111109</v>
      </c>
      <c r="S1707" s="15">
        <f t="shared" si="134"/>
        <v>42256.416666666672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str">
        <f t="shared" si="131"/>
        <v>music</v>
      </c>
      <c r="Q1708" t="str">
        <f t="shared" si="132"/>
        <v>faith</v>
      </c>
      <c r="R1708" s="14">
        <f t="shared" si="133"/>
        <v>42179.056388888886</v>
      </c>
      <c r="S1708" s="15">
        <f t="shared" si="134"/>
        <v>42239.056388888886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t="str">
        <f t="shared" si="131"/>
        <v>music</v>
      </c>
      <c r="Q1709" t="str">
        <f t="shared" si="132"/>
        <v>faith</v>
      </c>
      <c r="R1709" s="14">
        <f t="shared" si="133"/>
        <v>42427.471006944441</v>
      </c>
      <c r="S1709" s="15">
        <f t="shared" si="134"/>
        <v>42457.429340277777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str">
        <f t="shared" si="131"/>
        <v>music</v>
      </c>
      <c r="Q1710" t="str">
        <f t="shared" si="132"/>
        <v>faith</v>
      </c>
      <c r="R1710" s="14">
        <f t="shared" si="133"/>
        <v>42451.616967592592</v>
      </c>
      <c r="S1710" s="15">
        <f t="shared" si="134"/>
        <v>42491.616967592592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t="str">
        <f t="shared" si="131"/>
        <v>music</v>
      </c>
      <c r="Q1711" t="str">
        <f t="shared" si="132"/>
        <v>faith</v>
      </c>
      <c r="R1711" s="14">
        <f t="shared" si="133"/>
        <v>41841.313819444447</v>
      </c>
      <c r="S1711" s="15">
        <f t="shared" si="134"/>
        <v>41882.568749999999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t="str">
        <f t="shared" si="131"/>
        <v>music</v>
      </c>
      <c r="Q1712" t="str">
        <f t="shared" si="132"/>
        <v>faith</v>
      </c>
      <c r="R1712" s="14">
        <f t="shared" si="133"/>
        <v>42341.341296296298</v>
      </c>
      <c r="S1712" s="15">
        <f t="shared" si="134"/>
        <v>42387.291666666672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t="str">
        <f t="shared" si="131"/>
        <v>music</v>
      </c>
      <c r="Q1713" t="str">
        <f t="shared" si="132"/>
        <v>faith</v>
      </c>
      <c r="R1713" s="14">
        <f t="shared" si="133"/>
        <v>41852.396226851852</v>
      </c>
      <c r="S1713" s="15">
        <f t="shared" si="134"/>
        <v>41883.396226851852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str">
        <f t="shared" si="131"/>
        <v>music</v>
      </c>
      <c r="Q1714" t="str">
        <f t="shared" si="132"/>
        <v>faith</v>
      </c>
      <c r="R1714" s="14">
        <f t="shared" si="133"/>
        <v>42125.663807870369</v>
      </c>
      <c r="S1714" s="15">
        <f t="shared" si="134"/>
        <v>42185.663807870369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t="str">
        <f t="shared" si="131"/>
        <v>music</v>
      </c>
      <c r="Q1715" t="str">
        <f t="shared" si="132"/>
        <v>faith</v>
      </c>
      <c r="R1715" s="14">
        <f t="shared" si="133"/>
        <v>41887.551064814819</v>
      </c>
      <c r="S1715" s="15">
        <f t="shared" si="134"/>
        <v>41917.551064814819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t="str">
        <f t="shared" si="131"/>
        <v>music</v>
      </c>
      <c r="Q1716" t="str">
        <f t="shared" si="132"/>
        <v>faith</v>
      </c>
      <c r="R1716" s="14">
        <f t="shared" si="133"/>
        <v>42095.668530092589</v>
      </c>
      <c r="S1716" s="15">
        <f t="shared" si="134"/>
        <v>42125.668530092589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t="str">
        <f t="shared" si="131"/>
        <v>music</v>
      </c>
      <c r="Q1717" t="str">
        <f t="shared" si="132"/>
        <v>faith</v>
      </c>
      <c r="R1717" s="14">
        <f t="shared" si="133"/>
        <v>42063.967418981483</v>
      </c>
      <c r="S1717" s="15">
        <f t="shared" si="134"/>
        <v>42093.890277777777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t="str">
        <f t="shared" si="131"/>
        <v>music</v>
      </c>
      <c r="Q1718" t="str">
        <f t="shared" si="132"/>
        <v>faith</v>
      </c>
      <c r="R1718" s="14">
        <f t="shared" si="133"/>
        <v>42673.327534722222</v>
      </c>
      <c r="S1718" s="15">
        <f t="shared" si="134"/>
        <v>42713.369201388894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t="str">
        <f t="shared" si="131"/>
        <v>music</v>
      </c>
      <c r="Q1719" t="str">
        <f t="shared" si="132"/>
        <v>faith</v>
      </c>
      <c r="R1719" s="14">
        <f t="shared" si="133"/>
        <v>42460.731921296298</v>
      </c>
      <c r="S1719" s="15">
        <f t="shared" si="134"/>
        <v>42480.916666666672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t="str">
        <f t="shared" si="131"/>
        <v>music</v>
      </c>
      <c r="Q1720" t="str">
        <f t="shared" si="132"/>
        <v>faith</v>
      </c>
      <c r="R1720" s="14">
        <f t="shared" si="133"/>
        <v>42460.360520833332</v>
      </c>
      <c r="S1720" s="15">
        <f t="shared" si="134"/>
        <v>42503.957638888889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t="str">
        <f t="shared" si="131"/>
        <v>music</v>
      </c>
      <c r="Q1721" t="str">
        <f t="shared" si="132"/>
        <v>faith</v>
      </c>
      <c r="R1721" s="14">
        <f t="shared" si="133"/>
        <v>41869.284618055557</v>
      </c>
      <c r="S1721" s="15">
        <f t="shared" si="134"/>
        <v>41899.284618055557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t="str">
        <f t="shared" si="131"/>
        <v>music</v>
      </c>
      <c r="Q1722" t="str">
        <f t="shared" si="132"/>
        <v>faith</v>
      </c>
      <c r="R1722" s="14">
        <f t="shared" si="133"/>
        <v>41922.533229166671</v>
      </c>
      <c r="S1722" s="15">
        <f t="shared" si="134"/>
        <v>41952.574895833335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str">
        <f t="shared" si="131"/>
        <v>music</v>
      </c>
      <c r="Q1723" t="str">
        <f t="shared" si="132"/>
        <v>faith</v>
      </c>
      <c r="R1723" s="14">
        <f t="shared" si="133"/>
        <v>42319.211377314816</v>
      </c>
      <c r="S1723" s="15">
        <f t="shared" si="134"/>
        <v>42349.211377314816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t="str">
        <f t="shared" si="131"/>
        <v>music</v>
      </c>
      <c r="Q1724" t="str">
        <f t="shared" si="132"/>
        <v>faith</v>
      </c>
      <c r="R1724" s="14">
        <f t="shared" si="133"/>
        <v>42425.710983796293</v>
      </c>
      <c r="S1724" s="15">
        <f t="shared" si="134"/>
        <v>42462.756944444445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t="str">
        <f t="shared" si="131"/>
        <v>music</v>
      </c>
      <c r="Q1725" t="str">
        <f t="shared" si="132"/>
        <v>faith</v>
      </c>
      <c r="R1725" s="14">
        <f t="shared" si="133"/>
        <v>42129.57540509259</v>
      </c>
      <c r="S1725" s="15">
        <f t="shared" si="134"/>
        <v>42186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t="str">
        <f t="shared" si="131"/>
        <v>music</v>
      </c>
      <c r="Q1726" t="str">
        <f t="shared" si="132"/>
        <v>faith</v>
      </c>
      <c r="R1726" s="14">
        <f t="shared" si="133"/>
        <v>41912.682430555556</v>
      </c>
      <c r="S1726" s="15">
        <f t="shared" si="134"/>
        <v>41942.682430555556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t="str">
        <f t="shared" si="131"/>
        <v>music</v>
      </c>
      <c r="Q1727" t="str">
        <f t="shared" si="132"/>
        <v>faith</v>
      </c>
      <c r="R1727" s="14">
        <f t="shared" si="133"/>
        <v>41845.718159722222</v>
      </c>
      <c r="S1727" s="15">
        <f t="shared" si="134"/>
        <v>41875.718159722222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t="str">
        <f t="shared" si="131"/>
        <v>music</v>
      </c>
      <c r="Q1728" t="str">
        <f t="shared" si="132"/>
        <v>faith</v>
      </c>
      <c r="R1728" s="14">
        <f t="shared" si="133"/>
        <v>41788.669722222221</v>
      </c>
      <c r="S1728" s="15">
        <f t="shared" si="134"/>
        <v>41817.669722222221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t="str">
        <f t="shared" si="131"/>
        <v>music</v>
      </c>
      <c r="Q1729" t="str">
        <f t="shared" si="132"/>
        <v>faith</v>
      </c>
      <c r="R1729" s="14">
        <f t="shared" si="133"/>
        <v>42044.677974537037</v>
      </c>
      <c r="S1729" s="15">
        <f t="shared" si="134"/>
        <v>42099.208333333328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35">E1730/D1730</f>
        <v>0.68400000000000005</v>
      </c>
      <c r="P1730" t="str">
        <f t="shared" ref="P1730:P1793" si="136">LEFT(N1730,FIND("/",N1730)-1)</f>
        <v>music</v>
      </c>
      <c r="Q1730" t="str">
        <f t="shared" ref="Q1730:Q1793" si="137">RIGHT(N1730,LEN(N1730)-FIND("/",N1730))</f>
        <v>faith</v>
      </c>
      <c r="R1730" s="14">
        <f t="shared" ref="R1730:R1793" si="138">(J1730/86400)+25569+(-6/24)</f>
        <v>42268.375856481478</v>
      </c>
      <c r="S1730" s="15">
        <f t="shared" ref="S1730:S1793" si="139">(I1730/86400)+25569+(-6/24)</f>
        <v>42298.375856481478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t="str">
        <f t="shared" si="136"/>
        <v>music</v>
      </c>
      <c r="Q1731" t="str">
        <f t="shared" si="137"/>
        <v>faith</v>
      </c>
      <c r="R1731" s="14">
        <f t="shared" si="138"/>
        <v>42470.802152777775</v>
      </c>
      <c r="S1731" s="15">
        <f t="shared" si="139"/>
        <v>42530.802152777775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str">
        <f t="shared" si="136"/>
        <v>music</v>
      </c>
      <c r="Q1732" t="str">
        <f t="shared" si="137"/>
        <v>faith</v>
      </c>
      <c r="R1732" s="14">
        <f t="shared" si="138"/>
        <v>42271.837766203702</v>
      </c>
      <c r="S1732" s="15">
        <f t="shared" si="139"/>
        <v>42301.837766203702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str">
        <f t="shared" si="136"/>
        <v>music</v>
      </c>
      <c r="Q1733" t="str">
        <f t="shared" si="137"/>
        <v>faith</v>
      </c>
      <c r="R1733" s="14">
        <f t="shared" si="138"/>
        <v>42152.656851851847</v>
      </c>
      <c r="S1733" s="15">
        <f t="shared" si="139"/>
        <v>42166.375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str">
        <f t="shared" si="136"/>
        <v>music</v>
      </c>
      <c r="Q1734" t="str">
        <f t="shared" si="137"/>
        <v>faith</v>
      </c>
      <c r="R1734" s="14">
        <f t="shared" si="138"/>
        <v>42325.433807870373</v>
      </c>
      <c r="S1734" s="15">
        <f t="shared" si="139"/>
        <v>42384.958333333328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str">
        <f t="shared" si="136"/>
        <v>music</v>
      </c>
      <c r="Q1735" t="str">
        <f t="shared" si="137"/>
        <v>faith</v>
      </c>
      <c r="R1735" s="14">
        <f t="shared" si="138"/>
        <v>42614.425625000003</v>
      </c>
      <c r="S1735" s="15">
        <f t="shared" si="139"/>
        <v>42626.645833333328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t="str">
        <f t="shared" si="136"/>
        <v>music</v>
      </c>
      <c r="Q1736" t="str">
        <f t="shared" si="137"/>
        <v>faith</v>
      </c>
      <c r="R1736" s="14">
        <f t="shared" si="138"/>
        <v>42101.786527777775</v>
      </c>
      <c r="S1736" s="15">
        <f t="shared" si="139"/>
        <v>42131.786527777775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t="str">
        <f t="shared" si="136"/>
        <v>music</v>
      </c>
      <c r="Q1737" t="str">
        <f t="shared" si="137"/>
        <v>faith</v>
      </c>
      <c r="R1737" s="14">
        <f t="shared" si="138"/>
        <v>42559.56417824074</v>
      </c>
      <c r="S1737" s="15">
        <f t="shared" si="139"/>
        <v>42589.56417824074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t="str">
        <f t="shared" si="136"/>
        <v>music</v>
      </c>
      <c r="Q1738" t="str">
        <f t="shared" si="137"/>
        <v>faith</v>
      </c>
      <c r="R1738" s="14">
        <f t="shared" si="138"/>
        <v>42286.611493055556</v>
      </c>
      <c r="S1738" s="15">
        <f t="shared" si="139"/>
        <v>42316.65315972222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t="str">
        <f t="shared" si="136"/>
        <v>music</v>
      </c>
      <c r="Q1739" t="str">
        <f t="shared" si="137"/>
        <v>faith</v>
      </c>
      <c r="R1739" s="14">
        <f t="shared" si="138"/>
        <v>42175.698981481481</v>
      </c>
      <c r="S1739" s="15">
        <f t="shared" si="139"/>
        <v>42205.698981481481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t="str">
        <f t="shared" si="136"/>
        <v>music</v>
      </c>
      <c r="Q1740" t="str">
        <f t="shared" si="137"/>
        <v>faith</v>
      </c>
      <c r="R1740" s="14">
        <f t="shared" si="138"/>
        <v>41884.624328703707</v>
      </c>
      <c r="S1740" s="15">
        <f t="shared" si="139"/>
        <v>41914.624328703707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t="str">
        <f t="shared" si="136"/>
        <v>music</v>
      </c>
      <c r="Q1741" t="str">
        <f t="shared" si="137"/>
        <v>faith</v>
      </c>
      <c r="R1741" s="14">
        <f t="shared" si="138"/>
        <v>42435.624212962968</v>
      </c>
      <c r="S1741" s="15">
        <f t="shared" si="139"/>
        <v>42494.582546296297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str">
        <f t="shared" si="136"/>
        <v>music</v>
      </c>
      <c r="Q1742" t="str">
        <f t="shared" si="137"/>
        <v>faith</v>
      </c>
      <c r="R1742" s="14">
        <f t="shared" si="138"/>
        <v>42171.567384259259</v>
      </c>
      <c r="S1742" s="15">
        <f t="shared" si="139"/>
        <v>42201.567384259259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t="str">
        <f t="shared" si="136"/>
        <v>photography</v>
      </c>
      <c r="Q1743" t="str">
        <f t="shared" si="137"/>
        <v>photobooks</v>
      </c>
      <c r="R1743" s="14">
        <f t="shared" si="138"/>
        <v>42120.378136574072</v>
      </c>
      <c r="S1743" s="15">
        <f t="shared" si="139"/>
        <v>42165.378136574072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t="str">
        <f t="shared" si="136"/>
        <v>photography</v>
      </c>
      <c r="Q1744" t="str">
        <f t="shared" si="137"/>
        <v>photobooks</v>
      </c>
      <c r="R1744" s="14">
        <f t="shared" si="138"/>
        <v>42710.626967592594</v>
      </c>
      <c r="S1744" s="15">
        <f t="shared" si="139"/>
        <v>42742.625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t="str">
        <f t="shared" si="136"/>
        <v>photography</v>
      </c>
      <c r="Q1745" t="str">
        <f t="shared" si="137"/>
        <v>photobooks</v>
      </c>
      <c r="R1745" s="14">
        <f t="shared" si="138"/>
        <v>42586.675636574073</v>
      </c>
      <c r="S1745" s="15">
        <f t="shared" si="139"/>
        <v>42608.915972222225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t="str">
        <f t="shared" si="136"/>
        <v>photography</v>
      </c>
      <c r="Q1746" t="str">
        <f t="shared" si="137"/>
        <v>photobooks</v>
      </c>
      <c r="R1746" s="14">
        <f t="shared" si="138"/>
        <v>42026.355057870373</v>
      </c>
      <c r="S1746" s="15">
        <f t="shared" si="139"/>
        <v>42071.313391203701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t="str">
        <f t="shared" si="136"/>
        <v>photography</v>
      </c>
      <c r="Q1747" t="str">
        <f t="shared" si="137"/>
        <v>photobooks</v>
      </c>
      <c r="R1747" s="14">
        <f t="shared" si="138"/>
        <v>42690.009699074071</v>
      </c>
      <c r="S1747" s="15">
        <f t="shared" si="139"/>
        <v>42725.833333333328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t="str">
        <f t="shared" si="136"/>
        <v>photography</v>
      </c>
      <c r="Q1748" t="str">
        <f t="shared" si="137"/>
        <v>photobooks</v>
      </c>
      <c r="R1748" s="14">
        <f t="shared" si="138"/>
        <v>42667.926701388889</v>
      </c>
      <c r="S1748" s="15">
        <f t="shared" si="139"/>
        <v>42697.833333333328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t="str">
        <f t="shared" si="136"/>
        <v>photography</v>
      </c>
      <c r="Q1749" t="str">
        <f t="shared" si="137"/>
        <v>photobooks</v>
      </c>
      <c r="R1749" s="14">
        <f t="shared" si="138"/>
        <v>42292.185532407406</v>
      </c>
      <c r="S1749" s="15">
        <f t="shared" si="139"/>
        <v>42321.375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t="str">
        <f t="shared" si="136"/>
        <v>photography</v>
      </c>
      <c r="Q1750" t="str">
        <f t="shared" si="137"/>
        <v>photobooks</v>
      </c>
      <c r="R1750" s="14">
        <f t="shared" si="138"/>
        <v>42219.700729166667</v>
      </c>
      <c r="S1750" s="15">
        <f t="shared" si="139"/>
        <v>42249.700729166667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t="str">
        <f t="shared" si="136"/>
        <v>photography</v>
      </c>
      <c r="Q1751" t="str">
        <f t="shared" si="137"/>
        <v>photobooks</v>
      </c>
      <c r="R1751" s="14">
        <f t="shared" si="138"/>
        <v>42758.725937499999</v>
      </c>
      <c r="S1751" s="15">
        <f t="shared" si="139"/>
        <v>42795.541666666672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t="str">
        <f t="shared" si="136"/>
        <v>photography</v>
      </c>
      <c r="Q1752" t="str">
        <f t="shared" si="137"/>
        <v>photobooks</v>
      </c>
      <c r="R1752" s="14">
        <f t="shared" si="138"/>
        <v>42454.586851851855</v>
      </c>
      <c r="S1752" s="15">
        <f t="shared" si="139"/>
        <v>42479.586851851855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t="str">
        <f t="shared" si="136"/>
        <v>photography</v>
      </c>
      <c r="Q1753" t="str">
        <f t="shared" si="137"/>
        <v>photobooks</v>
      </c>
      <c r="R1753" s="14">
        <f t="shared" si="138"/>
        <v>42052.5315162037</v>
      </c>
      <c r="S1753" s="15">
        <f t="shared" si="139"/>
        <v>42082.489849537036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t="str">
        <f t="shared" si="136"/>
        <v>photography</v>
      </c>
      <c r="Q1754" t="str">
        <f t="shared" si="137"/>
        <v>photobooks</v>
      </c>
      <c r="R1754" s="14">
        <f t="shared" si="138"/>
        <v>42627.003263888888</v>
      </c>
      <c r="S1754" s="15">
        <f t="shared" si="139"/>
        <v>42657.003263888888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t="str">
        <f t="shared" si="136"/>
        <v>photography</v>
      </c>
      <c r="Q1755" t="str">
        <f t="shared" si="137"/>
        <v>photobooks</v>
      </c>
      <c r="R1755" s="14">
        <f t="shared" si="138"/>
        <v>42420.49962962963</v>
      </c>
      <c r="S1755" s="15">
        <f t="shared" si="139"/>
        <v>42450.457962962959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t="str">
        <f t="shared" si="136"/>
        <v>photography</v>
      </c>
      <c r="Q1756" t="str">
        <f t="shared" si="137"/>
        <v>photobooks</v>
      </c>
      <c r="R1756" s="14">
        <f t="shared" si="138"/>
        <v>42067.626770833333</v>
      </c>
      <c r="S1756" s="15">
        <f t="shared" si="139"/>
        <v>42097.585104166668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t="str">
        <f t="shared" si="136"/>
        <v>photography</v>
      </c>
      <c r="Q1757" t="str">
        <f t="shared" si="137"/>
        <v>photobooks</v>
      </c>
      <c r="R1757" s="14">
        <f t="shared" si="138"/>
        <v>42252.538900462961</v>
      </c>
      <c r="S1757" s="15">
        <f t="shared" si="139"/>
        <v>42282.538900462961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t="str">
        <f t="shared" si="136"/>
        <v>photography</v>
      </c>
      <c r="Q1758" t="str">
        <f t="shared" si="137"/>
        <v>photobooks</v>
      </c>
      <c r="R1758" s="14">
        <f t="shared" si="138"/>
        <v>42570.917465277773</v>
      </c>
      <c r="S1758" s="15">
        <f t="shared" si="139"/>
        <v>42610.917465277773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t="str">
        <f t="shared" si="136"/>
        <v>photography</v>
      </c>
      <c r="Q1759" t="str">
        <f t="shared" si="137"/>
        <v>photobooks</v>
      </c>
      <c r="R1759" s="14">
        <f t="shared" si="138"/>
        <v>42733.577349537038</v>
      </c>
      <c r="S1759" s="15">
        <f t="shared" si="139"/>
        <v>42763.561805555553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t="str">
        <f t="shared" si="136"/>
        <v>photography</v>
      </c>
      <c r="Q1760" t="str">
        <f t="shared" si="137"/>
        <v>photobooks</v>
      </c>
      <c r="R1760" s="14">
        <f t="shared" si="138"/>
        <v>42505.705925925926</v>
      </c>
      <c r="S1760" s="15">
        <f t="shared" si="139"/>
        <v>42565.705925925926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t="str">
        <f t="shared" si="136"/>
        <v>photography</v>
      </c>
      <c r="Q1761" t="str">
        <f t="shared" si="137"/>
        <v>photobooks</v>
      </c>
      <c r="R1761" s="14">
        <f t="shared" si="138"/>
        <v>42068.579039351855</v>
      </c>
      <c r="S1761" s="15">
        <f t="shared" si="139"/>
        <v>42088.537372685183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t="str">
        <f t="shared" si="136"/>
        <v>photography</v>
      </c>
      <c r="Q1762" t="str">
        <f t="shared" si="137"/>
        <v>photobooks</v>
      </c>
      <c r="R1762" s="14">
        <f t="shared" si="138"/>
        <v>42405.42260416667</v>
      </c>
      <c r="S1762" s="15">
        <f t="shared" si="139"/>
        <v>42425.42260416667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t="str">
        <f t="shared" si="136"/>
        <v>photography</v>
      </c>
      <c r="Q1763" t="str">
        <f t="shared" si="137"/>
        <v>photobooks</v>
      </c>
      <c r="R1763" s="14">
        <f t="shared" si="138"/>
        <v>42209.317824074074</v>
      </c>
      <c r="S1763" s="15">
        <f t="shared" si="139"/>
        <v>42259.317824074074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t="str">
        <f t="shared" si="136"/>
        <v>photography</v>
      </c>
      <c r="Q1764" t="str">
        <f t="shared" si="137"/>
        <v>photobooks</v>
      </c>
      <c r="R1764" s="14">
        <f t="shared" si="138"/>
        <v>42410.732002314813</v>
      </c>
      <c r="S1764" s="15">
        <f t="shared" si="139"/>
        <v>42440.732002314813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t="str">
        <f t="shared" si="136"/>
        <v>photography</v>
      </c>
      <c r="Q1765" t="str">
        <f t="shared" si="137"/>
        <v>photobooks</v>
      </c>
      <c r="R1765" s="14">
        <f t="shared" si="138"/>
        <v>42636.618518518517</v>
      </c>
      <c r="S1765" s="15">
        <f t="shared" si="139"/>
        <v>42666.618518518517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t="str">
        <f t="shared" si="136"/>
        <v>photography</v>
      </c>
      <c r="Q1766" t="str">
        <f t="shared" si="137"/>
        <v>photobooks</v>
      </c>
      <c r="R1766" s="14">
        <f t="shared" si="138"/>
        <v>41825.235868055555</v>
      </c>
      <c r="S1766" s="15">
        <f t="shared" si="139"/>
        <v>41854.235868055555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t="str">
        <f t="shared" si="136"/>
        <v>photography</v>
      </c>
      <c r="Q1767" t="str">
        <f t="shared" si="137"/>
        <v>photobooks</v>
      </c>
      <c r="R1767" s="14">
        <f t="shared" si="138"/>
        <v>41834.730462962965</v>
      </c>
      <c r="S1767" s="15">
        <f t="shared" si="139"/>
        <v>41864.730462962965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str">
        <f t="shared" si="136"/>
        <v>photography</v>
      </c>
      <c r="Q1768" t="str">
        <f t="shared" si="137"/>
        <v>photobooks</v>
      </c>
      <c r="R1768" s="14">
        <f t="shared" si="138"/>
        <v>41855.609814814816</v>
      </c>
      <c r="S1768" s="15">
        <f t="shared" si="139"/>
        <v>41876.609814814816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t="str">
        <f t="shared" si="136"/>
        <v>photography</v>
      </c>
      <c r="Q1769" t="str">
        <f t="shared" si="137"/>
        <v>photobooks</v>
      </c>
      <c r="R1769" s="14">
        <f t="shared" si="138"/>
        <v>41824.408379629633</v>
      </c>
      <c r="S1769" s="15">
        <f t="shared" si="139"/>
        <v>41854.408379629633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t="str">
        <f t="shared" si="136"/>
        <v>photography</v>
      </c>
      <c r="Q1770" t="str">
        <f t="shared" si="137"/>
        <v>photobooks</v>
      </c>
      <c r="R1770" s="14">
        <f t="shared" si="138"/>
        <v>41849.310694444444</v>
      </c>
      <c r="S1770" s="15">
        <f t="shared" si="139"/>
        <v>41909.310694444444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t="str">
        <f t="shared" si="136"/>
        <v>photography</v>
      </c>
      <c r="Q1771" t="str">
        <f t="shared" si="137"/>
        <v>photobooks</v>
      </c>
      <c r="R1771" s="14">
        <f t="shared" si="138"/>
        <v>41987.568969907406</v>
      </c>
      <c r="S1771" s="15">
        <f t="shared" si="139"/>
        <v>42017.568969907406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t="str">
        <f t="shared" si="136"/>
        <v>photography</v>
      </c>
      <c r="Q1772" t="str">
        <f t="shared" si="137"/>
        <v>photobooks</v>
      </c>
      <c r="R1772" s="14">
        <f t="shared" si="138"/>
        <v>41891.530023148152</v>
      </c>
      <c r="S1772" s="15">
        <f t="shared" si="139"/>
        <v>41926.530023148152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t="str">
        <f t="shared" si="136"/>
        <v>photography</v>
      </c>
      <c r="Q1773" t="str">
        <f t="shared" si="137"/>
        <v>photobooks</v>
      </c>
      <c r="R1773" s="14">
        <f t="shared" si="138"/>
        <v>41905.729629629626</v>
      </c>
      <c r="S1773" s="15">
        <f t="shared" si="139"/>
        <v>41935.729629629626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t="str">
        <f t="shared" si="136"/>
        <v>photography</v>
      </c>
      <c r="Q1774" t="str">
        <f t="shared" si="137"/>
        <v>photobooks</v>
      </c>
      <c r="R1774" s="14">
        <f t="shared" si="138"/>
        <v>41766.468009259261</v>
      </c>
      <c r="S1774" s="15">
        <f t="shared" si="139"/>
        <v>41826.468009259261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t="str">
        <f t="shared" si="136"/>
        <v>photography</v>
      </c>
      <c r="Q1775" t="str">
        <f t="shared" si="137"/>
        <v>photobooks</v>
      </c>
      <c r="R1775" s="14">
        <f t="shared" si="138"/>
        <v>41978.510393518518</v>
      </c>
      <c r="S1775" s="15">
        <f t="shared" si="139"/>
        <v>42023.510393518518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t="str">
        <f t="shared" si="136"/>
        <v>photography</v>
      </c>
      <c r="Q1776" t="str">
        <f t="shared" si="137"/>
        <v>photobooks</v>
      </c>
      <c r="R1776" s="14">
        <f t="shared" si="138"/>
        <v>41929.968657407408</v>
      </c>
      <c r="S1776" s="15">
        <f t="shared" si="139"/>
        <v>41972.374305555553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t="str">
        <f t="shared" si="136"/>
        <v>photography</v>
      </c>
      <c r="Q1777" t="str">
        <f t="shared" si="137"/>
        <v>photobooks</v>
      </c>
      <c r="R1777" s="14">
        <f t="shared" si="138"/>
        <v>41891.726388888885</v>
      </c>
      <c r="S1777" s="15">
        <f t="shared" si="139"/>
        <v>41936.726388888885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t="str">
        <f t="shared" si="136"/>
        <v>photography</v>
      </c>
      <c r="Q1778" t="str">
        <f t="shared" si="137"/>
        <v>photobooks</v>
      </c>
      <c r="R1778" s="14">
        <f t="shared" si="138"/>
        <v>41905.70684027778</v>
      </c>
      <c r="S1778" s="15">
        <f t="shared" si="139"/>
        <v>41941.70684027778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t="str">
        <f t="shared" si="136"/>
        <v>photography</v>
      </c>
      <c r="Q1779" t="str">
        <f t="shared" si="137"/>
        <v>photobooks</v>
      </c>
      <c r="R1779" s="14">
        <f t="shared" si="138"/>
        <v>42025.107094907406</v>
      </c>
      <c r="S1779" s="15">
        <f t="shared" si="139"/>
        <v>42055.107094907406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t="str">
        <f t="shared" si="136"/>
        <v>photography</v>
      </c>
      <c r="Q1780" t="str">
        <f t="shared" si="137"/>
        <v>photobooks</v>
      </c>
      <c r="R1780" s="14">
        <f t="shared" si="138"/>
        <v>42045.61336805555</v>
      </c>
      <c r="S1780" s="15">
        <f t="shared" si="139"/>
        <v>42090.571701388893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t="str">
        <f t="shared" si="136"/>
        <v>photography</v>
      </c>
      <c r="Q1781" t="str">
        <f t="shared" si="137"/>
        <v>photobooks</v>
      </c>
      <c r="R1781" s="14">
        <f t="shared" si="138"/>
        <v>42585.441898148143</v>
      </c>
      <c r="S1781" s="15">
        <f t="shared" si="139"/>
        <v>42615.441898148143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t="str">
        <f t="shared" si="136"/>
        <v>photography</v>
      </c>
      <c r="Q1782" t="str">
        <f t="shared" si="137"/>
        <v>photobooks</v>
      </c>
      <c r="R1782" s="14">
        <f t="shared" si="138"/>
        <v>42493.350810185184</v>
      </c>
      <c r="S1782" s="15">
        <f t="shared" si="139"/>
        <v>42553.350810185184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t="str">
        <f t="shared" si="136"/>
        <v>photography</v>
      </c>
      <c r="Q1783" t="str">
        <f t="shared" si="137"/>
        <v>photobooks</v>
      </c>
      <c r="R1783" s="14">
        <f t="shared" si="138"/>
        <v>42597.367418981477</v>
      </c>
      <c r="S1783" s="15">
        <f t="shared" si="139"/>
        <v>42628.367418981477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t="str">
        <f t="shared" si="136"/>
        <v>photography</v>
      </c>
      <c r="Q1784" t="str">
        <f t="shared" si="137"/>
        <v>photobooks</v>
      </c>
      <c r="R1784" s="14">
        <f t="shared" si="138"/>
        <v>42388.325104166666</v>
      </c>
      <c r="S1784" s="15">
        <f t="shared" si="139"/>
        <v>42421.325104166666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t="str">
        <f t="shared" si="136"/>
        <v>photography</v>
      </c>
      <c r="Q1785" t="str">
        <f t="shared" si="137"/>
        <v>photobooks</v>
      </c>
      <c r="R1785" s="14">
        <f t="shared" si="138"/>
        <v>42115.699976851851</v>
      </c>
      <c r="S1785" s="15">
        <f t="shared" si="139"/>
        <v>42145.699976851851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t="str">
        <f t="shared" si="136"/>
        <v>photography</v>
      </c>
      <c r="Q1786" t="str">
        <f t="shared" si="137"/>
        <v>photobooks</v>
      </c>
      <c r="R1786" s="14">
        <f t="shared" si="138"/>
        <v>42003.405555555553</v>
      </c>
      <c r="S1786" s="15">
        <f t="shared" si="139"/>
        <v>42034.892361111109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t="str">
        <f t="shared" si="136"/>
        <v>photography</v>
      </c>
      <c r="Q1787" t="str">
        <f t="shared" si="137"/>
        <v>photobooks</v>
      </c>
      <c r="R1787" s="14">
        <f t="shared" si="138"/>
        <v>41896.884895833333</v>
      </c>
      <c r="S1787" s="15">
        <f t="shared" si="139"/>
        <v>41927.75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t="str">
        <f t="shared" si="136"/>
        <v>photography</v>
      </c>
      <c r="Q1788" t="str">
        <f t="shared" si="137"/>
        <v>photobooks</v>
      </c>
      <c r="R1788" s="14">
        <f t="shared" si="138"/>
        <v>41958.300659722227</v>
      </c>
      <c r="S1788" s="15">
        <f t="shared" si="139"/>
        <v>41988.300659722227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t="str">
        <f t="shared" si="136"/>
        <v>photography</v>
      </c>
      <c r="Q1789" t="str">
        <f t="shared" si="137"/>
        <v>photobooks</v>
      </c>
      <c r="R1789" s="14">
        <f t="shared" si="138"/>
        <v>42068.40552083333</v>
      </c>
      <c r="S1789" s="15">
        <f t="shared" si="139"/>
        <v>42098.363854166666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t="str">
        <f t="shared" si="136"/>
        <v>photography</v>
      </c>
      <c r="Q1790" t="str">
        <f t="shared" si="137"/>
        <v>photobooks</v>
      </c>
      <c r="R1790" s="14">
        <f t="shared" si="138"/>
        <v>41913.69840277778</v>
      </c>
      <c r="S1790" s="15">
        <f t="shared" si="139"/>
        <v>41943.69840277778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t="str">
        <f t="shared" si="136"/>
        <v>photography</v>
      </c>
      <c r="Q1791" t="str">
        <f t="shared" si="137"/>
        <v>photobooks</v>
      </c>
      <c r="R1791" s="14">
        <f t="shared" si="138"/>
        <v>41956.000034722223</v>
      </c>
      <c r="S1791" s="15">
        <f t="shared" si="139"/>
        <v>42016.000034722223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t="str">
        <f t="shared" si="136"/>
        <v>photography</v>
      </c>
      <c r="Q1792" t="str">
        <f t="shared" si="137"/>
        <v>photobooks</v>
      </c>
      <c r="R1792" s="14">
        <f t="shared" si="138"/>
        <v>42010.424513888887</v>
      </c>
      <c r="S1792" s="15">
        <f t="shared" si="139"/>
        <v>42040.424513888887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t="str">
        <f t="shared" si="136"/>
        <v>photography</v>
      </c>
      <c r="Q1793" t="str">
        <f t="shared" si="137"/>
        <v>photobooks</v>
      </c>
      <c r="R1793" s="14">
        <f t="shared" si="138"/>
        <v>41973.490335648152</v>
      </c>
      <c r="S1793" s="15">
        <f t="shared" si="139"/>
        <v>42033.490335648152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40">E1794/D1794</f>
        <v>0.61124000000000001</v>
      </c>
      <c r="P1794" t="str">
        <f t="shared" ref="P1794:P1857" si="141">LEFT(N1794,FIND("/",N1794)-1)</f>
        <v>photography</v>
      </c>
      <c r="Q1794" t="str">
        <f t="shared" ref="Q1794:Q1857" si="142">RIGHT(N1794,LEN(N1794)-FIND("/",N1794))</f>
        <v>photobooks</v>
      </c>
      <c r="R1794" s="14">
        <f t="shared" ref="R1794:R1857" si="143">(J1794/86400)+25569+(-6/24)</f>
        <v>42188.781041666662</v>
      </c>
      <c r="S1794" s="15">
        <f t="shared" ref="S1794:S1857" si="144">(I1794/86400)+25569+(-6/24)</f>
        <v>42226.040972222225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1.3333333333333334E-2</v>
      </c>
      <c r="P1795" t="str">
        <f t="shared" si="141"/>
        <v>photography</v>
      </c>
      <c r="Q1795" t="str">
        <f t="shared" si="142"/>
        <v>photobooks</v>
      </c>
      <c r="R1795" s="14">
        <f t="shared" si="143"/>
        <v>41940.641666666663</v>
      </c>
      <c r="S1795" s="15">
        <f t="shared" si="144"/>
        <v>41970.683333333334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t="str">
        <f t="shared" si="141"/>
        <v>photography</v>
      </c>
      <c r="Q1796" t="str">
        <f t="shared" si="142"/>
        <v>photobooks</v>
      </c>
      <c r="R1796" s="14">
        <f t="shared" si="143"/>
        <v>42011.301180555558</v>
      </c>
      <c r="S1796" s="15">
        <f t="shared" si="144"/>
        <v>42046.301180555558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t="str">
        <f t="shared" si="141"/>
        <v>photography</v>
      </c>
      <c r="Q1797" t="str">
        <f t="shared" si="142"/>
        <v>photobooks</v>
      </c>
      <c r="R1797" s="14">
        <f t="shared" si="143"/>
        <v>42628.038668981477</v>
      </c>
      <c r="S1797" s="15">
        <f t="shared" si="144"/>
        <v>42657.416666666672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t="str">
        <f t="shared" si="141"/>
        <v>photography</v>
      </c>
      <c r="Q1798" t="str">
        <f t="shared" si="142"/>
        <v>photobooks</v>
      </c>
      <c r="R1798" s="14">
        <f t="shared" si="143"/>
        <v>42515.189421296294</v>
      </c>
      <c r="S1798" s="15">
        <f t="shared" si="144"/>
        <v>42575.189421296294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t="str">
        <f t="shared" si="141"/>
        <v>photography</v>
      </c>
      <c r="Q1799" t="str">
        <f t="shared" si="142"/>
        <v>photobooks</v>
      </c>
      <c r="R1799" s="14">
        <f t="shared" si="143"/>
        <v>42689.31931712963</v>
      </c>
      <c r="S1799" s="15">
        <f t="shared" si="144"/>
        <v>42719.31931712963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t="str">
        <f t="shared" si="141"/>
        <v>photography</v>
      </c>
      <c r="Q1800" t="str">
        <f t="shared" si="142"/>
        <v>photobooks</v>
      </c>
      <c r="R1800" s="14">
        <f t="shared" si="143"/>
        <v>42344.07677083333</v>
      </c>
      <c r="S1800" s="15">
        <f t="shared" si="144"/>
        <v>42404.07677083333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t="str">
        <f t="shared" si="141"/>
        <v>photography</v>
      </c>
      <c r="Q1801" t="str">
        <f t="shared" si="142"/>
        <v>photobooks</v>
      </c>
      <c r="R1801" s="14">
        <f t="shared" si="143"/>
        <v>41934.592685185184</v>
      </c>
      <c r="S1801" s="15">
        <f t="shared" si="144"/>
        <v>41954.634351851855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t="str">
        <f t="shared" si="141"/>
        <v>photography</v>
      </c>
      <c r="Q1802" t="str">
        <f t="shared" si="142"/>
        <v>photobooks</v>
      </c>
      <c r="R1802" s="14">
        <f t="shared" si="143"/>
        <v>42623.356134259258</v>
      </c>
      <c r="S1802" s="15">
        <f t="shared" si="144"/>
        <v>42653.356134259258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t="str">
        <f t="shared" si="141"/>
        <v>photography</v>
      </c>
      <c r="Q1803" t="str">
        <f t="shared" si="142"/>
        <v>photobooks</v>
      </c>
      <c r="R1803" s="14">
        <f t="shared" si="143"/>
        <v>42321.410509259258</v>
      </c>
      <c r="S1803" s="15">
        <f t="shared" si="144"/>
        <v>42353.256944444445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t="str">
        <f t="shared" si="141"/>
        <v>photography</v>
      </c>
      <c r="Q1804" t="str">
        <f t="shared" si="142"/>
        <v>photobooks</v>
      </c>
      <c r="R1804" s="14">
        <f t="shared" si="143"/>
        <v>42159.22256944445</v>
      </c>
      <c r="S1804" s="15">
        <f t="shared" si="144"/>
        <v>42182.665972222225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t="str">
        <f t="shared" si="141"/>
        <v>photography</v>
      </c>
      <c r="Q1805" t="str">
        <f t="shared" si="142"/>
        <v>photobooks</v>
      </c>
      <c r="R1805" s="14">
        <f t="shared" si="143"/>
        <v>42017.821550925924</v>
      </c>
      <c r="S1805" s="15">
        <f t="shared" si="144"/>
        <v>42048.821550925924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t="str">
        <f t="shared" si="141"/>
        <v>photography</v>
      </c>
      <c r="Q1806" t="str">
        <f t="shared" si="142"/>
        <v>photobooks</v>
      </c>
      <c r="R1806" s="14">
        <f t="shared" si="143"/>
        <v>42282.428287037037</v>
      </c>
      <c r="S1806" s="15">
        <f t="shared" si="144"/>
        <v>42322.469953703709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t="str">
        <f t="shared" si="141"/>
        <v>photography</v>
      </c>
      <c r="Q1807" t="str">
        <f t="shared" si="142"/>
        <v>photobooks</v>
      </c>
      <c r="R1807" s="14">
        <f t="shared" si="143"/>
        <v>42247.553912037038</v>
      </c>
      <c r="S1807" s="15">
        <f t="shared" si="144"/>
        <v>42279.5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t="str">
        <f t="shared" si="141"/>
        <v>photography</v>
      </c>
      <c r="Q1808" t="str">
        <f t="shared" si="142"/>
        <v>photobooks</v>
      </c>
      <c r="R1808" s="14">
        <f t="shared" si="143"/>
        <v>41877.388298611113</v>
      </c>
      <c r="S1808" s="15">
        <f t="shared" si="144"/>
        <v>41912.388298611113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t="str">
        <f t="shared" si="141"/>
        <v>photography</v>
      </c>
      <c r="Q1809" t="str">
        <f t="shared" si="142"/>
        <v>photobooks</v>
      </c>
      <c r="R1809" s="14">
        <f t="shared" si="143"/>
        <v>41879.818437499998</v>
      </c>
      <c r="S1809" s="15">
        <f t="shared" si="144"/>
        <v>41909.818437499998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t="str">
        <f t="shared" si="141"/>
        <v>photography</v>
      </c>
      <c r="Q1810" t="str">
        <f t="shared" si="142"/>
        <v>photobooks</v>
      </c>
      <c r="R1810" s="14">
        <f t="shared" si="143"/>
        <v>42742.430902777778</v>
      </c>
      <c r="S1810" s="15">
        <f t="shared" si="144"/>
        <v>42777.430902777778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t="str">
        <f t="shared" si="141"/>
        <v>photography</v>
      </c>
      <c r="Q1811" t="str">
        <f t="shared" si="142"/>
        <v>photobooks</v>
      </c>
      <c r="R1811" s="14">
        <f t="shared" si="143"/>
        <v>42029.657858796301</v>
      </c>
      <c r="S1811" s="15">
        <f t="shared" si="144"/>
        <v>42064.657858796301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t="str">
        <f t="shared" si="141"/>
        <v>photography</v>
      </c>
      <c r="Q1812" t="str">
        <f t="shared" si="142"/>
        <v>photobooks</v>
      </c>
      <c r="R1812" s="14">
        <f t="shared" si="143"/>
        <v>41860.66002314815</v>
      </c>
      <c r="S1812" s="15">
        <f t="shared" si="144"/>
        <v>41872.66002314815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t="str">
        <f t="shared" si="141"/>
        <v>photography</v>
      </c>
      <c r="Q1813" t="str">
        <f t="shared" si="142"/>
        <v>photobooks</v>
      </c>
      <c r="R1813" s="14">
        <f t="shared" si="143"/>
        <v>41876.183680555558</v>
      </c>
      <c r="S1813" s="15">
        <f t="shared" si="144"/>
        <v>41935.916666666664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t="str">
        <f t="shared" si="141"/>
        <v>photography</v>
      </c>
      <c r="Q1814" t="str">
        <f t="shared" si="142"/>
        <v>photobooks</v>
      </c>
      <c r="R1814" s="14">
        <f t="shared" si="143"/>
        <v>42524.068703703699</v>
      </c>
      <c r="S1814" s="15">
        <f t="shared" si="144"/>
        <v>42554.068703703699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str">
        <f t="shared" si="141"/>
        <v>photography</v>
      </c>
      <c r="Q1815" t="str">
        <f t="shared" si="142"/>
        <v>photobooks</v>
      </c>
      <c r="R1815" s="14">
        <f t="shared" si="143"/>
        <v>41829.639027777775</v>
      </c>
      <c r="S1815" s="15">
        <f t="shared" si="144"/>
        <v>41859.639027777775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t="str">
        <f t="shared" si="141"/>
        <v>photography</v>
      </c>
      <c r="Q1816" t="str">
        <f t="shared" si="142"/>
        <v>photobooks</v>
      </c>
      <c r="R1816" s="14">
        <f t="shared" si="143"/>
        <v>42033.064074074078</v>
      </c>
      <c r="S1816" s="15">
        <f t="shared" si="144"/>
        <v>42063.064074074078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str">
        <f t="shared" si="141"/>
        <v>photography</v>
      </c>
      <c r="Q1817" t="str">
        <f t="shared" si="142"/>
        <v>photobooks</v>
      </c>
      <c r="R1817" s="14">
        <f t="shared" si="143"/>
        <v>42172.656678240739</v>
      </c>
      <c r="S1817" s="15">
        <f t="shared" si="144"/>
        <v>42186.656678240739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t="str">
        <f t="shared" si="141"/>
        <v>photography</v>
      </c>
      <c r="Q1818" t="str">
        <f t="shared" si="142"/>
        <v>photobooks</v>
      </c>
      <c r="R1818" s="14">
        <f t="shared" si="143"/>
        <v>42548.626192129625</v>
      </c>
      <c r="S1818" s="15">
        <f t="shared" si="144"/>
        <v>42576.541666666672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t="str">
        <f t="shared" si="141"/>
        <v>photography</v>
      </c>
      <c r="Q1819" t="str">
        <f t="shared" si="142"/>
        <v>photobooks</v>
      </c>
      <c r="R1819" s="14">
        <f t="shared" si="143"/>
        <v>42705.412118055552</v>
      </c>
      <c r="S1819" s="15">
        <f t="shared" si="144"/>
        <v>42765.040972222225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str">
        <f t="shared" si="141"/>
        <v>photography</v>
      </c>
      <c r="Q1820" t="str">
        <f t="shared" si="142"/>
        <v>photobooks</v>
      </c>
      <c r="R1820" s="14">
        <f t="shared" si="143"/>
        <v>42066.984375</v>
      </c>
      <c r="S1820" s="15">
        <f t="shared" si="144"/>
        <v>42096.942708333328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t="str">
        <f t="shared" si="141"/>
        <v>photography</v>
      </c>
      <c r="Q1821" t="str">
        <f t="shared" si="142"/>
        <v>photobooks</v>
      </c>
      <c r="R1821" s="14">
        <f t="shared" si="143"/>
        <v>41820.502268518518</v>
      </c>
      <c r="S1821" s="15">
        <f t="shared" si="144"/>
        <v>41850.502268518518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t="str">
        <f t="shared" si="141"/>
        <v>photography</v>
      </c>
      <c r="Q1822" t="str">
        <f t="shared" si="142"/>
        <v>photobooks</v>
      </c>
      <c r="R1822" s="14">
        <f t="shared" si="143"/>
        <v>42064.834374999999</v>
      </c>
      <c r="S1822" s="15">
        <f t="shared" si="144"/>
        <v>42094.792708333334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t="str">
        <f t="shared" si="141"/>
        <v>music</v>
      </c>
      <c r="Q1823" t="str">
        <f t="shared" si="142"/>
        <v>rock</v>
      </c>
      <c r="R1823" s="14">
        <f t="shared" si="143"/>
        <v>40926.069062499999</v>
      </c>
      <c r="S1823" s="15">
        <f t="shared" si="144"/>
        <v>40971.069062499999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t="str">
        <f t="shared" si="141"/>
        <v>music</v>
      </c>
      <c r="Q1824" t="str">
        <f t="shared" si="142"/>
        <v>rock</v>
      </c>
      <c r="R1824" s="14">
        <f t="shared" si="143"/>
        <v>41634.547013888892</v>
      </c>
      <c r="S1824" s="15">
        <f t="shared" si="144"/>
        <v>41670.542361111111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t="str">
        <f t="shared" si="141"/>
        <v>music</v>
      </c>
      <c r="Q1825" t="str">
        <f t="shared" si="142"/>
        <v>rock</v>
      </c>
      <c r="R1825" s="14">
        <f t="shared" si="143"/>
        <v>41176.434907407405</v>
      </c>
      <c r="S1825" s="15">
        <f t="shared" si="144"/>
        <v>41206.434907407405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t="str">
        <f t="shared" si="141"/>
        <v>music</v>
      </c>
      <c r="Q1826" t="str">
        <f t="shared" si="142"/>
        <v>rock</v>
      </c>
      <c r="R1826" s="14">
        <f t="shared" si="143"/>
        <v>41626.666284722218</v>
      </c>
      <c r="S1826" s="15">
        <f t="shared" si="144"/>
        <v>41646.838888888888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t="str">
        <f t="shared" si="141"/>
        <v>music</v>
      </c>
      <c r="Q1827" t="str">
        <f t="shared" si="142"/>
        <v>rock</v>
      </c>
      <c r="R1827" s="14">
        <f t="shared" si="143"/>
        <v>41443.58452546296</v>
      </c>
      <c r="S1827" s="15">
        <f t="shared" si="144"/>
        <v>41466.58452546296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t="str">
        <f t="shared" si="141"/>
        <v>music</v>
      </c>
      <c r="Q1828" t="str">
        <f t="shared" si="142"/>
        <v>rock</v>
      </c>
      <c r="R1828" s="14">
        <f t="shared" si="143"/>
        <v>41657.673807870371</v>
      </c>
      <c r="S1828" s="15">
        <f t="shared" si="144"/>
        <v>41687.673807870371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t="str">
        <f t="shared" si="141"/>
        <v>music</v>
      </c>
      <c r="Q1829" t="str">
        <f t="shared" si="142"/>
        <v>rock</v>
      </c>
      <c r="R1829" s="14">
        <f t="shared" si="143"/>
        <v>40555.075937499998</v>
      </c>
      <c r="S1829" s="15">
        <f t="shared" si="144"/>
        <v>40605.075937499998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t="str">
        <f t="shared" si="141"/>
        <v>music</v>
      </c>
      <c r="Q1830" t="str">
        <f t="shared" si="142"/>
        <v>rock</v>
      </c>
      <c r="R1830" s="14">
        <f t="shared" si="143"/>
        <v>41736.649652777778</v>
      </c>
      <c r="S1830" s="15">
        <f t="shared" si="144"/>
        <v>41768.666666666664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t="str">
        <f t="shared" si="141"/>
        <v>music</v>
      </c>
      <c r="Q1831" t="str">
        <f t="shared" si="142"/>
        <v>rock</v>
      </c>
      <c r="R1831" s="14">
        <f t="shared" si="143"/>
        <v>40515.837627314817</v>
      </c>
      <c r="S1831" s="15">
        <f t="shared" si="144"/>
        <v>40564.666666666664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t="str">
        <f t="shared" si="141"/>
        <v>music</v>
      </c>
      <c r="Q1832" t="str">
        <f t="shared" si="142"/>
        <v>rock</v>
      </c>
      <c r="R1832" s="14">
        <f t="shared" si="143"/>
        <v>41664.434108796297</v>
      </c>
      <c r="S1832" s="15">
        <f t="shared" si="144"/>
        <v>41694.434108796297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t="str">
        <f t="shared" si="141"/>
        <v>music</v>
      </c>
      <c r="Q1833" t="str">
        <f t="shared" si="142"/>
        <v>rock</v>
      </c>
      <c r="R1833" s="14">
        <f t="shared" si="143"/>
        <v>41026.746099537035</v>
      </c>
      <c r="S1833" s="15">
        <f t="shared" si="144"/>
        <v>41041.746099537035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t="str">
        <f t="shared" si="141"/>
        <v>music</v>
      </c>
      <c r="Q1834" t="str">
        <f t="shared" si="142"/>
        <v>rock</v>
      </c>
      <c r="R1834" s="14">
        <f t="shared" si="143"/>
        <v>40576.289664351854</v>
      </c>
      <c r="S1834" s="15">
        <f t="shared" si="144"/>
        <v>40606.289664351854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t="str">
        <f t="shared" si="141"/>
        <v>music</v>
      </c>
      <c r="Q1835" t="str">
        <f t="shared" si="142"/>
        <v>rock</v>
      </c>
      <c r="R1835" s="14">
        <f t="shared" si="143"/>
        <v>41302.794016203705</v>
      </c>
      <c r="S1835" s="15">
        <f t="shared" si="144"/>
        <v>41335.082638888889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t="str">
        <f t="shared" si="141"/>
        <v>music</v>
      </c>
      <c r="Q1836" t="str">
        <f t="shared" si="142"/>
        <v>rock</v>
      </c>
      <c r="R1836" s="14">
        <f t="shared" si="143"/>
        <v>41988.714062500003</v>
      </c>
      <c r="S1836" s="15">
        <f t="shared" si="144"/>
        <v>42028.714062500003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t="str">
        <f t="shared" si="141"/>
        <v>music</v>
      </c>
      <c r="Q1837" t="str">
        <f t="shared" si="142"/>
        <v>rock</v>
      </c>
      <c r="R1837" s="14">
        <f t="shared" si="143"/>
        <v>42430.452210648145</v>
      </c>
      <c r="S1837" s="15">
        <f t="shared" si="144"/>
        <v>42460.410543981481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t="str">
        <f t="shared" si="141"/>
        <v>music</v>
      </c>
      <c r="Q1838" t="str">
        <f t="shared" si="142"/>
        <v>rock</v>
      </c>
      <c r="R1838" s="14">
        <f t="shared" si="143"/>
        <v>41305.559363425928</v>
      </c>
      <c r="S1838" s="15">
        <f t="shared" si="144"/>
        <v>41322.559363425928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t="str">
        <f t="shared" si="141"/>
        <v>music</v>
      </c>
      <c r="Q1839" t="str">
        <f t="shared" si="142"/>
        <v>rock</v>
      </c>
      <c r="R1839" s="14">
        <f t="shared" si="143"/>
        <v>40925.797858796301</v>
      </c>
      <c r="S1839" s="15">
        <f t="shared" si="144"/>
        <v>40985.756192129629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t="str">
        <f t="shared" si="141"/>
        <v>music</v>
      </c>
      <c r="Q1840" t="str">
        <f t="shared" si="142"/>
        <v>rock</v>
      </c>
      <c r="R1840" s="14">
        <f t="shared" si="143"/>
        <v>40788.536539351851</v>
      </c>
      <c r="S1840" s="15">
        <f t="shared" si="144"/>
        <v>40816.875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t="str">
        <f t="shared" si="141"/>
        <v>music</v>
      </c>
      <c r="Q1841" t="str">
        <f t="shared" si="142"/>
        <v>rock</v>
      </c>
      <c r="R1841" s="14">
        <f t="shared" si="143"/>
        <v>42614.472013888888</v>
      </c>
      <c r="S1841" s="15">
        <f t="shared" si="144"/>
        <v>42644.472013888888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t="str">
        <f t="shared" si="141"/>
        <v>music</v>
      </c>
      <c r="Q1842" t="str">
        <f t="shared" si="142"/>
        <v>rock</v>
      </c>
      <c r="R1842" s="14">
        <f t="shared" si="143"/>
        <v>41381.846180555556</v>
      </c>
      <c r="S1842" s="15">
        <f t="shared" si="144"/>
        <v>41400.957638888889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t="str">
        <f t="shared" si="141"/>
        <v>music</v>
      </c>
      <c r="Q1843" t="str">
        <f t="shared" si="142"/>
        <v>rock</v>
      </c>
      <c r="R1843" s="14">
        <f t="shared" si="143"/>
        <v>41745.59542824074</v>
      </c>
      <c r="S1843" s="15">
        <f t="shared" si="144"/>
        <v>41778.957638888889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t="str">
        <f t="shared" si="141"/>
        <v>music</v>
      </c>
      <c r="Q1844" t="str">
        <f t="shared" si="142"/>
        <v>rock</v>
      </c>
      <c r="R1844" s="14">
        <f t="shared" si="143"/>
        <v>42031.381724537037</v>
      </c>
      <c r="S1844" s="15">
        <f t="shared" si="144"/>
        <v>42064.999305555553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t="str">
        <f t="shared" si="141"/>
        <v>music</v>
      </c>
      <c r="Q1845" t="str">
        <f t="shared" si="142"/>
        <v>rock</v>
      </c>
      <c r="R1845" s="14">
        <f t="shared" si="143"/>
        <v>40564.744837962964</v>
      </c>
      <c r="S1845" s="15">
        <f t="shared" si="144"/>
        <v>40594.744837962964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t="str">
        <f t="shared" si="141"/>
        <v>music</v>
      </c>
      <c r="Q1846" t="str">
        <f t="shared" si="142"/>
        <v>rock</v>
      </c>
      <c r="R1846" s="14">
        <f t="shared" si="143"/>
        <v>40666.723541666666</v>
      </c>
      <c r="S1846" s="15">
        <f t="shared" si="144"/>
        <v>40704.875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t="str">
        <f t="shared" si="141"/>
        <v>music</v>
      </c>
      <c r="Q1847" t="str">
        <f t="shared" si="142"/>
        <v>rock</v>
      </c>
      <c r="R1847" s="14">
        <f t="shared" si="143"/>
        <v>42523.083310185189</v>
      </c>
      <c r="S1847" s="15">
        <f t="shared" si="144"/>
        <v>42537.954861111109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t="str">
        <f t="shared" si="141"/>
        <v>music</v>
      </c>
      <c r="Q1848" t="str">
        <f t="shared" si="142"/>
        <v>rock</v>
      </c>
      <c r="R1848" s="14">
        <f t="shared" si="143"/>
        <v>41228.400196759263</v>
      </c>
      <c r="S1848" s="15">
        <f t="shared" si="144"/>
        <v>41258.400196759263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t="str">
        <f t="shared" si="141"/>
        <v>music</v>
      </c>
      <c r="Q1849" t="str">
        <f t="shared" si="142"/>
        <v>rock</v>
      </c>
      <c r="R1849" s="14">
        <f t="shared" si="143"/>
        <v>42093.986481481479</v>
      </c>
      <c r="S1849" s="15">
        <f t="shared" si="144"/>
        <v>42114.986481481479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t="str">
        <f t="shared" si="141"/>
        <v>music</v>
      </c>
      <c r="Q1850" t="str">
        <f t="shared" si="142"/>
        <v>rock</v>
      </c>
      <c r="R1850" s="14">
        <f t="shared" si="143"/>
        <v>40691.538055555553</v>
      </c>
      <c r="S1850" s="15">
        <f t="shared" si="144"/>
        <v>40755.040972222225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t="str">
        <f t="shared" si="141"/>
        <v>music</v>
      </c>
      <c r="Q1851" t="str">
        <f t="shared" si="142"/>
        <v>rock</v>
      </c>
      <c r="R1851" s="14">
        <f t="shared" si="143"/>
        <v>41169.595590277779</v>
      </c>
      <c r="S1851" s="15">
        <f t="shared" si="144"/>
        <v>41199.595590277779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t="str">
        <f t="shared" si="141"/>
        <v>music</v>
      </c>
      <c r="Q1852" t="str">
        <f t="shared" si="142"/>
        <v>rock</v>
      </c>
      <c r="R1852" s="14">
        <f t="shared" si="143"/>
        <v>41800.709490740745</v>
      </c>
      <c r="S1852" s="15">
        <f t="shared" si="144"/>
        <v>41830.709490740745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t="str">
        <f t="shared" si="141"/>
        <v>music</v>
      </c>
      <c r="Q1853" t="str">
        <f t="shared" si="142"/>
        <v>rock</v>
      </c>
      <c r="R1853" s="14">
        <f t="shared" si="143"/>
        <v>41827.656689814816</v>
      </c>
      <c r="S1853" s="15">
        <f t="shared" si="144"/>
        <v>41847.791666666664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t="str">
        <f t="shared" si="141"/>
        <v>music</v>
      </c>
      <c r="Q1854" t="str">
        <f t="shared" si="142"/>
        <v>rock</v>
      </c>
      <c r="R1854" s="14">
        <f t="shared" si="143"/>
        <v>42081.52143518519</v>
      </c>
      <c r="S1854" s="15">
        <f t="shared" si="144"/>
        <v>42118.75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t="str">
        <f t="shared" si="141"/>
        <v>music</v>
      </c>
      <c r="Q1855" t="str">
        <f t="shared" si="142"/>
        <v>rock</v>
      </c>
      <c r="R1855" s="14">
        <f t="shared" si="143"/>
        <v>41176.810381944444</v>
      </c>
      <c r="S1855" s="15">
        <f t="shared" si="144"/>
        <v>41226.852048611108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t="str">
        <f t="shared" si="141"/>
        <v>music</v>
      </c>
      <c r="Q1856" t="str">
        <f t="shared" si="142"/>
        <v>rock</v>
      </c>
      <c r="R1856" s="14">
        <f t="shared" si="143"/>
        <v>41387.771261574075</v>
      </c>
      <c r="S1856" s="15">
        <f t="shared" si="144"/>
        <v>41417.771261574075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t="str">
        <f t="shared" si="141"/>
        <v>music</v>
      </c>
      <c r="Q1857" t="str">
        <f t="shared" si="142"/>
        <v>rock</v>
      </c>
      <c r="R1857" s="14">
        <f t="shared" si="143"/>
        <v>41600.288657407407</v>
      </c>
      <c r="S1857" s="15">
        <f t="shared" si="144"/>
        <v>41645.288657407407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45">E1858/D1858</f>
        <v>1.0125</v>
      </c>
      <c r="P1858" t="str">
        <f t="shared" ref="P1858:P1921" si="146">LEFT(N1858,FIND("/",N1858)-1)</f>
        <v>music</v>
      </c>
      <c r="Q1858" t="str">
        <f t="shared" ref="Q1858:Q1921" si="147">RIGHT(N1858,LEN(N1858)-FIND("/",N1858))</f>
        <v>rock</v>
      </c>
      <c r="R1858" s="14">
        <f t="shared" ref="R1858:R1921" si="148">(J1858/86400)+25569+(-6/24)</f>
        <v>41817.604999999996</v>
      </c>
      <c r="S1858" s="15">
        <f t="shared" ref="S1858:S1921" si="149">(I1858/86400)+25569+(-6/24)</f>
        <v>41838.604999999996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</v>
      </c>
      <c r="P1859" t="str">
        <f t="shared" si="146"/>
        <v>music</v>
      </c>
      <c r="Q1859" t="str">
        <f t="shared" si="147"/>
        <v>rock</v>
      </c>
      <c r="R1859" s="14">
        <f t="shared" si="148"/>
        <v>41864.51866898148</v>
      </c>
      <c r="S1859" s="15">
        <f t="shared" si="149"/>
        <v>41894.51866898148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t="str">
        <f t="shared" si="146"/>
        <v>music</v>
      </c>
      <c r="Q1860" t="str">
        <f t="shared" si="147"/>
        <v>rock</v>
      </c>
      <c r="R1860" s="14">
        <f t="shared" si="148"/>
        <v>40832.950474537036</v>
      </c>
      <c r="S1860" s="15">
        <f t="shared" si="149"/>
        <v>40892.992141203707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t="str">
        <f t="shared" si="146"/>
        <v>music</v>
      </c>
      <c r="Q1861" t="str">
        <f t="shared" si="147"/>
        <v>rock</v>
      </c>
      <c r="R1861" s="14">
        <f t="shared" si="148"/>
        <v>40778.520011574074</v>
      </c>
      <c r="S1861" s="15">
        <f t="shared" si="149"/>
        <v>40808.520011574074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t="str">
        <f t="shared" si="146"/>
        <v>music</v>
      </c>
      <c r="Q1862" t="str">
        <f t="shared" si="147"/>
        <v>rock</v>
      </c>
      <c r="R1862" s="14">
        <f t="shared" si="148"/>
        <v>41655.45930555556</v>
      </c>
      <c r="S1862" s="15">
        <f t="shared" si="149"/>
        <v>41676.45930555556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str">
        <f t="shared" si="146"/>
        <v>games</v>
      </c>
      <c r="Q1863" t="str">
        <f t="shared" si="147"/>
        <v>mobile games</v>
      </c>
      <c r="R1863" s="14">
        <f t="shared" si="148"/>
        <v>42000.050243055557</v>
      </c>
      <c r="S1863" s="15">
        <f t="shared" si="149"/>
        <v>42030.050243055557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t="str">
        <f t="shared" si="146"/>
        <v>games</v>
      </c>
      <c r="Q1864" t="str">
        <f t="shared" si="147"/>
        <v>mobile games</v>
      </c>
      <c r="R1864" s="14">
        <f t="shared" si="148"/>
        <v>42755.242754629631</v>
      </c>
      <c r="S1864" s="15">
        <f t="shared" si="149"/>
        <v>42802.0625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t="str">
        <f t="shared" si="146"/>
        <v>games</v>
      </c>
      <c r="Q1865" t="str">
        <f t="shared" si="147"/>
        <v>mobile games</v>
      </c>
      <c r="R1865" s="14">
        <f t="shared" si="148"/>
        <v>41772.547280092593</v>
      </c>
      <c r="S1865" s="15">
        <f t="shared" si="149"/>
        <v>41802.547280092593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t="str">
        <f t="shared" si="146"/>
        <v>games</v>
      </c>
      <c r="Q1866" t="str">
        <f t="shared" si="147"/>
        <v>mobile games</v>
      </c>
      <c r="R1866" s="14">
        <f t="shared" si="148"/>
        <v>41733.466435185182</v>
      </c>
      <c r="S1866" s="15">
        <f t="shared" si="149"/>
        <v>41763.466435185182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t="str">
        <f t="shared" si="146"/>
        <v>games</v>
      </c>
      <c r="Q1867" t="str">
        <f t="shared" si="147"/>
        <v>mobile games</v>
      </c>
      <c r="R1867" s="14">
        <f t="shared" si="148"/>
        <v>42645.117442129631</v>
      </c>
      <c r="S1867" s="15">
        <f t="shared" si="149"/>
        <v>42680.159108796295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t="str">
        <f t="shared" si="146"/>
        <v>games</v>
      </c>
      <c r="Q1868" t="str">
        <f t="shared" si="147"/>
        <v>mobile games</v>
      </c>
      <c r="R1868" s="14">
        <f t="shared" si="148"/>
        <v>42741.996493055558</v>
      </c>
      <c r="S1868" s="15">
        <f t="shared" si="149"/>
        <v>42794.916666666672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t="str">
        <f t="shared" si="146"/>
        <v>games</v>
      </c>
      <c r="Q1869" t="str">
        <f t="shared" si="147"/>
        <v>mobile games</v>
      </c>
      <c r="R1869" s="14">
        <f t="shared" si="148"/>
        <v>42649.674907407403</v>
      </c>
      <c r="S1869" s="15">
        <f t="shared" si="149"/>
        <v>42679.674907407403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t="str">
        <f t="shared" si="146"/>
        <v>games</v>
      </c>
      <c r="Q1870" t="str">
        <f t="shared" si="147"/>
        <v>mobile games</v>
      </c>
      <c r="R1870" s="14">
        <f t="shared" si="148"/>
        <v>42328.529224537036</v>
      </c>
      <c r="S1870" s="15">
        <f t="shared" si="149"/>
        <v>42353.082638888889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str">
        <f t="shared" si="146"/>
        <v>games</v>
      </c>
      <c r="Q1871" t="str">
        <f t="shared" si="147"/>
        <v>mobile games</v>
      </c>
      <c r="R1871" s="14">
        <f t="shared" si="148"/>
        <v>42708.752881944441</v>
      </c>
      <c r="S1871" s="15">
        <f t="shared" si="149"/>
        <v>42738.752881944441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t="str">
        <f t="shared" si="146"/>
        <v>games</v>
      </c>
      <c r="Q1872" t="str">
        <f t="shared" si="147"/>
        <v>mobile games</v>
      </c>
      <c r="R1872" s="14">
        <f t="shared" si="148"/>
        <v>42371.105729166666</v>
      </c>
      <c r="S1872" s="15">
        <f t="shared" si="149"/>
        <v>42399.928472222222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t="str">
        <f t="shared" si="146"/>
        <v>games</v>
      </c>
      <c r="Q1873" t="str">
        <f t="shared" si="147"/>
        <v>mobile games</v>
      </c>
      <c r="R1873" s="14">
        <f t="shared" si="148"/>
        <v>41923.533576388887</v>
      </c>
      <c r="S1873" s="15">
        <f t="shared" si="149"/>
        <v>41963.575243055559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t="str">
        <f t="shared" si="146"/>
        <v>games</v>
      </c>
      <c r="Q1874" t="str">
        <f t="shared" si="147"/>
        <v>mobile games</v>
      </c>
      <c r="R1874" s="14">
        <f t="shared" si="148"/>
        <v>42154.879652777774</v>
      </c>
      <c r="S1874" s="15">
        <f t="shared" si="149"/>
        <v>42184.879652777774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t="str">
        <f t="shared" si="146"/>
        <v>games</v>
      </c>
      <c r="Q1875" t="str">
        <f t="shared" si="147"/>
        <v>mobile games</v>
      </c>
      <c r="R1875" s="14">
        <f t="shared" si="148"/>
        <v>42164.365856481483</v>
      </c>
      <c r="S1875" s="15">
        <f t="shared" si="149"/>
        <v>42193.447916666672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t="str">
        <f t="shared" si="146"/>
        <v>games</v>
      </c>
      <c r="Q1876" t="str">
        <f t="shared" si="147"/>
        <v>mobile games</v>
      </c>
      <c r="R1876" s="14">
        <f t="shared" si="148"/>
        <v>42529.719131944439</v>
      </c>
      <c r="S1876" s="15">
        <f t="shared" si="149"/>
        <v>42549.719131944439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t="str">
        <f t="shared" si="146"/>
        <v>games</v>
      </c>
      <c r="Q1877" t="str">
        <f t="shared" si="147"/>
        <v>mobile games</v>
      </c>
      <c r="R1877" s="14">
        <f t="shared" si="148"/>
        <v>42528.649398148147</v>
      </c>
      <c r="S1877" s="15">
        <f t="shared" si="149"/>
        <v>42588.649398148147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str">
        <f t="shared" si="146"/>
        <v>games</v>
      </c>
      <c r="Q1878" t="str">
        <f t="shared" si="147"/>
        <v>mobile games</v>
      </c>
      <c r="R1878" s="14">
        <f t="shared" si="148"/>
        <v>41776.034780092596</v>
      </c>
      <c r="S1878" s="15">
        <f t="shared" si="149"/>
        <v>41806.034780092596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str">
        <f t="shared" si="146"/>
        <v>games</v>
      </c>
      <c r="Q1879" t="str">
        <f t="shared" si="147"/>
        <v>mobile games</v>
      </c>
      <c r="R1879" s="14">
        <f t="shared" si="148"/>
        <v>42034.779224537036</v>
      </c>
      <c r="S1879" s="15">
        <f t="shared" si="149"/>
        <v>42063.779224537036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str">
        <f t="shared" si="146"/>
        <v>games</v>
      </c>
      <c r="Q1880" t="str">
        <f t="shared" si="147"/>
        <v>mobile games</v>
      </c>
      <c r="R1880" s="14">
        <f t="shared" si="148"/>
        <v>41772.758738425924</v>
      </c>
      <c r="S1880" s="15">
        <f t="shared" si="149"/>
        <v>41802.758738425924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t="str">
        <f t="shared" si="146"/>
        <v>games</v>
      </c>
      <c r="Q1881" t="str">
        <f t="shared" si="147"/>
        <v>mobile games</v>
      </c>
      <c r="R1881" s="14">
        <f t="shared" si="148"/>
        <v>42413.399641203709</v>
      </c>
      <c r="S1881" s="15">
        <f t="shared" si="149"/>
        <v>42443.357974537037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t="str">
        <f t="shared" si="146"/>
        <v>games</v>
      </c>
      <c r="Q1882" t="str">
        <f t="shared" si="147"/>
        <v>mobile games</v>
      </c>
      <c r="R1882" s="14">
        <f t="shared" si="148"/>
        <v>42430.316898148143</v>
      </c>
      <c r="S1882" s="15">
        <f t="shared" si="149"/>
        <v>42459.275231481486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t="str">
        <f t="shared" si="146"/>
        <v>music</v>
      </c>
      <c r="Q1883" t="str">
        <f t="shared" si="147"/>
        <v>indie rock</v>
      </c>
      <c r="R1883" s="14">
        <f t="shared" si="148"/>
        <v>42042.902650462958</v>
      </c>
      <c r="S1883" s="15">
        <f t="shared" si="149"/>
        <v>42072.860983796301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t="str">
        <f t="shared" si="146"/>
        <v>music</v>
      </c>
      <c r="Q1884" t="str">
        <f t="shared" si="147"/>
        <v>indie rock</v>
      </c>
      <c r="R1884" s="14">
        <f t="shared" si="148"/>
        <v>41067.699212962965</v>
      </c>
      <c r="S1884" s="15">
        <f t="shared" si="149"/>
        <v>41100.741666666669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t="str">
        <f t="shared" si="146"/>
        <v>music</v>
      </c>
      <c r="Q1885" t="str">
        <f t="shared" si="147"/>
        <v>indie rock</v>
      </c>
      <c r="R1885" s="14">
        <f t="shared" si="148"/>
        <v>40977.698009259257</v>
      </c>
      <c r="S1885" s="15">
        <f t="shared" si="149"/>
        <v>41007.656342592592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t="str">
        <f t="shared" si="146"/>
        <v>music</v>
      </c>
      <c r="Q1886" t="str">
        <f t="shared" si="147"/>
        <v>indie rock</v>
      </c>
      <c r="R1886" s="14">
        <f t="shared" si="148"/>
        <v>41204.948321759257</v>
      </c>
      <c r="S1886" s="15">
        <f t="shared" si="149"/>
        <v>41240.25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t="str">
        <f t="shared" si="146"/>
        <v>music</v>
      </c>
      <c r="Q1887" t="str">
        <f t="shared" si="147"/>
        <v>indie rock</v>
      </c>
      <c r="R1887" s="14">
        <f t="shared" si="148"/>
        <v>41098.843865740739</v>
      </c>
      <c r="S1887" s="15">
        <f t="shared" si="149"/>
        <v>41131.666666666664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t="str">
        <f t="shared" si="146"/>
        <v>music</v>
      </c>
      <c r="Q1888" t="str">
        <f t="shared" si="147"/>
        <v>indie rock</v>
      </c>
      <c r="R1888" s="14">
        <f t="shared" si="148"/>
        <v>41925.656689814816</v>
      </c>
      <c r="S1888" s="15">
        <f t="shared" si="149"/>
        <v>41955.69835648148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t="str">
        <f t="shared" si="146"/>
        <v>music</v>
      </c>
      <c r="Q1889" t="str">
        <f t="shared" si="147"/>
        <v>indie rock</v>
      </c>
      <c r="R1889" s="14">
        <f t="shared" si="148"/>
        <v>42323.550138888888</v>
      </c>
      <c r="S1889" s="15">
        <f t="shared" si="149"/>
        <v>42341.645833333328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t="str">
        <f t="shared" si="146"/>
        <v>music</v>
      </c>
      <c r="Q1890" t="str">
        <f t="shared" si="147"/>
        <v>indie rock</v>
      </c>
      <c r="R1890" s="14">
        <f t="shared" si="148"/>
        <v>40298.989953703705</v>
      </c>
      <c r="S1890" s="15">
        <f t="shared" si="149"/>
        <v>40329.957638888889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t="str">
        <f t="shared" si="146"/>
        <v>music</v>
      </c>
      <c r="Q1891" t="str">
        <f t="shared" si="147"/>
        <v>indie rock</v>
      </c>
      <c r="R1891" s="14">
        <f t="shared" si="148"/>
        <v>41299.543356481481</v>
      </c>
      <c r="S1891" s="15">
        <f t="shared" si="149"/>
        <v>41344.501689814817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t="str">
        <f t="shared" si="146"/>
        <v>music</v>
      </c>
      <c r="Q1892" t="str">
        <f t="shared" si="147"/>
        <v>indie rock</v>
      </c>
      <c r="R1892" s="14">
        <f t="shared" si="148"/>
        <v>41228.536203703705</v>
      </c>
      <c r="S1892" s="15">
        <f t="shared" si="149"/>
        <v>41258.536203703705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t="str">
        <f t="shared" si="146"/>
        <v>music</v>
      </c>
      <c r="Q1893" t="str">
        <f t="shared" si="147"/>
        <v>indie rock</v>
      </c>
      <c r="R1893" s="14">
        <f t="shared" si="148"/>
        <v>40335.548078703701</v>
      </c>
      <c r="S1893" s="15">
        <f t="shared" si="149"/>
        <v>40381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t="str">
        <f t="shared" si="146"/>
        <v>music</v>
      </c>
      <c r="Q1894" t="str">
        <f t="shared" si="147"/>
        <v>indie rock</v>
      </c>
      <c r="R1894" s="14">
        <f t="shared" si="148"/>
        <v>40671.387511574074</v>
      </c>
      <c r="S1894" s="15">
        <f t="shared" si="149"/>
        <v>40701.387511574074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t="str">
        <f t="shared" si="146"/>
        <v>music</v>
      </c>
      <c r="Q1895" t="str">
        <f t="shared" si="147"/>
        <v>indie rock</v>
      </c>
      <c r="R1895" s="14">
        <f t="shared" si="148"/>
        <v>40632.69195601852</v>
      </c>
      <c r="S1895" s="15">
        <f t="shared" si="149"/>
        <v>40648.915972222225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t="str">
        <f t="shared" si="146"/>
        <v>music</v>
      </c>
      <c r="Q1896" t="str">
        <f t="shared" si="147"/>
        <v>indie rock</v>
      </c>
      <c r="R1896" s="14">
        <f t="shared" si="148"/>
        <v>40920.65489583333</v>
      </c>
      <c r="S1896" s="15">
        <f t="shared" si="149"/>
        <v>40951.65489583333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t="str">
        <f t="shared" si="146"/>
        <v>music</v>
      </c>
      <c r="Q1897" t="str">
        <f t="shared" si="147"/>
        <v>indie rock</v>
      </c>
      <c r="R1897" s="14">
        <f t="shared" si="148"/>
        <v>42267.496782407412</v>
      </c>
      <c r="S1897" s="15">
        <f t="shared" si="149"/>
        <v>42297.496782407412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t="str">
        <f t="shared" si="146"/>
        <v>music</v>
      </c>
      <c r="Q1898" t="str">
        <f t="shared" si="147"/>
        <v>indie rock</v>
      </c>
      <c r="R1898" s="14">
        <f t="shared" si="148"/>
        <v>40981.460243055553</v>
      </c>
      <c r="S1898" s="15">
        <f t="shared" si="149"/>
        <v>41011.460243055553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t="str">
        <f t="shared" si="146"/>
        <v>music</v>
      </c>
      <c r="Q1899" t="str">
        <f t="shared" si="147"/>
        <v>indie rock</v>
      </c>
      <c r="R1899" s="14">
        <f t="shared" si="148"/>
        <v>41680.333402777775</v>
      </c>
      <c r="S1899" s="15">
        <f t="shared" si="149"/>
        <v>41702.625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t="str">
        <f t="shared" si="146"/>
        <v>music</v>
      </c>
      <c r="Q1900" t="str">
        <f t="shared" si="147"/>
        <v>indie rock</v>
      </c>
      <c r="R1900" s="14">
        <f t="shared" si="148"/>
        <v>42365.942974537036</v>
      </c>
      <c r="S1900" s="15">
        <f t="shared" si="149"/>
        <v>42401.5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t="str">
        <f t="shared" si="146"/>
        <v>music</v>
      </c>
      <c r="Q1901" t="str">
        <f t="shared" si="147"/>
        <v>indie rock</v>
      </c>
      <c r="R1901" s="14">
        <f t="shared" si="148"/>
        <v>42058.691736111112</v>
      </c>
      <c r="S1901" s="15">
        <f t="shared" si="149"/>
        <v>42088.65006944444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t="str">
        <f t="shared" si="146"/>
        <v>music</v>
      </c>
      <c r="Q1902" t="str">
        <f t="shared" si="147"/>
        <v>indie rock</v>
      </c>
      <c r="R1902" s="14">
        <f t="shared" si="148"/>
        <v>41160.621886574074</v>
      </c>
      <c r="S1902" s="15">
        <f t="shared" si="149"/>
        <v>41188.165972222225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t="str">
        <f t="shared" si="146"/>
        <v>technology</v>
      </c>
      <c r="Q1903" t="str">
        <f t="shared" si="147"/>
        <v>gadgets</v>
      </c>
      <c r="R1903" s="14">
        <f t="shared" si="148"/>
        <v>42116.29315972222</v>
      </c>
      <c r="S1903" s="15">
        <f t="shared" si="149"/>
        <v>42146.291666666672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t="str">
        <f t="shared" si="146"/>
        <v>technology</v>
      </c>
      <c r="Q1904" t="str">
        <f t="shared" si="147"/>
        <v>gadgets</v>
      </c>
      <c r="R1904" s="14">
        <f t="shared" si="148"/>
        <v>42037.539895833332</v>
      </c>
      <c r="S1904" s="15">
        <f t="shared" si="149"/>
        <v>42067.539895833332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t="str">
        <f t="shared" si="146"/>
        <v>technology</v>
      </c>
      <c r="Q1905" t="str">
        <f t="shared" si="147"/>
        <v>gadgets</v>
      </c>
      <c r="R1905" s="14">
        <f t="shared" si="148"/>
        <v>42702.520729166667</v>
      </c>
      <c r="S1905" s="15">
        <f t="shared" si="149"/>
        <v>42762.520729166667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t="str">
        <f t="shared" si="146"/>
        <v>technology</v>
      </c>
      <c r="Q1906" t="str">
        <f t="shared" si="147"/>
        <v>gadgets</v>
      </c>
      <c r="R1906" s="14">
        <f t="shared" si="148"/>
        <v>42326.435428240744</v>
      </c>
      <c r="S1906" s="15">
        <f t="shared" si="149"/>
        <v>42371.435428240744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t="str">
        <f t="shared" si="146"/>
        <v>technology</v>
      </c>
      <c r="Q1907" t="str">
        <f t="shared" si="147"/>
        <v>gadgets</v>
      </c>
      <c r="R1907" s="14">
        <f t="shared" si="148"/>
        <v>41859.675856481481</v>
      </c>
      <c r="S1907" s="15">
        <f t="shared" si="149"/>
        <v>41889.675856481481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t="str">
        <f t="shared" si="146"/>
        <v>technology</v>
      </c>
      <c r="Q1908" t="str">
        <f t="shared" si="147"/>
        <v>gadgets</v>
      </c>
      <c r="R1908" s="14">
        <f t="shared" si="148"/>
        <v>42514.421099537038</v>
      </c>
      <c r="S1908" s="15">
        <f t="shared" si="149"/>
        <v>42544.421099537038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t="str">
        <f t="shared" si="146"/>
        <v>technology</v>
      </c>
      <c r="Q1909" t="str">
        <f t="shared" si="147"/>
        <v>gadgets</v>
      </c>
      <c r="R1909" s="14">
        <f t="shared" si="148"/>
        <v>41767.337094907409</v>
      </c>
      <c r="S1909" s="15">
        <f t="shared" si="149"/>
        <v>41782.337094907409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t="str">
        <f t="shared" si="146"/>
        <v>technology</v>
      </c>
      <c r="Q1910" t="str">
        <f t="shared" si="147"/>
        <v>gadgets</v>
      </c>
      <c r="R1910" s="14">
        <f t="shared" si="148"/>
        <v>42703.667824074073</v>
      </c>
      <c r="S1910" s="15">
        <f t="shared" si="149"/>
        <v>42733.667824074073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t="str">
        <f t="shared" si="146"/>
        <v>technology</v>
      </c>
      <c r="Q1911" t="str">
        <f t="shared" si="147"/>
        <v>gadgets</v>
      </c>
      <c r="R1911" s="14">
        <f t="shared" si="148"/>
        <v>41905.179155092592</v>
      </c>
      <c r="S1911" s="15">
        <f t="shared" si="149"/>
        <v>41935.179155092592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t="str">
        <f t="shared" si="146"/>
        <v>technology</v>
      </c>
      <c r="Q1912" t="str">
        <f t="shared" si="147"/>
        <v>gadgets</v>
      </c>
      <c r="R1912" s="14">
        <f t="shared" si="148"/>
        <v>42264.713159722218</v>
      </c>
      <c r="S1912" s="15">
        <f t="shared" si="149"/>
        <v>42308.697916666672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t="str">
        <f t="shared" si="146"/>
        <v>technology</v>
      </c>
      <c r="Q1913" t="str">
        <f t="shared" si="147"/>
        <v>gadgets</v>
      </c>
      <c r="R1913" s="14">
        <f t="shared" si="148"/>
        <v>41829.783958333333</v>
      </c>
      <c r="S1913" s="15">
        <f t="shared" si="149"/>
        <v>41859.783958333333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t="str">
        <f t="shared" si="146"/>
        <v>technology</v>
      </c>
      <c r="Q1914" t="str">
        <f t="shared" si="147"/>
        <v>gadgets</v>
      </c>
      <c r="R1914" s="14">
        <f t="shared" si="148"/>
        <v>42128.976388888885</v>
      </c>
      <c r="S1914" s="15">
        <f t="shared" si="149"/>
        <v>42158.976388888885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t="str">
        <f t="shared" si="146"/>
        <v>technology</v>
      </c>
      <c r="Q1915" t="str">
        <f t="shared" si="147"/>
        <v>gadgets</v>
      </c>
      <c r="R1915" s="14">
        <f t="shared" si="148"/>
        <v>41890.261319444442</v>
      </c>
      <c r="S1915" s="15">
        <f t="shared" si="149"/>
        <v>41920.261319444442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t="str">
        <f t="shared" si="146"/>
        <v>technology</v>
      </c>
      <c r="Q1916" t="str">
        <f t="shared" si="147"/>
        <v>gadgets</v>
      </c>
      <c r="R1916" s="14">
        <f t="shared" si="148"/>
        <v>41928.924456018518</v>
      </c>
      <c r="S1916" s="15">
        <f t="shared" si="149"/>
        <v>41943.915972222225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t="str">
        <f t="shared" si="146"/>
        <v>technology</v>
      </c>
      <c r="Q1917" t="str">
        <f t="shared" si="147"/>
        <v>gadgets</v>
      </c>
      <c r="R1917" s="14">
        <f t="shared" si="148"/>
        <v>41863.79886574074</v>
      </c>
      <c r="S1917" s="15">
        <f t="shared" si="149"/>
        <v>41883.79886574074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t="str">
        <f t="shared" si="146"/>
        <v>technology</v>
      </c>
      <c r="Q1918" t="str">
        <f t="shared" si="147"/>
        <v>gadgets</v>
      </c>
      <c r="R1918" s="14">
        <f t="shared" si="148"/>
        <v>42656.467303240745</v>
      </c>
      <c r="S1918" s="15">
        <f t="shared" si="149"/>
        <v>42681.508969907409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t="str">
        <f t="shared" si="146"/>
        <v>technology</v>
      </c>
      <c r="Q1919" t="str">
        <f t="shared" si="147"/>
        <v>gadgets</v>
      </c>
      <c r="R1919" s="14">
        <f t="shared" si="148"/>
        <v>42746.020057870366</v>
      </c>
      <c r="S1919" s="15">
        <f t="shared" si="149"/>
        <v>42776.020057870366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t="str">
        <f t="shared" si="146"/>
        <v>technology</v>
      </c>
      <c r="Q1920" t="str">
        <f t="shared" si="147"/>
        <v>gadgets</v>
      </c>
      <c r="R1920" s="14">
        <f t="shared" si="148"/>
        <v>41828.539942129632</v>
      </c>
      <c r="S1920" s="15">
        <f t="shared" si="149"/>
        <v>41863.539942129632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t="str">
        <f t="shared" si="146"/>
        <v>technology</v>
      </c>
      <c r="Q1921" t="str">
        <f t="shared" si="147"/>
        <v>gadgets</v>
      </c>
      <c r="R1921" s="14">
        <f t="shared" si="148"/>
        <v>42113.625567129631</v>
      </c>
      <c r="S1921" s="15">
        <f t="shared" si="149"/>
        <v>42143.625567129631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50">E1922/D1922</f>
        <v>0.43030000000000002</v>
      </c>
      <c r="P1922" t="str">
        <f t="shared" ref="P1922:P1985" si="151">LEFT(N1922,FIND("/",N1922)-1)</f>
        <v>technology</v>
      </c>
      <c r="Q1922" t="str">
        <f t="shared" ref="Q1922:Q1985" si="152">RIGHT(N1922,LEN(N1922)-FIND("/",N1922))</f>
        <v>gadgets</v>
      </c>
      <c r="R1922" s="14">
        <f t="shared" ref="R1922:R1985" si="153">(J1922/86400)+25569+(-6/24)</f>
        <v>42270.625706018516</v>
      </c>
      <c r="S1922" s="15">
        <f t="shared" ref="S1922:S1985" si="154">(I1922/86400)+25569+(-6/24)</f>
        <v>42298.708333333328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1.3680000000000001</v>
      </c>
      <c r="P1923" t="str">
        <f t="shared" si="151"/>
        <v>music</v>
      </c>
      <c r="Q1923" t="str">
        <f t="shared" si="152"/>
        <v>indie rock</v>
      </c>
      <c r="R1923" s="14">
        <f t="shared" si="153"/>
        <v>41073.971562500003</v>
      </c>
      <c r="S1923" s="15">
        <f t="shared" si="154"/>
        <v>41103.971562500003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t="str">
        <f t="shared" si="151"/>
        <v>music</v>
      </c>
      <c r="Q1924" t="str">
        <f t="shared" si="152"/>
        <v>indie rock</v>
      </c>
      <c r="R1924" s="14">
        <f t="shared" si="153"/>
        <v>41590.005868055552</v>
      </c>
      <c r="S1924" s="15">
        <f t="shared" si="154"/>
        <v>41620.005868055552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t="str">
        <f t="shared" si="151"/>
        <v>music</v>
      </c>
      <c r="Q1925" t="str">
        <f t="shared" si="152"/>
        <v>indie rock</v>
      </c>
      <c r="R1925" s="14">
        <f t="shared" si="153"/>
        <v>40772.598749999997</v>
      </c>
      <c r="S1925" s="15">
        <f t="shared" si="154"/>
        <v>40812.957638888889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t="str">
        <f t="shared" si="151"/>
        <v>music</v>
      </c>
      <c r="Q1926" t="str">
        <f t="shared" si="152"/>
        <v>indie rock</v>
      </c>
      <c r="R1926" s="14">
        <f t="shared" si="153"/>
        <v>41626.511053240742</v>
      </c>
      <c r="S1926" s="15">
        <f t="shared" si="154"/>
        <v>41654.564583333333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t="str">
        <f t="shared" si="151"/>
        <v>music</v>
      </c>
      <c r="Q1927" t="str">
        <f t="shared" si="152"/>
        <v>indie rock</v>
      </c>
      <c r="R1927" s="14">
        <f t="shared" si="153"/>
        <v>41535.65148148148</v>
      </c>
      <c r="S1927" s="15">
        <f t="shared" si="154"/>
        <v>41557.75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t="str">
        <f t="shared" si="151"/>
        <v>music</v>
      </c>
      <c r="Q1928" t="str">
        <f t="shared" si="152"/>
        <v>indie rock</v>
      </c>
      <c r="R1928" s="14">
        <f t="shared" si="153"/>
        <v>40456.704351851848</v>
      </c>
      <c r="S1928" s="15">
        <f t="shared" si="154"/>
        <v>40483.768055555556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t="str">
        <f t="shared" si="151"/>
        <v>music</v>
      </c>
      <c r="Q1929" t="str">
        <f t="shared" si="152"/>
        <v>indie rock</v>
      </c>
      <c r="R1929" s="14">
        <f t="shared" si="153"/>
        <v>40960.611562500002</v>
      </c>
      <c r="S1929" s="15">
        <f t="shared" si="154"/>
        <v>40975.957638888889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t="str">
        <f t="shared" si="151"/>
        <v>music</v>
      </c>
      <c r="Q1930" t="str">
        <f t="shared" si="152"/>
        <v>indie rock</v>
      </c>
      <c r="R1930" s="14">
        <f t="shared" si="153"/>
        <v>41371.3980787037</v>
      </c>
      <c r="S1930" s="15">
        <f t="shared" si="154"/>
        <v>41401.3980787037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t="str">
        <f t="shared" si="151"/>
        <v>music</v>
      </c>
      <c r="Q1931" t="str">
        <f t="shared" si="152"/>
        <v>indie rock</v>
      </c>
      <c r="R1931" s="14">
        <f t="shared" si="153"/>
        <v>40686.771597222221</v>
      </c>
      <c r="S1931" s="15">
        <f t="shared" si="154"/>
        <v>40728.771597222221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t="str">
        <f t="shared" si="151"/>
        <v>music</v>
      </c>
      <c r="Q1932" t="str">
        <f t="shared" si="152"/>
        <v>indie rock</v>
      </c>
      <c r="R1932" s="14">
        <f t="shared" si="153"/>
        <v>41402.308819444443</v>
      </c>
      <c r="S1932" s="15">
        <f t="shared" si="154"/>
        <v>41462.308819444443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t="str">
        <f t="shared" si="151"/>
        <v>music</v>
      </c>
      <c r="Q1933" t="str">
        <f t="shared" si="152"/>
        <v>indie rock</v>
      </c>
      <c r="R1933" s="14">
        <f t="shared" si="153"/>
        <v>41037.642465277779</v>
      </c>
      <c r="S1933" s="15">
        <f t="shared" si="154"/>
        <v>41050.895833333336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t="str">
        <f t="shared" si="151"/>
        <v>music</v>
      </c>
      <c r="Q1934" t="str">
        <f t="shared" si="152"/>
        <v>indie rock</v>
      </c>
      <c r="R1934" s="14">
        <f t="shared" si="153"/>
        <v>40911.559872685189</v>
      </c>
      <c r="S1934" s="15">
        <f t="shared" si="154"/>
        <v>40932.559872685189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t="str">
        <f t="shared" si="151"/>
        <v>music</v>
      </c>
      <c r="Q1935" t="str">
        <f t="shared" si="152"/>
        <v>indie rock</v>
      </c>
      <c r="R1935" s="14">
        <f t="shared" si="153"/>
        <v>41878.880868055552</v>
      </c>
      <c r="S1935" s="15">
        <f t="shared" si="154"/>
        <v>41908.880868055552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t="str">
        <f t="shared" si="151"/>
        <v>music</v>
      </c>
      <c r="Q1936" t="str">
        <f t="shared" si="152"/>
        <v>indie rock</v>
      </c>
      <c r="R1936" s="14">
        <f t="shared" si="153"/>
        <v>40865.617141203707</v>
      </c>
      <c r="S1936" s="15">
        <f t="shared" si="154"/>
        <v>40901.958333333336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t="str">
        <f t="shared" si="151"/>
        <v>music</v>
      </c>
      <c r="Q1937" t="str">
        <f t="shared" si="152"/>
        <v>indie rock</v>
      </c>
      <c r="R1937" s="14">
        <f t="shared" si="153"/>
        <v>41773.682534722218</v>
      </c>
      <c r="S1937" s="15">
        <f t="shared" si="154"/>
        <v>41810.957638888889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t="str">
        <f t="shared" si="151"/>
        <v>music</v>
      </c>
      <c r="Q1938" t="str">
        <f t="shared" si="152"/>
        <v>indie rock</v>
      </c>
      <c r="R1938" s="14">
        <f t="shared" si="153"/>
        <v>40852.639699074076</v>
      </c>
      <c r="S1938" s="15">
        <f t="shared" si="154"/>
        <v>40882.999305555553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t="str">
        <f t="shared" si="151"/>
        <v>music</v>
      </c>
      <c r="Q1939" t="str">
        <f t="shared" si="152"/>
        <v>indie rock</v>
      </c>
      <c r="R1939" s="14">
        <f t="shared" si="153"/>
        <v>41058.868993055556</v>
      </c>
      <c r="S1939" s="15">
        <f t="shared" si="154"/>
        <v>41074.915972222225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t="str">
        <f t="shared" si="151"/>
        <v>music</v>
      </c>
      <c r="Q1940" t="str">
        <f t="shared" si="152"/>
        <v>indie rock</v>
      </c>
      <c r="R1940" s="14">
        <f t="shared" si="153"/>
        <v>41426.009618055556</v>
      </c>
      <c r="S1940" s="15">
        <f t="shared" si="154"/>
        <v>41456.958333333336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t="str">
        <f t="shared" si="151"/>
        <v>music</v>
      </c>
      <c r="Q1941" t="str">
        <f t="shared" si="152"/>
        <v>indie rock</v>
      </c>
      <c r="R1941" s="14">
        <f t="shared" si="153"/>
        <v>41313.735046296293</v>
      </c>
      <c r="S1941" s="15">
        <f t="shared" si="154"/>
        <v>41343.693379629629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t="str">
        <f t="shared" si="151"/>
        <v>music</v>
      </c>
      <c r="Q1942" t="str">
        <f t="shared" si="152"/>
        <v>indie rock</v>
      </c>
      <c r="R1942" s="14">
        <f t="shared" si="153"/>
        <v>40670.257326388892</v>
      </c>
      <c r="S1942" s="15">
        <f t="shared" si="154"/>
        <v>40708.915972222225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t="str">
        <f t="shared" si="151"/>
        <v>technology</v>
      </c>
      <c r="Q1943" t="str">
        <f t="shared" si="152"/>
        <v>hardware</v>
      </c>
      <c r="R1943" s="14">
        <f t="shared" si="153"/>
        <v>41744.040868055556</v>
      </c>
      <c r="S1943" s="15">
        <f t="shared" si="154"/>
        <v>41774.040868055556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t="str">
        <f t="shared" si="151"/>
        <v>technology</v>
      </c>
      <c r="Q1944" t="str">
        <f t="shared" si="152"/>
        <v>hardware</v>
      </c>
      <c r="R1944" s="14">
        <f t="shared" si="153"/>
        <v>40638.578009259261</v>
      </c>
      <c r="S1944" s="15">
        <f t="shared" si="154"/>
        <v>40728.578009259261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t="str">
        <f t="shared" si="151"/>
        <v>technology</v>
      </c>
      <c r="Q1945" t="str">
        <f t="shared" si="152"/>
        <v>hardware</v>
      </c>
      <c r="R1945" s="14">
        <f t="shared" si="153"/>
        <v>42548.019861111112</v>
      </c>
      <c r="S1945" s="15">
        <f t="shared" si="154"/>
        <v>42593.019861111112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t="str">
        <f t="shared" si="151"/>
        <v>technology</v>
      </c>
      <c r="Q1946" t="str">
        <f t="shared" si="152"/>
        <v>hardware</v>
      </c>
      <c r="R1946" s="14">
        <f t="shared" si="153"/>
        <v>41730.334374999999</v>
      </c>
      <c r="S1946" s="15">
        <f t="shared" si="154"/>
        <v>41760.334374999999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t="str">
        <f t="shared" si="151"/>
        <v>technology</v>
      </c>
      <c r="Q1947" t="str">
        <f t="shared" si="152"/>
        <v>hardware</v>
      </c>
      <c r="R1947" s="14">
        <f t="shared" si="153"/>
        <v>42157.001828703702</v>
      </c>
      <c r="S1947" s="15">
        <f t="shared" si="154"/>
        <v>42197.001828703702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t="str">
        <f t="shared" si="151"/>
        <v>technology</v>
      </c>
      <c r="Q1948" t="str">
        <f t="shared" si="152"/>
        <v>hardware</v>
      </c>
      <c r="R1948" s="14">
        <f t="shared" si="153"/>
        <v>41688.900011574078</v>
      </c>
      <c r="S1948" s="15">
        <f t="shared" si="154"/>
        <v>41748.858344907407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t="str">
        <f t="shared" si="151"/>
        <v>technology</v>
      </c>
      <c r="Q1949" t="str">
        <f t="shared" si="152"/>
        <v>hardware</v>
      </c>
      <c r="R1949" s="14">
        <f t="shared" si="153"/>
        <v>40102.668055555558</v>
      </c>
      <c r="S1949" s="15">
        <f t="shared" si="154"/>
        <v>40139.999305555553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t="str">
        <f t="shared" si="151"/>
        <v>technology</v>
      </c>
      <c r="Q1950" t="str">
        <f t="shared" si="152"/>
        <v>hardware</v>
      </c>
      <c r="R1950" s="14">
        <f t="shared" si="153"/>
        <v>42473.354270833333</v>
      </c>
      <c r="S1950" s="15">
        <f t="shared" si="154"/>
        <v>42527.459722222222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t="str">
        <f t="shared" si="151"/>
        <v>technology</v>
      </c>
      <c r="Q1951" t="str">
        <f t="shared" si="152"/>
        <v>hardware</v>
      </c>
      <c r="R1951" s="14">
        <f t="shared" si="153"/>
        <v>41800.173043981486</v>
      </c>
      <c r="S1951" s="15">
        <f t="shared" si="154"/>
        <v>41830.173043981486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t="str">
        <f t="shared" si="151"/>
        <v>technology</v>
      </c>
      <c r="Q1952" t="str">
        <f t="shared" si="152"/>
        <v>hardware</v>
      </c>
      <c r="R1952" s="14">
        <f t="shared" si="153"/>
        <v>40623.931400462963</v>
      </c>
      <c r="S1952" s="15">
        <f t="shared" si="154"/>
        <v>40654.931400462963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t="str">
        <f t="shared" si="151"/>
        <v>technology</v>
      </c>
      <c r="Q1953" t="str">
        <f t="shared" si="152"/>
        <v>hardware</v>
      </c>
      <c r="R1953" s="14">
        <f t="shared" si="153"/>
        <v>42651.170567129629</v>
      </c>
      <c r="S1953" s="15">
        <f t="shared" si="154"/>
        <v>42681.212233796294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t="str">
        <f t="shared" si="151"/>
        <v>technology</v>
      </c>
      <c r="Q1954" t="str">
        <f t="shared" si="152"/>
        <v>hardware</v>
      </c>
      <c r="R1954" s="14">
        <f t="shared" si="153"/>
        <v>41526.35665509259</v>
      </c>
      <c r="S1954" s="15">
        <f t="shared" si="154"/>
        <v>41563.35665509259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t="str">
        <f t="shared" si="151"/>
        <v>technology</v>
      </c>
      <c r="Q1955" t="str">
        <f t="shared" si="152"/>
        <v>hardware</v>
      </c>
      <c r="R1955" s="14">
        <f t="shared" si="153"/>
        <v>40940.949826388889</v>
      </c>
      <c r="S1955" s="15">
        <f t="shared" si="154"/>
        <v>40969.875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t="str">
        <f t="shared" si="151"/>
        <v>technology</v>
      </c>
      <c r="Q1956" t="str">
        <f t="shared" si="152"/>
        <v>hardware</v>
      </c>
      <c r="R1956" s="14">
        <f t="shared" si="153"/>
        <v>42394.330740740741</v>
      </c>
      <c r="S1956" s="15">
        <f t="shared" si="154"/>
        <v>42440.958333333328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t="str">
        <f t="shared" si="151"/>
        <v>technology</v>
      </c>
      <c r="Q1957" t="str">
        <f t="shared" si="152"/>
        <v>hardware</v>
      </c>
      <c r="R1957" s="14">
        <f t="shared" si="153"/>
        <v>41020.021770833337</v>
      </c>
      <c r="S1957" s="15">
        <f t="shared" si="154"/>
        <v>41052.541666666664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t="str">
        <f t="shared" si="151"/>
        <v>technology</v>
      </c>
      <c r="Q1958" t="str">
        <f t="shared" si="152"/>
        <v>hardware</v>
      </c>
      <c r="R1958" s="14">
        <f t="shared" si="153"/>
        <v>42067.673668981486</v>
      </c>
      <c r="S1958" s="15">
        <f t="shared" si="154"/>
        <v>42112.632002314815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t="str">
        <f t="shared" si="151"/>
        <v>technology</v>
      </c>
      <c r="Q1959" t="str">
        <f t="shared" si="152"/>
        <v>hardware</v>
      </c>
      <c r="R1959" s="14">
        <f t="shared" si="153"/>
        <v>41178.848530092597</v>
      </c>
      <c r="S1959" s="15">
        <f t="shared" si="154"/>
        <v>41208.848530092597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t="str">
        <f t="shared" si="151"/>
        <v>technology</v>
      </c>
      <c r="Q1960" t="str">
        <f t="shared" si="152"/>
        <v>hardware</v>
      </c>
      <c r="R1960" s="14">
        <f t="shared" si="153"/>
        <v>41326.737974537034</v>
      </c>
      <c r="S1960" s="15">
        <f t="shared" si="154"/>
        <v>41356.69630787037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t="str">
        <f t="shared" si="151"/>
        <v>technology</v>
      </c>
      <c r="Q1961" t="str">
        <f t="shared" si="152"/>
        <v>hardware</v>
      </c>
      <c r="R1961" s="14">
        <f t="shared" si="153"/>
        <v>41871.595601851848</v>
      </c>
      <c r="S1961" s="15">
        <f t="shared" si="154"/>
        <v>41912.75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t="str">
        <f t="shared" si="151"/>
        <v>technology</v>
      </c>
      <c r="Q1962" t="str">
        <f t="shared" si="152"/>
        <v>hardware</v>
      </c>
      <c r="R1962" s="14">
        <f t="shared" si="153"/>
        <v>41964.112743055557</v>
      </c>
      <c r="S1962" s="15">
        <f t="shared" si="154"/>
        <v>41994.112743055557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t="str">
        <f t="shared" si="151"/>
        <v>technology</v>
      </c>
      <c r="Q1963" t="str">
        <f t="shared" si="152"/>
        <v>hardware</v>
      </c>
      <c r="R1963" s="14">
        <f t="shared" si="153"/>
        <v>41147.944641203707</v>
      </c>
      <c r="S1963" s="15">
        <f t="shared" si="154"/>
        <v>41187.915972222225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t="str">
        <f t="shared" si="151"/>
        <v>technology</v>
      </c>
      <c r="Q1964" t="str">
        <f t="shared" si="152"/>
        <v>hardware</v>
      </c>
      <c r="R1964" s="14">
        <f t="shared" si="153"/>
        <v>41742.530509259261</v>
      </c>
      <c r="S1964" s="15">
        <f t="shared" si="154"/>
        <v>41772.530509259261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t="str">
        <f t="shared" si="151"/>
        <v>technology</v>
      </c>
      <c r="Q1965" t="str">
        <f t="shared" si="152"/>
        <v>hardware</v>
      </c>
      <c r="R1965" s="14">
        <f t="shared" si="153"/>
        <v>41863.179791666669</v>
      </c>
      <c r="S1965" s="15">
        <f t="shared" si="154"/>
        <v>41898.179791666669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t="str">
        <f t="shared" si="151"/>
        <v>technology</v>
      </c>
      <c r="Q1966" t="str">
        <f t="shared" si="152"/>
        <v>hardware</v>
      </c>
      <c r="R1966" s="14">
        <f t="shared" si="153"/>
        <v>42452.022824074069</v>
      </c>
      <c r="S1966" s="15">
        <f t="shared" si="154"/>
        <v>42482.022824074069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t="str">
        <f t="shared" si="151"/>
        <v>technology</v>
      </c>
      <c r="Q1967" t="str">
        <f t="shared" si="152"/>
        <v>hardware</v>
      </c>
      <c r="R1967" s="14">
        <f t="shared" si="153"/>
        <v>40897.839236111111</v>
      </c>
      <c r="S1967" s="15">
        <f t="shared" si="154"/>
        <v>40919.791666666664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t="str">
        <f t="shared" si="151"/>
        <v>technology</v>
      </c>
      <c r="Q1968" t="str">
        <f t="shared" si="152"/>
        <v>hardware</v>
      </c>
      <c r="R1968" s="14">
        <f t="shared" si="153"/>
        <v>41835.290486111109</v>
      </c>
      <c r="S1968" s="15">
        <f t="shared" si="154"/>
        <v>41865.290486111109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t="str">
        <f t="shared" si="151"/>
        <v>technology</v>
      </c>
      <c r="Q1969" t="str">
        <f t="shared" si="152"/>
        <v>hardware</v>
      </c>
      <c r="R1969" s="14">
        <f t="shared" si="153"/>
        <v>41730.413530092592</v>
      </c>
      <c r="S1969" s="15">
        <f t="shared" si="154"/>
        <v>41760.413530092592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t="str">
        <f t="shared" si="151"/>
        <v>technology</v>
      </c>
      <c r="Q1970" t="str">
        <f t="shared" si="152"/>
        <v>hardware</v>
      </c>
      <c r="R1970" s="14">
        <f t="shared" si="153"/>
        <v>42676.336979166663</v>
      </c>
      <c r="S1970" s="15">
        <f t="shared" si="154"/>
        <v>42707.378645833334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t="str">
        <f t="shared" si="151"/>
        <v>technology</v>
      </c>
      <c r="Q1971" t="str">
        <f t="shared" si="152"/>
        <v>hardware</v>
      </c>
      <c r="R1971" s="14">
        <f t="shared" si="153"/>
        <v>42557.542453703703</v>
      </c>
      <c r="S1971" s="15">
        <f t="shared" si="154"/>
        <v>42587.542453703703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t="str">
        <f t="shared" si="151"/>
        <v>technology</v>
      </c>
      <c r="Q1972" t="str">
        <f t="shared" si="152"/>
        <v>hardware</v>
      </c>
      <c r="R1972" s="14">
        <f t="shared" si="153"/>
        <v>41323.943298611113</v>
      </c>
      <c r="S1972" s="15">
        <f t="shared" si="154"/>
        <v>41383.901631944442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t="str">
        <f t="shared" si="151"/>
        <v>technology</v>
      </c>
      <c r="Q1973" t="str">
        <f t="shared" si="152"/>
        <v>hardware</v>
      </c>
      <c r="R1973" s="14">
        <f t="shared" si="153"/>
        <v>41561.250706018516</v>
      </c>
      <c r="S1973" s="15">
        <f t="shared" si="154"/>
        <v>41592.916666666664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t="str">
        <f t="shared" si="151"/>
        <v>technology</v>
      </c>
      <c r="Q1974" t="str">
        <f t="shared" si="152"/>
        <v>hardware</v>
      </c>
      <c r="R1974" s="14">
        <f t="shared" si="153"/>
        <v>41200.762083333335</v>
      </c>
      <c r="S1974" s="15">
        <f t="shared" si="154"/>
        <v>41230.803749999999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t="str">
        <f t="shared" si="151"/>
        <v>technology</v>
      </c>
      <c r="Q1975" t="str">
        <f t="shared" si="152"/>
        <v>hardware</v>
      </c>
      <c r="R1975" s="14">
        <f t="shared" si="153"/>
        <v>42549.472962962958</v>
      </c>
      <c r="S1975" s="15">
        <f t="shared" si="154"/>
        <v>42588.041666666672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t="str">
        <f t="shared" si="151"/>
        <v>technology</v>
      </c>
      <c r="Q1976" t="str">
        <f t="shared" si="152"/>
        <v>hardware</v>
      </c>
      <c r="R1976" s="14">
        <f t="shared" si="153"/>
        <v>41445.084131944444</v>
      </c>
      <c r="S1976" s="15">
        <f t="shared" si="154"/>
        <v>41505.084131944444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t="str">
        <f t="shared" si="151"/>
        <v>technology</v>
      </c>
      <c r="Q1977" t="str">
        <f t="shared" si="152"/>
        <v>hardware</v>
      </c>
      <c r="R1977" s="14">
        <f t="shared" si="153"/>
        <v>41313.505219907405</v>
      </c>
      <c r="S1977" s="15">
        <f t="shared" si="154"/>
        <v>41343.505219907405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t="str">
        <f t="shared" si="151"/>
        <v>technology</v>
      </c>
      <c r="Q1978" t="str">
        <f t="shared" si="152"/>
        <v>hardware</v>
      </c>
      <c r="R1978" s="14">
        <f t="shared" si="153"/>
        <v>41438.649594907409</v>
      </c>
      <c r="S1978" s="15">
        <f t="shared" si="154"/>
        <v>41468.649594907409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t="str">
        <f t="shared" si="151"/>
        <v>technology</v>
      </c>
      <c r="Q1979" t="str">
        <f t="shared" si="152"/>
        <v>hardware</v>
      </c>
      <c r="R1979" s="14">
        <f t="shared" si="153"/>
        <v>42310.966898148152</v>
      </c>
      <c r="S1979" s="15">
        <f t="shared" si="154"/>
        <v>42357.082638888889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t="str">
        <f t="shared" si="151"/>
        <v>technology</v>
      </c>
      <c r="Q1980" t="str">
        <f t="shared" si="152"/>
        <v>hardware</v>
      </c>
      <c r="R1980" s="14">
        <f t="shared" si="153"/>
        <v>41038.975601851853</v>
      </c>
      <c r="S1980" s="15">
        <f t="shared" si="154"/>
        <v>41072.041666666664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t="str">
        <f t="shared" si="151"/>
        <v>technology</v>
      </c>
      <c r="Q1981" t="str">
        <f t="shared" si="152"/>
        <v>hardware</v>
      </c>
      <c r="R1981" s="14">
        <f t="shared" si="153"/>
        <v>42290.210023148145</v>
      </c>
      <c r="S1981" s="15">
        <f t="shared" si="154"/>
        <v>42326.957638888889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t="str">
        <f t="shared" si="151"/>
        <v>technology</v>
      </c>
      <c r="Q1982" t="str">
        <f t="shared" si="152"/>
        <v>hardware</v>
      </c>
      <c r="R1982" s="14">
        <f t="shared" si="153"/>
        <v>42423.292384259257</v>
      </c>
      <c r="S1982" s="15">
        <f t="shared" si="154"/>
        <v>42463.250717592593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t="str">
        <f t="shared" si="151"/>
        <v>photography</v>
      </c>
      <c r="Q1983" t="str">
        <f t="shared" si="152"/>
        <v>people</v>
      </c>
      <c r="R1983" s="14">
        <f t="shared" si="153"/>
        <v>41799.475289351853</v>
      </c>
      <c r="S1983" s="15">
        <f t="shared" si="154"/>
        <v>41829.475289351853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str">
        <f t="shared" si="151"/>
        <v>photography</v>
      </c>
      <c r="Q1984" t="str">
        <f t="shared" si="152"/>
        <v>people</v>
      </c>
      <c r="R1984" s="14">
        <f t="shared" si="153"/>
        <v>42678.336655092593</v>
      </c>
      <c r="S1984" s="15">
        <f t="shared" si="154"/>
        <v>42708.378321759257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t="str">
        <f t="shared" si="151"/>
        <v>photography</v>
      </c>
      <c r="Q1985" t="str">
        <f t="shared" si="152"/>
        <v>people</v>
      </c>
      <c r="R1985" s="14">
        <f t="shared" si="153"/>
        <v>42592.761782407411</v>
      </c>
      <c r="S1985" s="15">
        <f t="shared" si="154"/>
        <v>42615.041666666672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55">E1986/D1986</f>
        <v>0.21146666666666666</v>
      </c>
      <c r="P1986" t="str">
        <f t="shared" ref="P1986:P2049" si="156">LEFT(N1986,FIND("/",N1986)-1)</f>
        <v>photography</v>
      </c>
      <c r="Q1986" t="str">
        <f t="shared" ref="Q1986:Q2049" si="157">RIGHT(N1986,LEN(N1986)-FIND("/",N1986))</f>
        <v>people</v>
      </c>
      <c r="R1986" s="14">
        <f t="shared" ref="R1986:R2049" si="158">(J1986/86400)+25569+(-6/24)</f>
        <v>41913.540289351848</v>
      </c>
      <c r="S1986" s="15">
        <f t="shared" ref="S1986:S2049" si="159">(I1986/86400)+25569+(-6/24)</f>
        <v>41973.581956018519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3.1875000000000001E-2</v>
      </c>
      <c r="P1987" t="str">
        <f t="shared" si="156"/>
        <v>photography</v>
      </c>
      <c r="Q1987" t="str">
        <f t="shared" si="157"/>
        <v>people</v>
      </c>
      <c r="R1987" s="14">
        <f t="shared" si="158"/>
        <v>42555.448738425926</v>
      </c>
      <c r="S1987" s="15">
        <f t="shared" si="159"/>
        <v>42584.708333333328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t="str">
        <f t="shared" si="156"/>
        <v>photography</v>
      </c>
      <c r="Q1988" t="str">
        <f t="shared" si="157"/>
        <v>people</v>
      </c>
      <c r="R1988" s="14">
        <f t="shared" si="158"/>
        <v>42413.183831018519</v>
      </c>
      <c r="S1988" s="15">
        <f t="shared" si="159"/>
        <v>42443.142164351855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t="str">
        <f t="shared" si="156"/>
        <v>photography</v>
      </c>
      <c r="Q1989" t="str">
        <f t="shared" si="157"/>
        <v>people</v>
      </c>
      <c r="R1989" s="14">
        <f t="shared" si="158"/>
        <v>42034.389768518522</v>
      </c>
      <c r="S1989" s="15">
        <f t="shared" si="159"/>
        <v>42064.389768518522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t="str">
        <f t="shared" si="156"/>
        <v>photography</v>
      </c>
      <c r="Q1990" t="str">
        <f t="shared" si="157"/>
        <v>people</v>
      </c>
      <c r="R1990" s="14">
        <f t="shared" si="158"/>
        <v>42206.513217592597</v>
      </c>
      <c r="S1990" s="15">
        <f t="shared" si="159"/>
        <v>42236.513217592597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t="str">
        <f t="shared" si="156"/>
        <v>photography</v>
      </c>
      <c r="Q1991" t="str">
        <f t="shared" si="157"/>
        <v>people</v>
      </c>
      <c r="R1991" s="14">
        <f t="shared" si="158"/>
        <v>42685.430648148147</v>
      </c>
      <c r="S1991" s="15">
        <f t="shared" si="159"/>
        <v>42715.430648148147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t="str">
        <f t="shared" si="156"/>
        <v>photography</v>
      </c>
      <c r="Q1992" t="str">
        <f t="shared" si="157"/>
        <v>people</v>
      </c>
      <c r="R1992" s="14">
        <f t="shared" si="158"/>
        <v>42397.945972222224</v>
      </c>
      <c r="S1992" s="15">
        <f t="shared" si="159"/>
        <v>42412.945972222224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t="str">
        <f t="shared" si="156"/>
        <v>photography</v>
      </c>
      <c r="Q1993" t="str">
        <f t="shared" si="157"/>
        <v>people</v>
      </c>
      <c r="R1993" s="14">
        <f t="shared" si="158"/>
        <v>42167.64335648148</v>
      </c>
      <c r="S1993" s="15">
        <f t="shared" si="159"/>
        <v>42188.64335648148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t="str">
        <f t="shared" si="156"/>
        <v>photography</v>
      </c>
      <c r="Q1994" t="str">
        <f t="shared" si="157"/>
        <v>people</v>
      </c>
      <c r="R1994" s="14">
        <f t="shared" si="158"/>
        <v>42022.893414351856</v>
      </c>
      <c r="S1994" s="15">
        <f t="shared" si="159"/>
        <v>42052.893414351856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str">
        <f t="shared" si="156"/>
        <v>photography</v>
      </c>
      <c r="Q1995" t="str">
        <f t="shared" si="157"/>
        <v>people</v>
      </c>
      <c r="R1995" s="14">
        <f t="shared" si="158"/>
        <v>42329.338391203702</v>
      </c>
      <c r="S1995" s="15">
        <f t="shared" si="159"/>
        <v>42359.338391203702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str">
        <f t="shared" si="156"/>
        <v>photography</v>
      </c>
      <c r="Q1996" t="str">
        <f t="shared" si="157"/>
        <v>people</v>
      </c>
      <c r="R1996" s="14">
        <f t="shared" si="158"/>
        <v>42650.756273148145</v>
      </c>
      <c r="S1996" s="15">
        <f t="shared" si="159"/>
        <v>42710.797939814816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t="str">
        <f t="shared" si="156"/>
        <v>photography</v>
      </c>
      <c r="Q1997" t="str">
        <f t="shared" si="157"/>
        <v>people</v>
      </c>
      <c r="R1997" s="14">
        <f t="shared" si="158"/>
        <v>42181.652037037042</v>
      </c>
      <c r="S1997" s="15">
        <f t="shared" si="159"/>
        <v>42201.652037037042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str">
        <f t="shared" si="156"/>
        <v>photography</v>
      </c>
      <c r="Q1998" t="str">
        <f t="shared" si="157"/>
        <v>people</v>
      </c>
      <c r="R1998" s="14">
        <f t="shared" si="158"/>
        <v>41800.569571759261</v>
      </c>
      <c r="S1998" s="15">
        <f t="shared" si="159"/>
        <v>41830.569571759261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str">
        <f t="shared" si="156"/>
        <v>photography</v>
      </c>
      <c r="Q1999" t="str">
        <f t="shared" si="157"/>
        <v>people</v>
      </c>
      <c r="R1999" s="14">
        <f t="shared" si="158"/>
        <v>41847.680694444447</v>
      </c>
      <c r="S1999" s="15">
        <f t="shared" si="159"/>
        <v>41877.680694444447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t="str">
        <f t="shared" si="156"/>
        <v>photography</v>
      </c>
      <c r="Q2000" t="str">
        <f t="shared" si="157"/>
        <v>people</v>
      </c>
      <c r="R2000" s="14">
        <f t="shared" si="158"/>
        <v>41806.868495370371</v>
      </c>
      <c r="S2000" s="15">
        <f t="shared" si="159"/>
        <v>41851.868495370371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t="str">
        <f t="shared" si="156"/>
        <v>photography</v>
      </c>
      <c r="Q2001" t="str">
        <f t="shared" si="157"/>
        <v>people</v>
      </c>
      <c r="R2001" s="14">
        <f t="shared" si="158"/>
        <v>41926.232731481483</v>
      </c>
      <c r="S2001" s="15">
        <f t="shared" si="159"/>
        <v>41956.274398148147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t="str">
        <f t="shared" si="156"/>
        <v>photography</v>
      </c>
      <c r="Q2002" t="str">
        <f t="shared" si="157"/>
        <v>people</v>
      </c>
      <c r="R2002" s="14">
        <f t="shared" si="158"/>
        <v>42345.701539351852</v>
      </c>
      <c r="S2002" s="15">
        <f t="shared" si="159"/>
        <v>42375.701539351852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t="str">
        <f t="shared" si="156"/>
        <v>technology</v>
      </c>
      <c r="Q2003" t="str">
        <f t="shared" si="157"/>
        <v>hardware</v>
      </c>
      <c r="R2003" s="14">
        <f t="shared" si="158"/>
        <v>42135.959675925929</v>
      </c>
      <c r="S2003" s="15">
        <f t="shared" si="159"/>
        <v>42167.583333333328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t="str">
        <f t="shared" si="156"/>
        <v>technology</v>
      </c>
      <c r="Q2004" t="str">
        <f t="shared" si="157"/>
        <v>hardware</v>
      </c>
      <c r="R2004" s="14">
        <f t="shared" si="158"/>
        <v>42728.46230324074</v>
      </c>
      <c r="S2004" s="15">
        <f t="shared" si="159"/>
        <v>42758.46230324074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t="str">
        <f t="shared" si="156"/>
        <v>technology</v>
      </c>
      <c r="Q2005" t="str">
        <f t="shared" si="157"/>
        <v>hardware</v>
      </c>
      <c r="R2005" s="14">
        <f t="shared" si="158"/>
        <v>40346.875601851854</v>
      </c>
      <c r="S2005" s="15">
        <f t="shared" si="159"/>
        <v>40361.708333333336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t="str">
        <f t="shared" si="156"/>
        <v>technology</v>
      </c>
      <c r="Q2006" t="str">
        <f t="shared" si="157"/>
        <v>hardware</v>
      </c>
      <c r="R2006" s="14">
        <f t="shared" si="158"/>
        <v>41800.354895833334</v>
      </c>
      <c r="S2006" s="15">
        <f t="shared" si="159"/>
        <v>41830.354895833334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t="str">
        <f t="shared" si="156"/>
        <v>technology</v>
      </c>
      <c r="Q2007" t="str">
        <f t="shared" si="157"/>
        <v>hardware</v>
      </c>
      <c r="R2007" s="14">
        <f t="shared" si="158"/>
        <v>41535.562708333331</v>
      </c>
      <c r="S2007" s="15">
        <f t="shared" si="159"/>
        <v>41562.915972222225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t="str">
        <f t="shared" si="156"/>
        <v>technology</v>
      </c>
      <c r="Q2008" t="str">
        <f t="shared" si="157"/>
        <v>hardware</v>
      </c>
      <c r="R2008" s="14">
        <f t="shared" si="158"/>
        <v>41941.250520833331</v>
      </c>
      <c r="S2008" s="15">
        <f t="shared" si="159"/>
        <v>41976.292187500003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t="str">
        <f t="shared" si="156"/>
        <v>technology</v>
      </c>
      <c r="Q2009" t="str">
        <f t="shared" si="157"/>
        <v>hardware</v>
      </c>
      <c r="R2009" s="14">
        <f t="shared" si="158"/>
        <v>40347.587800925925</v>
      </c>
      <c r="S2009" s="15">
        <f t="shared" si="159"/>
        <v>40413.916666666664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t="str">
        <f t="shared" si="156"/>
        <v>technology</v>
      </c>
      <c r="Q2010" t="str">
        <f t="shared" si="157"/>
        <v>hardware</v>
      </c>
      <c r="R2010" s="14">
        <f t="shared" si="158"/>
        <v>40761.354421296295</v>
      </c>
      <c r="S2010" s="15">
        <f t="shared" si="159"/>
        <v>40805.354421296295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t="str">
        <f t="shared" si="156"/>
        <v>technology</v>
      </c>
      <c r="Q2011" t="str">
        <f t="shared" si="157"/>
        <v>hardware</v>
      </c>
      <c r="R2011" s="14">
        <f t="shared" si="158"/>
        <v>42661.073414351849</v>
      </c>
      <c r="S2011" s="15">
        <f t="shared" si="159"/>
        <v>42697.115081018521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t="str">
        <f t="shared" si="156"/>
        <v>technology</v>
      </c>
      <c r="Q2012" t="str">
        <f t="shared" si="157"/>
        <v>hardware</v>
      </c>
      <c r="R2012" s="14">
        <f t="shared" si="158"/>
        <v>42570.746423611112</v>
      </c>
      <c r="S2012" s="15">
        <f t="shared" si="159"/>
        <v>42600.746423611112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t="str">
        <f t="shared" si="156"/>
        <v>technology</v>
      </c>
      <c r="Q2013" t="str">
        <f t="shared" si="157"/>
        <v>hardware</v>
      </c>
      <c r="R2013" s="14">
        <f t="shared" si="158"/>
        <v>42347.108483796299</v>
      </c>
      <c r="S2013" s="15">
        <f t="shared" si="159"/>
        <v>42380.708333333328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t="str">
        <f t="shared" si="156"/>
        <v>technology</v>
      </c>
      <c r="Q2014" t="str">
        <f t="shared" si="157"/>
        <v>hardware</v>
      </c>
      <c r="R2014" s="14">
        <f t="shared" si="158"/>
        <v>42010.572233796294</v>
      </c>
      <c r="S2014" s="15">
        <f t="shared" si="159"/>
        <v>42040.572233796294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t="str">
        <f t="shared" si="156"/>
        <v>technology</v>
      </c>
      <c r="Q2015" t="str">
        <f t="shared" si="157"/>
        <v>hardware</v>
      </c>
      <c r="R2015" s="14">
        <f t="shared" si="158"/>
        <v>42499.710810185185</v>
      </c>
      <c r="S2015" s="15">
        <f t="shared" si="159"/>
        <v>42559.710810185185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t="str">
        <f t="shared" si="156"/>
        <v>technology</v>
      </c>
      <c r="Q2016" t="str">
        <f t="shared" si="157"/>
        <v>hardware</v>
      </c>
      <c r="R2016" s="14">
        <f t="shared" si="158"/>
        <v>41323.964571759258</v>
      </c>
      <c r="S2016" s="15">
        <f t="shared" si="159"/>
        <v>41357.922905092593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t="str">
        <f t="shared" si="156"/>
        <v>technology</v>
      </c>
      <c r="Q2017" t="str">
        <f t="shared" si="157"/>
        <v>hardware</v>
      </c>
      <c r="R2017" s="14">
        <f t="shared" si="158"/>
        <v>40765.626886574071</v>
      </c>
      <c r="S2017" s="15">
        <f t="shared" si="159"/>
        <v>40795.626886574071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t="str">
        <f t="shared" si="156"/>
        <v>technology</v>
      </c>
      <c r="Q2018" t="str">
        <f t="shared" si="157"/>
        <v>hardware</v>
      </c>
      <c r="R2018" s="14">
        <f t="shared" si="158"/>
        <v>41312.630775462967</v>
      </c>
      <c r="S2018" s="15">
        <f t="shared" si="159"/>
        <v>41342.630775462967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t="str">
        <f t="shared" si="156"/>
        <v>technology</v>
      </c>
      <c r="Q2019" t="str">
        <f t="shared" si="157"/>
        <v>hardware</v>
      </c>
      <c r="R2019" s="14">
        <f t="shared" si="158"/>
        <v>40960.807349537034</v>
      </c>
      <c r="S2019" s="15">
        <f t="shared" si="159"/>
        <v>40991.916666666664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t="str">
        <f t="shared" si="156"/>
        <v>technology</v>
      </c>
      <c r="Q2020" t="str">
        <f t="shared" si="157"/>
        <v>hardware</v>
      </c>
      <c r="R2020" s="14">
        <f t="shared" si="158"/>
        <v>42199.115844907406</v>
      </c>
      <c r="S2020" s="15">
        <f t="shared" si="159"/>
        <v>42229.115844907406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t="str">
        <f t="shared" si="156"/>
        <v>technology</v>
      </c>
      <c r="Q2021" t="str">
        <f t="shared" si="157"/>
        <v>hardware</v>
      </c>
      <c r="R2021" s="14">
        <f t="shared" si="158"/>
        <v>42605.45857638889</v>
      </c>
      <c r="S2021" s="15">
        <f t="shared" si="159"/>
        <v>42635.45857638889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t="str">
        <f t="shared" si="156"/>
        <v>technology</v>
      </c>
      <c r="Q2022" t="str">
        <f t="shared" si="157"/>
        <v>hardware</v>
      </c>
      <c r="R2022" s="14">
        <f t="shared" si="158"/>
        <v>41736.847500000003</v>
      </c>
      <c r="S2022" s="15">
        <f t="shared" si="159"/>
        <v>41773.711111111115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t="str">
        <f t="shared" si="156"/>
        <v>technology</v>
      </c>
      <c r="Q2023" t="str">
        <f t="shared" si="157"/>
        <v>hardware</v>
      </c>
      <c r="R2023" s="14">
        <f t="shared" si="158"/>
        <v>41860.820567129631</v>
      </c>
      <c r="S2023" s="15">
        <f t="shared" si="159"/>
        <v>41905.820567129631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t="str">
        <f t="shared" si="156"/>
        <v>technology</v>
      </c>
      <c r="Q2024" t="str">
        <f t="shared" si="157"/>
        <v>hardware</v>
      </c>
      <c r="R2024" s="14">
        <f t="shared" si="158"/>
        <v>42502.319120370375</v>
      </c>
      <c r="S2024" s="15">
        <f t="shared" si="159"/>
        <v>42532.319120370375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t="str">
        <f t="shared" si="156"/>
        <v>technology</v>
      </c>
      <c r="Q2025" t="str">
        <f t="shared" si="157"/>
        <v>hardware</v>
      </c>
      <c r="R2025" s="14">
        <f t="shared" si="158"/>
        <v>42136.170752314814</v>
      </c>
      <c r="S2025" s="15">
        <f t="shared" si="159"/>
        <v>42166.170752314814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t="str">
        <f t="shared" si="156"/>
        <v>technology</v>
      </c>
      <c r="Q2026" t="str">
        <f t="shared" si="157"/>
        <v>hardware</v>
      </c>
      <c r="R2026" s="14">
        <f t="shared" si="158"/>
        <v>41099.716944444444</v>
      </c>
      <c r="S2026" s="15">
        <f t="shared" si="159"/>
        <v>41133.875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t="str">
        <f t="shared" si="156"/>
        <v>technology</v>
      </c>
      <c r="Q2027" t="str">
        <f t="shared" si="157"/>
        <v>hardware</v>
      </c>
      <c r="R2027" s="14">
        <f t="shared" si="158"/>
        <v>42135.934560185182</v>
      </c>
      <c r="S2027" s="15">
        <f t="shared" si="159"/>
        <v>42165.934560185182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t="str">
        <f t="shared" si="156"/>
        <v>technology</v>
      </c>
      <c r="Q2028" t="str">
        <f t="shared" si="157"/>
        <v>hardware</v>
      </c>
      <c r="R2028" s="14">
        <f t="shared" si="158"/>
        <v>41704.485937500001</v>
      </c>
      <c r="S2028" s="15">
        <f t="shared" si="159"/>
        <v>41749.915972222225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t="str">
        <f t="shared" si="156"/>
        <v>technology</v>
      </c>
      <c r="Q2029" t="str">
        <f t="shared" si="157"/>
        <v>hardware</v>
      </c>
      <c r="R2029" s="14">
        <f t="shared" si="158"/>
        <v>42048.563877314809</v>
      </c>
      <c r="S2029" s="15">
        <f t="shared" si="159"/>
        <v>42093.522210648152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t="str">
        <f t="shared" si="156"/>
        <v>technology</v>
      </c>
      <c r="Q2030" t="str">
        <f t="shared" si="157"/>
        <v>hardware</v>
      </c>
      <c r="R2030" s="14">
        <f t="shared" si="158"/>
        <v>40215.669050925928</v>
      </c>
      <c r="S2030" s="15">
        <f t="shared" si="159"/>
        <v>40252.663194444445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t="str">
        <f t="shared" si="156"/>
        <v>technology</v>
      </c>
      <c r="Q2031" t="str">
        <f t="shared" si="157"/>
        <v>hardware</v>
      </c>
      <c r="R2031" s="14">
        <f t="shared" si="158"/>
        <v>41847.771770833337</v>
      </c>
      <c r="S2031" s="15">
        <f t="shared" si="159"/>
        <v>41877.771770833337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t="str">
        <f t="shared" si="156"/>
        <v>technology</v>
      </c>
      <c r="Q2032" t="str">
        <f t="shared" si="157"/>
        <v>hardware</v>
      </c>
      <c r="R2032" s="14">
        <f t="shared" si="158"/>
        <v>41212.746481481481</v>
      </c>
      <c r="S2032" s="15">
        <f t="shared" si="159"/>
        <v>41242.746481481481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t="str">
        <f t="shared" si="156"/>
        <v>technology</v>
      </c>
      <c r="Q2033" t="str">
        <f t="shared" si="157"/>
        <v>hardware</v>
      </c>
      <c r="R2033" s="14">
        <f t="shared" si="158"/>
        <v>41975.079317129625</v>
      </c>
      <c r="S2033" s="15">
        <f t="shared" si="159"/>
        <v>42012.791666666672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t="str">
        <f t="shared" si="156"/>
        <v>technology</v>
      </c>
      <c r="Q2034" t="str">
        <f t="shared" si="157"/>
        <v>hardware</v>
      </c>
      <c r="R2034" s="14">
        <f t="shared" si="158"/>
        <v>42689.315671296295</v>
      </c>
      <c r="S2034" s="15">
        <f t="shared" si="159"/>
        <v>42718.958333333328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t="str">
        <f t="shared" si="156"/>
        <v>technology</v>
      </c>
      <c r="Q2035" t="str">
        <f t="shared" si="157"/>
        <v>hardware</v>
      </c>
      <c r="R2035" s="14">
        <f t="shared" si="158"/>
        <v>41724.832384259258</v>
      </c>
      <c r="S2035" s="15">
        <f t="shared" si="159"/>
        <v>41754.832384259258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t="str">
        <f t="shared" si="156"/>
        <v>technology</v>
      </c>
      <c r="Q2036" t="str">
        <f t="shared" si="157"/>
        <v>hardware</v>
      </c>
      <c r="R2036" s="14">
        <f t="shared" si="158"/>
        <v>42075.880011574074</v>
      </c>
      <c r="S2036" s="15">
        <f t="shared" si="159"/>
        <v>42131.040277777778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t="str">
        <f t="shared" si="156"/>
        <v>technology</v>
      </c>
      <c r="Q2037" t="str">
        <f t="shared" si="157"/>
        <v>hardware</v>
      </c>
      <c r="R2037" s="14">
        <f t="shared" si="158"/>
        <v>42311.375081018516</v>
      </c>
      <c r="S2037" s="15">
        <f t="shared" si="159"/>
        <v>42356.791666666672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t="str">
        <f t="shared" si="156"/>
        <v>technology</v>
      </c>
      <c r="Q2038" t="str">
        <f t="shared" si="157"/>
        <v>hardware</v>
      </c>
      <c r="R2038" s="14">
        <f t="shared" si="158"/>
        <v>41738.614803240736</v>
      </c>
      <c r="S2038" s="15">
        <f t="shared" si="159"/>
        <v>41768.614803240736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t="str">
        <f t="shared" si="156"/>
        <v>technology</v>
      </c>
      <c r="Q2039" t="str">
        <f t="shared" si="157"/>
        <v>hardware</v>
      </c>
      <c r="R2039" s="14">
        <f t="shared" si="158"/>
        <v>41577.960104166668</v>
      </c>
      <c r="S2039" s="15">
        <f t="shared" si="159"/>
        <v>41638.001770833333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t="str">
        <f t="shared" si="156"/>
        <v>technology</v>
      </c>
      <c r="Q2040" t="str">
        <f t="shared" si="157"/>
        <v>hardware</v>
      </c>
      <c r="R2040" s="14">
        <f t="shared" si="158"/>
        <v>41424.02107638889</v>
      </c>
      <c r="S2040" s="15">
        <f t="shared" si="159"/>
        <v>41456.5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t="str">
        <f t="shared" si="156"/>
        <v>technology</v>
      </c>
      <c r="Q2041" t="str">
        <f t="shared" si="157"/>
        <v>hardware</v>
      </c>
      <c r="R2041" s="14">
        <f t="shared" si="158"/>
        <v>42675.188946759255</v>
      </c>
      <c r="S2041" s="15">
        <f t="shared" si="159"/>
        <v>42704.957638888889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t="str">
        <f t="shared" si="156"/>
        <v>technology</v>
      </c>
      <c r="Q2042" t="str">
        <f t="shared" si="157"/>
        <v>hardware</v>
      </c>
      <c r="R2042" s="14">
        <f t="shared" si="158"/>
        <v>41578.677118055552</v>
      </c>
      <c r="S2042" s="15">
        <f t="shared" si="159"/>
        <v>41593.718784722223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t="str">
        <f t="shared" si="156"/>
        <v>technology</v>
      </c>
      <c r="Q2043" t="str">
        <f t="shared" si="157"/>
        <v>hardware</v>
      </c>
      <c r="R2043" s="14">
        <f t="shared" si="158"/>
        <v>42654.275775462964</v>
      </c>
      <c r="S2043" s="15">
        <f t="shared" si="159"/>
        <v>42684.317442129628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t="str">
        <f t="shared" si="156"/>
        <v>technology</v>
      </c>
      <c r="Q2044" t="str">
        <f t="shared" si="157"/>
        <v>hardware</v>
      </c>
      <c r="R2044" s="14">
        <f t="shared" si="158"/>
        <v>42331.458032407405</v>
      </c>
      <c r="S2044" s="15">
        <f t="shared" si="159"/>
        <v>42391.458032407405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t="str">
        <f t="shared" si="156"/>
        <v>technology</v>
      </c>
      <c r="Q2045" t="str">
        <f t="shared" si="157"/>
        <v>hardware</v>
      </c>
      <c r="R2045" s="14">
        <f t="shared" si="158"/>
        <v>42660.926817129628</v>
      </c>
      <c r="S2045" s="15">
        <f t="shared" si="159"/>
        <v>42714.957638888889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t="str">
        <f t="shared" si="156"/>
        <v>technology</v>
      </c>
      <c r="Q2046" t="str">
        <f t="shared" si="157"/>
        <v>hardware</v>
      </c>
      <c r="R2046" s="14">
        <f t="shared" si="158"/>
        <v>42138.434189814812</v>
      </c>
      <c r="S2046" s="15">
        <f t="shared" si="159"/>
        <v>42168.434189814812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t="str">
        <f t="shared" si="156"/>
        <v>technology</v>
      </c>
      <c r="Q2047" t="str">
        <f t="shared" si="157"/>
        <v>hardware</v>
      </c>
      <c r="R2047" s="14">
        <f t="shared" si="158"/>
        <v>41068.838506944448</v>
      </c>
      <c r="S2047" s="15">
        <f t="shared" si="159"/>
        <v>41098.838506944448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t="str">
        <f t="shared" si="156"/>
        <v>technology</v>
      </c>
      <c r="Q2048" t="str">
        <f t="shared" si="157"/>
        <v>hardware</v>
      </c>
      <c r="R2048" s="14">
        <f t="shared" si="158"/>
        <v>41386.921805555554</v>
      </c>
      <c r="S2048" s="15">
        <f t="shared" si="159"/>
        <v>41416.921805555554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t="str">
        <f t="shared" si="156"/>
        <v>technology</v>
      </c>
      <c r="Q2049" t="str">
        <f t="shared" si="157"/>
        <v>hardware</v>
      </c>
      <c r="R2049" s="14">
        <f t="shared" si="158"/>
        <v>42081.653587962966</v>
      </c>
      <c r="S2049" s="15">
        <f t="shared" si="159"/>
        <v>42110.75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60">E2050/D2050</f>
        <v>1.4833229411764706</v>
      </c>
      <c r="P2050" t="str">
        <f t="shared" ref="P2050:P2113" si="161">LEFT(N2050,FIND("/",N2050)-1)</f>
        <v>technology</v>
      </c>
      <c r="Q2050" t="str">
        <f t="shared" ref="Q2050:Q2113" si="162">RIGHT(N2050,LEN(N2050)-FIND("/",N2050))</f>
        <v>hardware</v>
      </c>
      <c r="R2050" s="14">
        <f t="shared" ref="R2050:R2113" si="163">(J2050/86400)+25569+(-6/24)</f>
        <v>41387.401516203703</v>
      </c>
      <c r="S2050" s="15">
        <f t="shared" ref="S2050:S2113" si="164">(I2050/86400)+25569+(-6/24)</f>
        <v>41417.401516203703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1.2019070000000001</v>
      </c>
      <c r="P2051" t="str">
        <f t="shared" si="161"/>
        <v>technology</v>
      </c>
      <c r="Q2051" t="str">
        <f t="shared" si="162"/>
        <v>hardware</v>
      </c>
      <c r="R2051" s="14">
        <f t="shared" si="163"/>
        <v>41575.277349537035</v>
      </c>
      <c r="S2051" s="15">
        <f t="shared" si="164"/>
        <v>41610.707638888889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t="str">
        <f t="shared" si="161"/>
        <v>technology</v>
      </c>
      <c r="Q2052" t="str">
        <f t="shared" si="162"/>
        <v>hardware</v>
      </c>
      <c r="R2052" s="14">
        <f t="shared" si="163"/>
        <v>42114.821504629625</v>
      </c>
      <c r="S2052" s="15">
        <f t="shared" si="164"/>
        <v>42154.821504629625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t="str">
        <f t="shared" si="161"/>
        <v>technology</v>
      </c>
      <c r="Q2053" t="str">
        <f t="shared" si="162"/>
        <v>hardware</v>
      </c>
      <c r="R2053" s="14">
        <f t="shared" si="163"/>
        <v>41603.772418981483</v>
      </c>
      <c r="S2053" s="15">
        <f t="shared" si="164"/>
        <v>41633.772418981483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t="str">
        <f t="shared" si="161"/>
        <v>technology</v>
      </c>
      <c r="Q2054" t="str">
        <f t="shared" si="162"/>
        <v>hardware</v>
      </c>
      <c r="R2054" s="14">
        <f t="shared" si="163"/>
        <v>42374.83394675926</v>
      </c>
      <c r="S2054" s="15">
        <f t="shared" si="164"/>
        <v>42419.83394675926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t="str">
        <f t="shared" si="161"/>
        <v>technology</v>
      </c>
      <c r="Q2055" t="str">
        <f t="shared" si="162"/>
        <v>hardware</v>
      </c>
      <c r="R2055" s="14">
        <f t="shared" si="163"/>
        <v>42303.367488425924</v>
      </c>
      <c r="S2055" s="15">
        <f t="shared" si="164"/>
        <v>42333.409155092595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t="str">
        <f t="shared" si="161"/>
        <v>technology</v>
      </c>
      <c r="Q2056" t="str">
        <f t="shared" si="162"/>
        <v>hardware</v>
      </c>
      <c r="R2056" s="14">
        <f t="shared" si="163"/>
        <v>41731.270949074074</v>
      </c>
      <c r="S2056" s="15">
        <f t="shared" si="164"/>
        <v>41761.270949074074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t="str">
        <f t="shared" si="161"/>
        <v>technology</v>
      </c>
      <c r="Q2057" t="str">
        <f t="shared" si="162"/>
        <v>hardware</v>
      </c>
      <c r="R2057" s="14">
        <f t="shared" si="163"/>
        <v>41946.424108796295</v>
      </c>
      <c r="S2057" s="15">
        <f t="shared" si="164"/>
        <v>41975.916666666672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t="str">
        <f t="shared" si="161"/>
        <v>technology</v>
      </c>
      <c r="Q2058" t="str">
        <f t="shared" si="162"/>
        <v>hardware</v>
      </c>
      <c r="R2058" s="14">
        <f t="shared" si="163"/>
        <v>41351.51090277778</v>
      </c>
      <c r="S2058" s="15">
        <f t="shared" si="164"/>
        <v>41381.51090277778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t="str">
        <f t="shared" si="161"/>
        <v>technology</v>
      </c>
      <c r="Q2059" t="str">
        <f t="shared" si="162"/>
        <v>hardware</v>
      </c>
      <c r="R2059" s="14">
        <f t="shared" si="163"/>
        <v>42396.244583333333</v>
      </c>
      <c r="S2059" s="15">
        <f t="shared" si="164"/>
        <v>42426.244583333333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t="str">
        <f t="shared" si="161"/>
        <v>technology</v>
      </c>
      <c r="Q2060" t="str">
        <f t="shared" si="162"/>
        <v>hardware</v>
      </c>
      <c r="R2060" s="14">
        <f t="shared" si="163"/>
        <v>42026.120717592596</v>
      </c>
      <c r="S2060" s="15">
        <f t="shared" si="164"/>
        <v>42065.583333333328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t="str">
        <f t="shared" si="161"/>
        <v>technology</v>
      </c>
      <c r="Q2061" t="str">
        <f t="shared" si="162"/>
        <v>hardware</v>
      </c>
      <c r="R2061" s="14">
        <f t="shared" si="163"/>
        <v>42361.352476851855</v>
      </c>
      <c r="S2061" s="15">
        <f t="shared" si="164"/>
        <v>42400.665972222225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t="str">
        <f t="shared" si="161"/>
        <v>technology</v>
      </c>
      <c r="Q2062" t="str">
        <f t="shared" si="162"/>
        <v>hardware</v>
      </c>
      <c r="R2062" s="14">
        <f t="shared" si="163"/>
        <v>41783.392939814818</v>
      </c>
      <c r="S2062" s="15">
        <f t="shared" si="164"/>
        <v>41843.392939814818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t="str">
        <f t="shared" si="161"/>
        <v>technology</v>
      </c>
      <c r="Q2063" t="str">
        <f t="shared" si="162"/>
        <v>hardware</v>
      </c>
      <c r="R2063" s="14">
        <f t="shared" si="163"/>
        <v>42705.514513888891</v>
      </c>
      <c r="S2063" s="15">
        <f t="shared" si="164"/>
        <v>42735.514513888891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t="str">
        <f t="shared" si="161"/>
        <v>technology</v>
      </c>
      <c r="Q2064" t="str">
        <f t="shared" si="162"/>
        <v>hardware</v>
      </c>
      <c r="R2064" s="14">
        <f t="shared" si="163"/>
        <v>42423.1330787037</v>
      </c>
      <c r="S2064" s="15">
        <f t="shared" si="164"/>
        <v>42453.091412037036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t="str">
        <f t="shared" si="161"/>
        <v>technology</v>
      </c>
      <c r="Q2065" t="str">
        <f t="shared" si="162"/>
        <v>hardware</v>
      </c>
      <c r="R2065" s="14">
        <f t="shared" si="163"/>
        <v>42472.48265046296</v>
      </c>
      <c r="S2065" s="15">
        <f t="shared" si="164"/>
        <v>42505.48265046296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t="str">
        <f t="shared" si="161"/>
        <v>technology</v>
      </c>
      <c r="Q2066" t="str">
        <f t="shared" si="162"/>
        <v>hardware</v>
      </c>
      <c r="R2066" s="14">
        <f t="shared" si="163"/>
        <v>41389.114849537036</v>
      </c>
      <c r="S2066" s="15">
        <f t="shared" si="164"/>
        <v>41425.25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t="str">
        <f t="shared" si="161"/>
        <v>technology</v>
      </c>
      <c r="Q2067" t="str">
        <f t="shared" si="162"/>
        <v>hardware</v>
      </c>
      <c r="R2067" s="14">
        <f t="shared" si="163"/>
        <v>41603.083668981482</v>
      </c>
      <c r="S2067" s="15">
        <f t="shared" si="164"/>
        <v>41633.083668981482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t="str">
        <f t="shared" si="161"/>
        <v>technology</v>
      </c>
      <c r="Q2068" t="str">
        <f t="shared" si="162"/>
        <v>hardware</v>
      </c>
      <c r="R2068" s="14">
        <f t="shared" si="163"/>
        <v>41844.521793981483</v>
      </c>
      <c r="S2068" s="15">
        <f t="shared" si="164"/>
        <v>41874.521793981483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t="str">
        <f t="shared" si="161"/>
        <v>technology</v>
      </c>
      <c r="Q2069" t="str">
        <f t="shared" si="162"/>
        <v>hardware</v>
      </c>
      <c r="R2069" s="14">
        <f t="shared" si="163"/>
        <v>42115.603888888887</v>
      </c>
      <c r="S2069" s="15">
        <f t="shared" si="164"/>
        <v>42148.603888888887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t="str">
        <f t="shared" si="161"/>
        <v>technology</v>
      </c>
      <c r="Q2070" t="str">
        <f t="shared" si="162"/>
        <v>hardware</v>
      </c>
      <c r="R2070" s="14">
        <f t="shared" si="163"/>
        <v>42633.591608796298</v>
      </c>
      <c r="S2070" s="15">
        <f t="shared" si="164"/>
        <v>42663.591608796298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t="str">
        <f t="shared" si="161"/>
        <v>technology</v>
      </c>
      <c r="Q2071" t="str">
        <f t="shared" si="162"/>
        <v>hardware</v>
      </c>
      <c r="R2071" s="14">
        <f t="shared" si="163"/>
        <v>42340.722118055557</v>
      </c>
      <c r="S2071" s="15">
        <f t="shared" si="164"/>
        <v>42371.722118055557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t="str">
        <f t="shared" si="161"/>
        <v>technology</v>
      </c>
      <c r="Q2072" t="str">
        <f t="shared" si="162"/>
        <v>hardware</v>
      </c>
      <c r="R2072" s="14">
        <f t="shared" si="163"/>
        <v>42519.4065162037</v>
      </c>
      <c r="S2072" s="15">
        <f t="shared" si="164"/>
        <v>42549.4065162037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t="str">
        <f t="shared" si="161"/>
        <v>technology</v>
      </c>
      <c r="Q2073" t="str">
        <f t="shared" si="162"/>
        <v>hardware</v>
      </c>
      <c r="R2073" s="14">
        <f t="shared" si="163"/>
        <v>42600.028749999998</v>
      </c>
      <c r="S2073" s="15">
        <f t="shared" si="164"/>
        <v>42645.028749999998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t="str">
        <f t="shared" si="161"/>
        <v>technology</v>
      </c>
      <c r="Q2074" t="str">
        <f t="shared" si="162"/>
        <v>hardware</v>
      </c>
      <c r="R2074" s="14">
        <f t="shared" si="163"/>
        <v>42467.331388888888</v>
      </c>
      <c r="S2074" s="15">
        <f t="shared" si="164"/>
        <v>42497.331388888888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t="str">
        <f t="shared" si="161"/>
        <v>technology</v>
      </c>
      <c r="Q2075" t="str">
        <f t="shared" si="162"/>
        <v>hardware</v>
      </c>
      <c r="R2075" s="14">
        <f t="shared" si="163"/>
        <v>42087.418032407411</v>
      </c>
      <c r="S2075" s="15">
        <f t="shared" si="164"/>
        <v>42132.418032407411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t="str">
        <f t="shared" si="161"/>
        <v>technology</v>
      </c>
      <c r="Q2076" t="str">
        <f t="shared" si="162"/>
        <v>hardware</v>
      </c>
      <c r="R2076" s="14">
        <f t="shared" si="163"/>
        <v>42466.576180555552</v>
      </c>
      <c r="S2076" s="15">
        <f t="shared" si="164"/>
        <v>42496.576180555552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t="str">
        <f t="shared" si="161"/>
        <v>technology</v>
      </c>
      <c r="Q2077" t="str">
        <f t="shared" si="162"/>
        <v>hardware</v>
      </c>
      <c r="R2077" s="14">
        <f t="shared" si="163"/>
        <v>41450.431574074071</v>
      </c>
      <c r="S2077" s="15">
        <f t="shared" si="164"/>
        <v>41480.431574074071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t="str">
        <f t="shared" si="161"/>
        <v>technology</v>
      </c>
      <c r="Q2078" t="str">
        <f t="shared" si="162"/>
        <v>hardware</v>
      </c>
      <c r="R2078" s="14">
        <f t="shared" si="163"/>
        <v>41803.630659722221</v>
      </c>
      <c r="S2078" s="15">
        <f t="shared" si="164"/>
        <v>41843.630659722221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t="str">
        <f t="shared" si="161"/>
        <v>technology</v>
      </c>
      <c r="Q2079" t="str">
        <f t="shared" si="162"/>
        <v>hardware</v>
      </c>
      <c r="R2079" s="14">
        <f t="shared" si="163"/>
        <v>42102.792546296296</v>
      </c>
      <c r="S2079" s="15">
        <f t="shared" si="164"/>
        <v>42160.625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t="str">
        <f t="shared" si="161"/>
        <v>technology</v>
      </c>
      <c r="Q2080" t="str">
        <f t="shared" si="162"/>
        <v>hardware</v>
      </c>
      <c r="R2080" s="14">
        <f t="shared" si="163"/>
        <v>42692.521493055552</v>
      </c>
      <c r="S2080" s="15">
        <f t="shared" si="164"/>
        <v>42722.521493055552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t="str">
        <f t="shared" si="161"/>
        <v>technology</v>
      </c>
      <c r="Q2081" t="str">
        <f t="shared" si="162"/>
        <v>hardware</v>
      </c>
      <c r="R2081" s="14">
        <f t="shared" si="163"/>
        <v>42150.46056712963</v>
      </c>
      <c r="S2081" s="15">
        <f t="shared" si="164"/>
        <v>42180.541666666672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t="str">
        <f t="shared" si="161"/>
        <v>technology</v>
      </c>
      <c r="Q2082" t="str">
        <f t="shared" si="162"/>
        <v>hardware</v>
      </c>
      <c r="R2082" s="14">
        <f t="shared" si="163"/>
        <v>42289.707175925927</v>
      </c>
      <c r="S2082" s="15">
        <f t="shared" si="164"/>
        <v>42319.748842592591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t="str">
        <f t="shared" si="161"/>
        <v>music</v>
      </c>
      <c r="Q2083" t="str">
        <f t="shared" si="162"/>
        <v>indie rock</v>
      </c>
      <c r="R2083" s="14">
        <f t="shared" si="163"/>
        <v>41003.90688657407</v>
      </c>
      <c r="S2083" s="15">
        <f t="shared" si="164"/>
        <v>41044.957638888889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t="str">
        <f t="shared" si="161"/>
        <v>music</v>
      </c>
      <c r="Q2084" t="str">
        <f t="shared" si="162"/>
        <v>indie rock</v>
      </c>
      <c r="R2084" s="14">
        <f t="shared" si="163"/>
        <v>40810.870324074072</v>
      </c>
      <c r="S2084" s="15">
        <f t="shared" si="164"/>
        <v>40870.911990740744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t="str">
        <f t="shared" si="161"/>
        <v>music</v>
      </c>
      <c r="Q2085" t="str">
        <f t="shared" si="162"/>
        <v>indie rock</v>
      </c>
      <c r="R2085" s="14">
        <f t="shared" si="163"/>
        <v>41034.47216435185</v>
      </c>
      <c r="S2085" s="15">
        <f t="shared" si="164"/>
        <v>41064.47216435185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t="str">
        <f t="shared" si="161"/>
        <v>music</v>
      </c>
      <c r="Q2086" t="str">
        <f t="shared" si="162"/>
        <v>indie rock</v>
      </c>
      <c r="R2086" s="14">
        <f t="shared" si="163"/>
        <v>41731.583124999997</v>
      </c>
      <c r="S2086" s="15">
        <f t="shared" si="164"/>
        <v>41763.040972222225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t="str">
        <f t="shared" si="161"/>
        <v>music</v>
      </c>
      <c r="Q2087" t="str">
        <f t="shared" si="162"/>
        <v>indie rock</v>
      </c>
      <c r="R2087" s="14">
        <f t="shared" si="163"/>
        <v>41075.585497685184</v>
      </c>
      <c r="S2087" s="15">
        <f t="shared" si="164"/>
        <v>41105.585497685184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t="str">
        <f t="shared" si="161"/>
        <v>music</v>
      </c>
      <c r="Q2088" t="str">
        <f t="shared" si="162"/>
        <v>indie rock</v>
      </c>
      <c r="R2088" s="14">
        <f t="shared" si="163"/>
        <v>40860.42050925926</v>
      </c>
      <c r="S2088" s="15">
        <f t="shared" si="164"/>
        <v>40890.957638888889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t="str">
        <f t="shared" si="161"/>
        <v>music</v>
      </c>
      <c r="Q2089" t="str">
        <f t="shared" si="162"/>
        <v>indie rock</v>
      </c>
      <c r="R2089" s="14">
        <f t="shared" si="163"/>
        <v>40763.954375000001</v>
      </c>
      <c r="S2089" s="15">
        <f t="shared" si="164"/>
        <v>40793.954375000001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t="str">
        <f t="shared" si="161"/>
        <v>music</v>
      </c>
      <c r="Q2090" t="str">
        <f t="shared" si="162"/>
        <v>indie rock</v>
      </c>
      <c r="R2090" s="14">
        <f t="shared" si="163"/>
        <v>40395.464722222227</v>
      </c>
      <c r="S2090" s="15">
        <f t="shared" si="164"/>
        <v>40431.915972222225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t="str">
        <f t="shared" si="161"/>
        <v>music</v>
      </c>
      <c r="Q2091" t="str">
        <f t="shared" si="162"/>
        <v>indie rock</v>
      </c>
      <c r="R2091" s="14">
        <f t="shared" si="163"/>
        <v>41452.826319444444</v>
      </c>
      <c r="S2091" s="15">
        <f t="shared" si="164"/>
        <v>41487.826319444444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t="str">
        <f t="shared" si="161"/>
        <v>music</v>
      </c>
      <c r="Q2092" t="str">
        <f t="shared" si="162"/>
        <v>indie rock</v>
      </c>
      <c r="R2092" s="14">
        <f t="shared" si="163"/>
        <v>41299.131423611107</v>
      </c>
      <c r="S2092" s="15">
        <f t="shared" si="164"/>
        <v>41329.131423611107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t="str">
        <f t="shared" si="161"/>
        <v>music</v>
      </c>
      <c r="Q2093" t="str">
        <f t="shared" si="162"/>
        <v>indie rock</v>
      </c>
      <c r="R2093" s="14">
        <f t="shared" si="163"/>
        <v>40555.072662037041</v>
      </c>
      <c r="S2093" s="15">
        <f t="shared" si="164"/>
        <v>40603.583333333336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t="str">
        <f t="shared" si="161"/>
        <v>music</v>
      </c>
      <c r="Q2094" t="str">
        <f t="shared" si="162"/>
        <v>indie rock</v>
      </c>
      <c r="R2094" s="14">
        <f t="shared" si="163"/>
        <v>40763.457546296297</v>
      </c>
      <c r="S2094" s="15">
        <f t="shared" si="164"/>
        <v>40823.457546296297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t="str">
        <f t="shared" si="161"/>
        <v>music</v>
      </c>
      <c r="Q2095" t="str">
        <f t="shared" si="162"/>
        <v>indie rock</v>
      </c>
      <c r="R2095" s="14">
        <f t="shared" si="163"/>
        <v>41205.604537037041</v>
      </c>
      <c r="S2095" s="15">
        <f t="shared" si="164"/>
        <v>41265.646203703705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t="str">
        <f t="shared" si="161"/>
        <v>music</v>
      </c>
      <c r="Q2096" t="str">
        <f t="shared" si="162"/>
        <v>indie rock</v>
      </c>
      <c r="R2096" s="14">
        <f t="shared" si="163"/>
        <v>40938.77002314815</v>
      </c>
      <c r="S2096" s="15">
        <f t="shared" si="164"/>
        <v>40972.875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t="str">
        <f t="shared" si="161"/>
        <v>music</v>
      </c>
      <c r="Q2097" t="str">
        <f t="shared" si="162"/>
        <v>indie rock</v>
      </c>
      <c r="R2097" s="14">
        <f t="shared" si="163"/>
        <v>40758.483483796299</v>
      </c>
      <c r="S2097" s="15">
        <f t="shared" si="164"/>
        <v>40818.483483796299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t="str">
        <f t="shared" si="161"/>
        <v>music</v>
      </c>
      <c r="Q2098" t="str">
        <f t="shared" si="162"/>
        <v>indie rock</v>
      </c>
      <c r="R2098" s="14">
        <f t="shared" si="163"/>
        <v>41192.508506944447</v>
      </c>
      <c r="S2098" s="15">
        <f t="shared" si="164"/>
        <v>41207.915972222225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t="str">
        <f t="shared" si="161"/>
        <v>music</v>
      </c>
      <c r="Q2099" t="str">
        <f t="shared" si="162"/>
        <v>indie rock</v>
      </c>
      <c r="R2099" s="14">
        <f t="shared" si="163"/>
        <v>40818.334895833337</v>
      </c>
      <c r="S2099" s="15">
        <f t="shared" si="164"/>
        <v>40878.376562500001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t="str">
        <f t="shared" si="161"/>
        <v>music</v>
      </c>
      <c r="Q2100" t="str">
        <f t="shared" si="162"/>
        <v>indie rock</v>
      </c>
      <c r="R2100" s="14">
        <f t="shared" si="163"/>
        <v>40945.86383101852</v>
      </c>
      <c r="S2100" s="15">
        <f t="shared" si="164"/>
        <v>40975.86383101852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t="str">
        <f t="shared" si="161"/>
        <v>music</v>
      </c>
      <c r="Q2101" t="str">
        <f t="shared" si="162"/>
        <v>indie rock</v>
      </c>
      <c r="R2101" s="14">
        <f t="shared" si="163"/>
        <v>42173.496342592596</v>
      </c>
      <c r="S2101" s="15">
        <f t="shared" si="164"/>
        <v>42186.902777777781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t="str">
        <f t="shared" si="161"/>
        <v>music</v>
      </c>
      <c r="Q2102" t="str">
        <f t="shared" si="162"/>
        <v>indie rock</v>
      </c>
      <c r="R2102" s="14">
        <f t="shared" si="163"/>
        <v>41074.584965277776</v>
      </c>
      <c r="S2102" s="15">
        <f t="shared" si="164"/>
        <v>41089.915972222225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t="str">
        <f t="shared" si="161"/>
        <v>music</v>
      </c>
      <c r="Q2103" t="str">
        <f t="shared" si="162"/>
        <v>indie rock</v>
      </c>
      <c r="R2103" s="14">
        <f t="shared" si="163"/>
        <v>40891.899467592593</v>
      </c>
      <c r="S2103" s="15">
        <f t="shared" si="164"/>
        <v>40951.899467592593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t="str">
        <f t="shared" si="161"/>
        <v>music</v>
      </c>
      <c r="Q2104" t="str">
        <f t="shared" si="162"/>
        <v>indie rock</v>
      </c>
      <c r="R2104" s="14">
        <f t="shared" si="163"/>
        <v>40638.618611111109</v>
      </c>
      <c r="S2104" s="15">
        <f t="shared" si="164"/>
        <v>40668.618611111109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t="str">
        <f t="shared" si="161"/>
        <v>music</v>
      </c>
      <c r="Q2105" t="str">
        <f t="shared" si="162"/>
        <v>indie rock</v>
      </c>
      <c r="R2105" s="14">
        <f t="shared" si="163"/>
        <v>41192.504942129628</v>
      </c>
      <c r="S2105" s="15">
        <f t="shared" si="164"/>
        <v>41222.5466087963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t="str">
        <f t="shared" si="161"/>
        <v>music</v>
      </c>
      <c r="Q2106" t="str">
        <f t="shared" si="162"/>
        <v>indie rock</v>
      </c>
      <c r="R2106" s="14">
        <f t="shared" si="163"/>
        <v>41393.824467592596</v>
      </c>
      <c r="S2106" s="15">
        <f t="shared" si="164"/>
        <v>41424.75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t="str">
        <f t="shared" si="161"/>
        <v>music</v>
      </c>
      <c r="Q2107" t="str">
        <f t="shared" si="162"/>
        <v>indie rock</v>
      </c>
      <c r="R2107" s="14">
        <f t="shared" si="163"/>
        <v>41951.538807870369</v>
      </c>
      <c r="S2107" s="15">
        <f t="shared" si="164"/>
        <v>41963.916666666672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t="str">
        <f t="shared" si="161"/>
        <v>music</v>
      </c>
      <c r="Q2108" t="str">
        <f t="shared" si="162"/>
        <v>indie rock</v>
      </c>
      <c r="R2108" s="14">
        <f t="shared" si="163"/>
        <v>41269.96497685185</v>
      </c>
      <c r="S2108" s="15">
        <f t="shared" si="164"/>
        <v>41299.96497685185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t="str">
        <f t="shared" si="161"/>
        <v>music</v>
      </c>
      <c r="Q2109" t="str">
        <f t="shared" si="162"/>
        <v>indie rock</v>
      </c>
      <c r="R2109" s="14">
        <f t="shared" si="163"/>
        <v>41934.46056712963</v>
      </c>
      <c r="S2109" s="15">
        <f t="shared" si="164"/>
        <v>41955.502233796295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t="str">
        <f t="shared" si="161"/>
        <v>music</v>
      </c>
      <c r="Q2110" t="str">
        <f t="shared" si="162"/>
        <v>indie rock</v>
      </c>
      <c r="R2110" s="14">
        <f t="shared" si="163"/>
        <v>41134.925694444442</v>
      </c>
      <c r="S2110" s="15">
        <f t="shared" si="164"/>
        <v>41161.913194444445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t="str">
        <f t="shared" si="161"/>
        <v>music</v>
      </c>
      <c r="Q2111" t="str">
        <f t="shared" si="162"/>
        <v>indie rock</v>
      </c>
      <c r="R2111" s="14">
        <f t="shared" si="163"/>
        <v>42160.458530092597</v>
      </c>
      <c r="S2111" s="15">
        <f t="shared" si="164"/>
        <v>42190.458530092597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t="str">
        <f t="shared" si="161"/>
        <v>music</v>
      </c>
      <c r="Q2112" t="str">
        <f t="shared" si="162"/>
        <v>indie rock</v>
      </c>
      <c r="R2112" s="14">
        <f t="shared" si="163"/>
        <v>41759.420937499999</v>
      </c>
      <c r="S2112" s="15">
        <f t="shared" si="164"/>
        <v>41786.957638888889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t="str">
        <f t="shared" si="161"/>
        <v>music</v>
      </c>
      <c r="Q2113" t="str">
        <f t="shared" si="162"/>
        <v>indie rock</v>
      </c>
      <c r="R2113" s="14">
        <f t="shared" si="163"/>
        <v>40702.947048611109</v>
      </c>
      <c r="S2113" s="15">
        <f t="shared" si="164"/>
        <v>40769.791666666664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65">E2114/D2114</f>
        <v>1</v>
      </c>
      <c r="P2114" t="str">
        <f t="shared" ref="P2114:P2177" si="166">LEFT(N2114,FIND("/",N2114)-1)</f>
        <v>music</v>
      </c>
      <c r="Q2114" t="str">
        <f t="shared" ref="Q2114:Q2177" si="167">RIGHT(N2114,LEN(N2114)-FIND("/",N2114))</f>
        <v>indie rock</v>
      </c>
      <c r="R2114" s="14">
        <f t="shared" ref="R2114:R2177" si="168">(J2114/86400)+25569+(-6/24)</f>
        <v>41365.678159722222</v>
      </c>
      <c r="S2114" s="15">
        <f t="shared" ref="S2114:S2177" si="169">(I2114/86400)+25569+(-6/24)</f>
        <v>41379.678159722222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1.0485714285714285</v>
      </c>
      <c r="P2115" t="str">
        <f t="shared" si="166"/>
        <v>music</v>
      </c>
      <c r="Q2115" t="str">
        <f t="shared" si="167"/>
        <v>indie rock</v>
      </c>
      <c r="R2115" s="14">
        <f t="shared" si="168"/>
        <v>41870.61546296296</v>
      </c>
      <c r="S2115" s="15">
        <f t="shared" si="169"/>
        <v>41905.61546296296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t="str">
        <f t="shared" si="166"/>
        <v>music</v>
      </c>
      <c r="Q2116" t="str">
        <f t="shared" si="167"/>
        <v>indie rock</v>
      </c>
      <c r="R2116" s="14">
        <f t="shared" si="168"/>
        <v>40458.565625000003</v>
      </c>
      <c r="S2116" s="15">
        <f t="shared" si="169"/>
        <v>40520.957638888889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t="str">
        <f t="shared" si="166"/>
        <v>music</v>
      </c>
      <c r="Q2117" t="str">
        <f t="shared" si="167"/>
        <v>indie rock</v>
      </c>
      <c r="R2117" s="14">
        <f t="shared" si="168"/>
        <v>40563.831030092595</v>
      </c>
      <c r="S2117" s="15">
        <f t="shared" si="169"/>
        <v>40593.831030092595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t="str">
        <f t="shared" si="166"/>
        <v>music</v>
      </c>
      <c r="Q2118" t="str">
        <f t="shared" si="167"/>
        <v>indie rock</v>
      </c>
      <c r="R2118" s="14">
        <f t="shared" si="168"/>
        <v>41136.527812500004</v>
      </c>
      <c r="S2118" s="15">
        <f t="shared" si="169"/>
        <v>41184.527812500004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t="str">
        <f t="shared" si="166"/>
        <v>music</v>
      </c>
      <c r="Q2119" t="str">
        <f t="shared" si="167"/>
        <v>indie rock</v>
      </c>
      <c r="R2119" s="14">
        <f t="shared" si="168"/>
        <v>42289.809594907405</v>
      </c>
      <c r="S2119" s="15">
        <f t="shared" si="169"/>
        <v>42303.957638888889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t="str">
        <f t="shared" si="166"/>
        <v>music</v>
      </c>
      <c r="Q2120" t="str">
        <f t="shared" si="167"/>
        <v>indie rock</v>
      </c>
      <c r="R2120" s="14">
        <f t="shared" si="168"/>
        <v>40718.589537037034</v>
      </c>
      <c r="S2120" s="15">
        <f t="shared" si="169"/>
        <v>40748.589537037034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t="str">
        <f t="shared" si="166"/>
        <v>music</v>
      </c>
      <c r="Q2121" t="str">
        <f t="shared" si="167"/>
        <v>indie rock</v>
      </c>
      <c r="R2121" s="14">
        <f t="shared" si="168"/>
        <v>41106.880150462966</v>
      </c>
      <c r="S2121" s="15">
        <f t="shared" si="169"/>
        <v>41136.880150462966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t="str">
        <f t="shared" si="166"/>
        <v>music</v>
      </c>
      <c r="Q2122" t="str">
        <f t="shared" si="167"/>
        <v>indie rock</v>
      </c>
      <c r="R2122" s="14">
        <f t="shared" si="168"/>
        <v>41591.714537037034</v>
      </c>
      <c r="S2122" s="15">
        <f t="shared" si="169"/>
        <v>41640.714537037034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t="str">
        <f t="shared" si="166"/>
        <v>games</v>
      </c>
      <c r="Q2123" t="str">
        <f t="shared" si="167"/>
        <v>video games</v>
      </c>
      <c r="R2123" s="14">
        <f t="shared" si="168"/>
        <v>42716.4924537037</v>
      </c>
      <c r="S2123" s="15">
        <f t="shared" si="169"/>
        <v>42746.4924537037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t="str">
        <f t="shared" si="166"/>
        <v>games</v>
      </c>
      <c r="Q2124" t="str">
        <f t="shared" si="167"/>
        <v>video games</v>
      </c>
      <c r="R2124" s="14">
        <f t="shared" si="168"/>
        <v>42712.050567129627</v>
      </c>
      <c r="S2124" s="15">
        <f t="shared" si="169"/>
        <v>42742.050567129627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t="str">
        <f t="shared" si="166"/>
        <v>games</v>
      </c>
      <c r="Q2125" t="str">
        <f t="shared" si="167"/>
        <v>video games</v>
      </c>
      <c r="R2125" s="14">
        <f t="shared" si="168"/>
        <v>40198.174849537041</v>
      </c>
      <c r="S2125" s="15">
        <f t="shared" si="169"/>
        <v>40252.040972222225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t="str">
        <f t="shared" si="166"/>
        <v>games</v>
      </c>
      <c r="Q2126" t="str">
        <f t="shared" si="167"/>
        <v>video games</v>
      </c>
      <c r="R2126" s="14">
        <f t="shared" si="168"/>
        <v>40463.778182870374</v>
      </c>
      <c r="S2126" s="15">
        <f t="shared" si="169"/>
        <v>40511.958333333336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t="str">
        <f t="shared" si="166"/>
        <v>games</v>
      </c>
      <c r="Q2127" t="str">
        <f t="shared" si="167"/>
        <v>video games</v>
      </c>
      <c r="R2127" s="14">
        <f t="shared" si="168"/>
        <v>42190.773530092592</v>
      </c>
      <c r="S2127" s="15">
        <f t="shared" si="169"/>
        <v>42220.773530092592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t="str">
        <f t="shared" si="166"/>
        <v>games</v>
      </c>
      <c r="Q2128" t="str">
        <f t="shared" si="167"/>
        <v>video games</v>
      </c>
      <c r="R2128" s="14">
        <f t="shared" si="168"/>
        <v>41951.723229166666</v>
      </c>
      <c r="S2128" s="15">
        <f t="shared" si="169"/>
        <v>41981.723229166666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t="str">
        <f t="shared" si="166"/>
        <v>games</v>
      </c>
      <c r="Q2129" t="str">
        <f t="shared" si="167"/>
        <v>video games</v>
      </c>
      <c r="R2129" s="14">
        <f t="shared" si="168"/>
        <v>42045.255358796298</v>
      </c>
      <c r="S2129" s="15">
        <f t="shared" si="169"/>
        <v>42075.213692129633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t="str">
        <f t="shared" si="166"/>
        <v>games</v>
      </c>
      <c r="Q2130" t="str">
        <f t="shared" si="167"/>
        <v>video games</v>
      </c>
      <c r="R2130" s="14">
        <f t="shared" si="168"/>
        <v>41843.522789351853</v>
      </c>
      <c r="S2130" s="15">
        <f t="shared" si="169"/>
        <v>41903.522789351853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t="str">
        <f t="shared" si="166"/>
        <v>games</v>
      </c>
      <c r="Q2131" t="str">
        <f t="shared" si="167"/>
        <v>video games</v>
      </c>
      <c r="R2131" s="14">
        <f t="shared" si="168"/>
        <v>42408.774305555555</v>
      </c>
      <c r="S2131" s="15">
        <f t="shared" si="169"/>
        <v>42438.774305555555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t="str">
        <f t="shared" si="166"/>
        <v>games</v>
      </c>
      <c r="Q2132" t="str">
        <f t="shared" si="167"/>
        <v>video games</v>
      </c>
      <c r="R2132" s="14">
        <f t="shared" si="168"/>
        <v>41831.836377314816</v>
      </c>
      <c r="S2132" s="15">
        <f t="shared" si="169"/>
        <v>41866.836377314816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t="str">
        <f t="shared" si="166"/>
        <v>games</v>
      </c>
      <c r="Q2133" t="str">
        <f t="shared" si="167"/>
        <v>video games</v>
      </c>
      <c r="R2133" s="14">
        <f t="shared" si="168"/>
        <v>42166.957071759258</v>
      </c>
      <c r="S2133" s="15">
        <f t="shared" si="169"/>
        <v>42196.957071759258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t="str">
        <f t="shared" si="166"/>
        <v>games</v>
      </c>
      <c r="Q2134" t="str">
        <f t="shared" si="167"/>
        <v>video games</v>
      </c>
      <c r="R2134" s="14">
        <f t="shared" si="168"/>
        <v>41643.237175925926</v>
      </c>
      <c r="S2134" s="15">
        <f t="shared" si="169"/>
        <v>41673.237175925926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t="str">
        <f t="shared" si="166"/>
        <v>games</v>
      </c>
      <c r="Q2135" t="str">
        <f t="shared" si="167"/>
        <v>video games</v>
      </c>
      <c r="R2135" s="14">
        <f t="shared" si="168"/>
        <v>40618.847210648149</v>
      </c>
      <c r="S2135" s="15">
        <f t="shared" si="169"/>
        <v>40657.040972222225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t="str">
        <f t="shared" si="166"/>
        <v>games</v>
      </c>
      <c r="Q2136" t="str">
        <f t="shared" si="167"/>
        <v>video games</v>
      </c>
      <c r="R2136" s="14">
        <f t="shared" si="168"/>
        <v>41361.636469907404</v>
      </c>
      <c r="S2136" s="15">
        <f t="shared" si="169"/>
        <v>41391.636469907404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t="str">
        <f t="shared" si="166"/>
        <v>games</v>
      </c>
      <c r="Q2137" t="str">
        <f t="shared" si="167"/>
        <v>video games</v>
      </c>
      <c r="R2137" s="14">
        <f t="shared" si="168"/>
        <v>41156.71334490741</v>
      </c>
      <c r="S2137" s="15">
        <f t="shared" si="169"/>
        <v>41186.71334490741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t="str">
        <f t="shared" si="166"/>
        <v>games</v>
      </c>
      <c r="Q2138" t="str">
        <f t="shared" si="167"/>
        <v>video games</v>
      </c>
      <c r="R2138" s="14">
        <f t="shared" si="168"/>
        <v>41536.259097222224</v>
      </c>
      <c r="S2138" s="15">
        <f t="shared" si="169"/>
        <v>41566.259097222224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t="str">
        <f t="shared" si="166"/>
        <v>games</v>
      </c>
      <c r="Q2139" t="str">
        <f t="shared" si="167"/>
        <v>video games</v>
      </c>
      <c r="R2139" s="14">
        <f t="shared" si="168"/>
        <v>41948.521168981482</v>
      </c>
      <c r="S2139" s="15">
        <f t="shared" si="169"/>
        <v>41978.521168981482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t="str">
        <f t="shared" si="166"/>
        <v>games</v>
      </c>
      <c r="Q2140" t="str">
        <f t="shared" si="167"/>
        <v>video games</v>
      </c>
      <c r="R2140" s="14">
        <f t="shared" si="168"/>
        <v>41556.763182870374</v>
      </c>
      <c r="S2140" s="15">
        <f t="shared" si="169"/>
        <v>41586.804849537039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t="str">
        <f t="shared" si="166"/>
        <v>games</v>
      </c>
      <c r="Q2141" t="str">
        <f t="shared" si="167"/>
        <v>video games</v>
      </c>
      <c r="R2141" s="14">
        <f t="shared" si="168"/>
        <v>42647.500092592592</v>
      </c>
      <c r="S2141" s="15">
        <f t="shared" si="169"/>
        <v>42677.500092592592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t="str">
        <f t="shared" si="166"/>
        <v>games</v>
      </c>
      <c r="Q2142" t="str">
        <f t="shared" si="167"/>
        <v>video games</v>
      </c>
      <c r="R2142" s="14">
        <f t="shared" si="168"/>
        <v>41255.583611111113</v>
      </c>
      <c r="S2142" s="15">
        <f t="shared" si="169"/>
        <v>41285.583611111113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str">
        <f t="shared" si="166"/>
        <v>games</v>
      </c>
      <c r="Q2143" t="str">
        <f t="shared" si="167"/>
        <v>video games</v>
      </c>
      <c r="R2143" s="14">
        <f t="shared" si="168"/>
        <v>41926.985636574071</v>
      </c>
      <c r="S2143" s="15">
        <f t="shared" si="169"/>
        <v>41957.027303240742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t="str">
        <f t="shared" si="166"/>
        <v>games</v>
      </c>
      <c r="Q2144" t="str">
        <f t="shared" si="167"/>
        <v>video games</v>
      </c>
      <c r="R2144" s="14">
        <f t="shared" si="168"/>
        <v>42340.451504629629</v>
      </c>
      <c r="S2144" s="15">
        <f t="shared" si="169"/>
        <v>42368.451504629629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t="str">
        <f t="shared" si="166"/>
        <v>games</v>
      </c>
      <c r="Q2145" t="str">
        <f t="shared" si="167"/>
        <v>video games</v>
      </c>
      <c r="R2145" s="14">
        <f t="shared" si="168"/>
        <v>40332.636712962965</v>
      </c>
      <c r="S2145" s="15">
        <f t="shared" si="169"/>
        <v>40380.541666666664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t="str">
        <f t="shared" si="166"/>
        <v>games</v>
      </c>
      <c r="Q2146" t="str">
        <f t="shared" si="167"/>
        <v>video games</v>
      </c>
      <c r="R2146" s="14">
        <f t="shared" si="168"/>
        <v>41499.296759259261</v>
      </c>
      <c r="S2146" s="15">
        <f t="shared" si="169"/>
        <v>41531.296759259261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t="str">
        <f t="shared" si="166"/>
        <v>games</v>
      </c>
      <c r="Q2147" t="str">
        <f t="shared" si="167"/>
        <v>video games</v>
      </c>
      <c r="R2147" s="14">
        <f t="shared" si="168"/>
        <v>41574.987430555557</v>
      </c>
      <c r="S2147" s="15">
        <f t="shared" si="169"/>
        <v>41605.029097222221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t="str">
        <f t="shared" si="166"/>
        <v>games</v>
      </c>
      <c r="Q2148" t="str">
        <f t="shared" si="167"/>
        <v>video games</v>
      </c>
      <c r="R2148" s="14">
        <f t="shared" si="168"/>
        <v>42397.429513888885</v>
      </c>
      <c r="S2148" s="15">
        <f t="shared" si="169"/>
        <v>42411.429513888885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t="str">
        <f t="shared" si="166"/>
        <v>games</v>
      </c>
      <c r="Q2149" t="str">
        <f t="shared" si="167"/>
        <v>video games</v>
      </c>
      <c r="R2149" s="14">
        <f t="shared" si="168"/>
        <v>41927.045694444445</v>
      </c>
      <c r="S2149" s="15">
        <f t="shared" si="169"/>
        <v>41959.087361111116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t="str">
        <f t="shared" si="166"/>
        <v>games</v>
      </c>
      <c r="Q2150" t="str">
        <f t="shared" si="167"/>
        <v>video games</v>
      </c>
      <c r="R2150" s="14">
        <f t="shared" si="168"/>
        <v>42066.483587962968</v>
      </c>
      <c r="S2150" s="15">
        <f t="shared" si="169"/>
        <v>42096.441921296297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str">
        <f t="shared" si="166"/>
        <v>games</v>
      </c>
      <c r="Q2151" t="str">
        <f t="shared" si="167"/>
        <v>video games</v>
      </c>
      <c r="R2151" s="14">
        <f t="shared" si="168"/>
        <v>40354.774953703702</v>
      </c>
      <c r="S2151" s="15">
        <f t="shared" si="169"/>
        <v>40389.75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t="str">
        <f t="shared" si="166"/>
        <v>games</v>
      </c>
      <c r="Q2152" t="str">
        <f t="shared" si="167"/>
        <v>video games</v>
      </c>
      <c r="R2152" s="14">
        <f t="shared" si="168"/>
        <v>42534.034710648149</v>
      </c>
      <c r="S2152" s="15">
        <f t="shared" si="169"/>
        <v>42564.034710648149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t="str">
        <f t="shared" si="166"/>
        <v>games</v>
      </c>
      <c r="Q2153" t="str">
        <f t="shared" si="167"/>
        <v>video games</v>
      </c>
      <c r="R2153" s="14">
        <f t="shared" si="168"/>
        <v>42520.597384259258</v>
      </c>
      <c r="S2153" s="15">
        <f t="shared" si="169"/>
        <v>42550.597384259258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t="str">
        <f t="shared" si="166"/>
        <v>games</v>
      </c>
      <c r="Q2154" t="str">
        <f t="shared" si="167"/>
        <v>video games</v>
      </c>
      <c r="R2154" s="14">
        <f t="shared" si="168"/>
        <v>41683.582280092596</v>
      </c>
      <c r="S2154" s="15">
        <f t="shared" si="169"/>
        <v>41713.540613425925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t="str">
        <f t="shared" si="166"/>
        <v>games</v>
      </c>
      <c r="Q2155" t="str">
        <f t="shared" si="167"/>
        <v>video games</v>
      </c>
      <c r="R2155" s="14">
        <f t="shared" si="168"/>
        <v>41974.661087962959</v>
      </c>
      <c r="S2155" s="15">
        <f t="shared" si="169"/>
        <v>42014.082638888889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t="str">
        <f t="shared" si="166"/>
        <v>games</v>
      </c>
      <c r="Q2156" t="str">
        <f t="shared" si="167"/>
        <v>video games</v>
      </c>
      <c r="R2156" s="14">
        <f t="shared" si="168"/>
        <v>41647.382256944446</v>
      </c>
      <c r="S2156" s="15">
        <f t="shared" si="169"/>
        <v>41667.382256944446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t="str">
        <f t="shared" si="166"/>
        <v>games</v>
      </c>
      <c r="Q2157" t="str">
        <f t="shared" si="167"/>
        <v>video games</v>
      </c>
      <c r="R2157" s="14">
        <f t="shared" si="168"/>
        <v>42430.497511574074</v>
      </c>
      <c r="S2157" s="15">
        <f t="shared" si="169"/>
        <v>42460.45584490741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t="str">
        <f t="shared" si="166"/>
        <v>games</v>
      </c>
      <c r="Q2158" t="str">
        <f t="shared" si="167"/>
        <v>video games</v>
      </c>
      <c r="R2158" s="14">
        <f t="shared" si="168"/>
        <v>41488.60423611111</v>
      </c>
      <c r="S2158" s="15">
        <f t="shared" si="169"/>
        <v>41533.60423611111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t="str">
        <f t="shared" si="166"/>
        <v>games</v>
      </c>
      <c r="Q2159" t="str">
        <f t="shared" si="167"/>
        <v>video games</v>
      </c>
      <c r="R2159" s="14">
        <f t="shared" si="168"/>
        <v>42694.73128472222</v>
      </c>
      <c r="S2159" s="15">
        <f t="shared" si="169"/>
        <v>42727.082638888889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t="str">
        <f t="shared" si="166"/>
        <v>games</v>
      </c>
      <c r="Q2160" t="str">
        <f t="shared" si="167"/>
        <v>video games</v>
      </c>
      <c r="R2160" s="14">
        <f t="shared" si="168"/>
        <v>41264.603865740741</v>
      </c>
      <c r="S2160" s="15">
        <f t="shared" si="169"/>
        <v>41309.603865740741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t="str">
        <f t="shared" si="166"/>
        <v>games</v>
      </c>
      <c r="Q2161" t="str">
        <f t="shared" si="167"/>
        <v>video games</v>
      </c>
      <c r="R2161" s="14">
        <f t="shared" si="168"/>
        <v>40710.481180555558</v>
      </c>
      <c r="S2161" s="15">
        <f t="shared" si="169"/>
        <v>40740.481180555558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t="str">
        <f t="shared" si="166"/>
        <v>games</v>
      </c>
      <c r="Q2162" t="str">
        <f t="shared" si="167"/>
        <v>video games</v>
      </c>
      <c r="R2162" s="14">
        <f t="shared" si="168"/>
        <v>41018.461863425924</v>
      </c>
      <c r="S2162" s="15">
        <f t="shared" si="169"/>
        <v>41048.461863425924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t="str">
        <f t="shared" si="166"/>
        <v>music</v>
      </c>
      <c r="Q2163" t="str">
        <f t="shared" si="167"/>
        <v>rock</v>
      </c>
      <c r="R2163" s="14">
        <f t="shared" si="168"/>
        <v>42240.602534722224</v>
      </c>
      <c r="S2163" s="15">
        <f t="shared" si="169"/>
        <v>42270.602534722224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t="str">
        <f t="shared" si="166"/>
        <v>music</v>
      </c>
      <c r="Q2164" t="str">
        <f t="shared" si="167"/>
        <v>rock</v>
      </c>
      <c r="R2164" s="14">
        <f t="shared" si="168"/>
        <v>41813.516099537039</v>
      </c>
      <c r="S2164" s="15">
        <f t="shared" si="169"/>
        <v>41844.516099537039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t="str">
        <f t="shared" si="166"/>
        <v>music</v>
      </c>
      <c r="Q2165" t="str">
        <f t="shared" si="167"/>
        <v>rock</v>
      </c>
      <c r="R2165" s="14">
        <f t="shared" si="168"/>
        <v>42111.649537037039</v>
      </c>
      <c r="S2165" s="15">
        <f t="shared" si="169"/>
        <v>42162.909722222219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t="str">
        <f t="shared" si="166"/>
        <v>music</v>
      </c>
      <c r="Q2166" t="str">
        <f t="shared" si="167"/>
        <v>rock</v>
      </c>
      <c r="R2166" s="14">
        <f t="shared" si="168"/>
        <v>42515.46775462963</v>
      </c>
      <c r="S2166" s="15">
        <f t="shared" si="169"/>
        <v>42545.915972222225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t="str">
        <f t="shared" si="166"/>
        <v>music</v>
      </c>
      <c r="Q2167" t="str">
        <f t="shared" si="167"/>
        <v>rock</v>
      </c>
      <c r="R2167" s="14">
        <f t="shared" si="168"/>
        <v>42438.417071759264</v>
      </c>
      <c r="S2167" s="15">
        <f t="shared" si="169"/>
        <v>42468.375405092593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t="str">
        <f t="shared" si="166"/>
        <v>music</v>
      </c>
      <c r="Q2168" t="str">
        <f t="shared" si="167"/>
        <v>rock</v>
      </c>
      <c r="R2168" s="14">
        <f t="shared" si="168"/>
        <v>41933.588171296295</v>
      </c>
      <c r="S2168" s="15">
        <f t="shared" si="169"/>
        <v>41978.629837962959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t="str">
        <f t="shared" si="166"/>
        <v>music</v>
      </c>
      <c r="Q2169" t="str">
        <f t="shared" si="167"/>
        <v>rock</v>
      </c>
      <c r="R2169" s="14">
        <f t="shared" si="168"/>
        <v>41152.816400462965</v>
      </c>
      <c r="S2169" s="15">
        <f t="shared" si="169"/>
        <v>41166.816400462965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t="str">
        <f t="shared" si="166"/>
        <v>music</v>
      </c>
      <c r="Q2170" t="str">
        <f t="shared" si="167"/>
        <v>rock</v>
      </c>
      <c r="R2170" s="14">
        <f t="shared" si="168"/>
        <v>42745.350243055553</v>
      </c>
      <c r="S2170" s="15">
        <f t="shared" si="169"/>
        <v>42775.958333333328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t="str">
        <f t="shared" si="166"/>
        <v>music</v>
      </c>
      <c r="Q2171" t="str">
        <f t="shared" si="167"/>
        <v>rock</v>
      </c>
      <c r="R2171" s="14">
        <f t="shared" si="168"/>
        <v>42793.450821759259</v>
      </c>
      <c r="S2171" s="15">
        <f t="shared" si="169"/>
        <v>42796.450821759259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t="str">
        <f t="shared" si="166"/>
        <v>music</v>
      </c>
      <c r="Q2172" t="str">
        <f t="shared" si="167"/>
        <v>rock</v>
      </c>
      <c r="R2172" s="14">
        <f t="shared" si="168"/>
        <v>42198.500254629631</v>
      </c>
      <c r="S2172" s="15">
        <f t="shared" si="169"/>
        <v>42238.500254629631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t="str">
        <f t="shared" si="166"/>
        <v>music</v>
      </c>
      <c r="Q2173" t="str">
        <f t="shared" si="167"/>
        <v>rock</v>
      </c>
      <c r="R2173" s="14">
        <f t="shared" si="168"/>
        <v>42141.70711805555</v>
      </c>
      <c r="S2173" s="15">
        <f t="shared" si="169"/>
        <v>42176.958333333328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t="str">
        <f t="shared" si="166"/>
        <v>music</v>
      </c>
      <c r="Q2174" t="str">
        <f t="shared" si="167"/>
        <v>rock</v>
      </c>
      <c r="R2174" s="14">
        <f t="shared" si="168"/>
        <v>42082.330092592594</v>
      </c>
      <c r="S2174" s="15">
        <f t="shared" si="169"/>
        <v>42112.330092592594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t="str">
        <f t="shared" si="166"/>
        <v>music</v>
      </c>
      <c r="Q2175" t="str">
        <f t="shared" si="167"/>
        <v>rock</v>
      </c>
      <c r="R2175" s="14">
        <f t="shared" si="168"/>
        <v>41495.442627314813</v>
      </c>
      <c r="S2175" s="15">
        <f t="shared" si="169"/>
        <v>41526.915972222225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t="str">
        <f t="shared" si="166"/>
        <v>music</v>
      </c>
      <c r="Q2176" t="str">
        <f t="shared" si="167"/>
        <v>rock</v>
      </c>
      <c r="R2176" s="14">
        <f t="shared" si="168"/>
        <v>42465.292905092589</v>
      </c>
      <c r="S2176" s="15">
        <f t="shared" si="169"/>
        <v>42495.292905092589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t="str">
        <f t="shared" si="166"/>
        <v>music</v>
      </c>
      <c r="Q2177" t="str">
        <f t="shared" si="167"/>
        <v>rock</v>
      </c>
      <c r="R2177" s="14">
        <f t="shared" si="168"/>
        <v>42564.759097222224</v>
      </c>
      <c r="S2177" s="15">
        <f t="shared" si="169"/>
        <v>42571.759097222224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70">E2178/D2178</f>
        <v>1.2602</v>
      </c>
      <c r="P2178" t="str">
        <f t="shared" ref="P2178:P2241" si="171">LEFT(N2178,FIND("/",N2178)-1)</f>
        <v>music</v>
      </c>
      <c r="Q2178" t="str">
        <f t="shared" ref="Q2178:Q2241" si="172">RIGHT(N2178,LEN(N2178)-FIND("/",N2178))</f>
        <v>rock</v>
      </c>
      <c r="R2178" s="14">
        <f t="shared" ref="R2178:R2241" si="173">(J2178/86400)+25569+(-6/24)</f>
        <v>42096.383206018523</v>
      </c>
      <c r="S2178" s="15">
        <f t="shared" ref="S2178:S2241" si="174">(I2178/86400)+25569+(-6/24)</f>
        <v>42126.383206018523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1.0012000000000001</v>
      </c>
      <c r="P2179" t="str">
        <f t="shared" si="171"/>
        <v>music</v>
      </c>
      <c r="Q2179" t="str">
        <f t="shared" si="172"/>
        <v>rock</v>
      </c>
      <c r="R2179" s="14">
        <f t="shared" si="173"/>
        <v>42502.000775462962</v>
      </c>
      <c r="S2179" s="15">
        <f t="shared" si="174"/>
        <v>42527.000775462962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t="str">
        <f t="shared" si="171"/>
        <v>music</v>
      </c>
      <c r="Q2180" t="str">
        <f t="shared" si="172"/>
        <v>rock</v>
      </c>
      <c r="R2180" s="14">
        <f t="shared" si="173"/>
        <v>42723.38653935185</v>
      </c>
      <c r="S2180" s="15">
        <f t="shared" si="174"/>
        <v>42753.38653935185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t="str">
        <f t="shared" si="171"/>
        <v>music</v>
      </c>
      <c r="Q2181" t="str">
        <f t="shared" si="172"/>
        <v>rock</v>
      </c>
      <c r="R2181" s="14">
        <f t="shared" si="173"/>
        <v>42074.921203703707</v>
      </c>
      <c r="S2181" s="15">
        <f t="shared" si="174"/>
        <v>42104.921203703707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t="str">
        <f t="shared" si="171"/>
        <v>music</v>
      </c>
      <c r="Q2182" t="str">
        <f t="shared" si="172"/>
        <v>rock</v>
      </c>
      <c r="R2182" s="14">
        <f t="shared" si="173"/>
        <v>42279.419768518521</v>
      </c>
      <c r="S2182" s="15">
        <f t="shared" si="174"/>
        <v>42321.461435185185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t="str">
        <f t="shared" si="171"/>
        <v>games</v>
      </c>
      <c r="Q2183" t="str">
        <f t="shared" si="172"/>
        <v>tabletop games</v>
      </c>
      <c r="R2183" s="14">
        <f t="shared" si="173"/>
        <v>42772.755243055552</v>
      </c>
      <c r="S2183" s="15">
        <f t="shared" si="174"/>
        <v>42786.755243055552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t="str">
        <f t="shared" si="171"/>
        <v>games</v>
      </c>
      <c r="Q2184" t="str">
        <f t="shared" si="172"/>
        <v>tabletop games</v>
      </c>
      <c r="R2184" s="14">
        <f t="shared" si="173"/>
        <v>41879.650752314818</v>
      </c>
      <c r="S2184" s="15">
        <f t="shared" si="174"/>
        <v>41914.650752314818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t="str">
        <f t="shared" si="171"/>
        <v>games</v>
      </c>
      <c r="Q2185" t="str">
        <f t="shared" si="172"/>
        <v>tabletop games</v>
      </c>
      <c r="R2185" s="14">
        <f t="shared" si="173"/>
        <v>42745.115474537037</v>
      </c>
      <c r="S2185" s="15">
        <f t="shared" si="174"/>
        <v>42774.958333333328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t="str">
        <f t="shared" si="171"/>
        <v>games</v>
      </c>
      <c r="Q2186" t="str">
        <f t="shared" si="172"/>
        <v>tabletop games</v>
      </c>
      <c r="R2186" s="14">
        <f t="shared" si="173"/>
        <v>42380.440289351856</v>
      </c>
      <c r="S2186" s="15">
        <f t="shared" si="174"/>
        <v>42394.416666666672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t="str">
        <f t="shared" si="171"/>
        <v>games</v>
      </c>
      <c r="Q2187" t="str">
        <f t="shared" si="172"/>
        <v>tabletop games</v>
      </c>
      <c r="R2187" s="14">
        <f t="shared" si="173"/>
        <v>41319.099988425922</v>
      </c>
      <c r="S2187" s="15">
        <f t="shared" si="174"/>
        <v>41359.099988425922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t="str">
        <f t="shared" si="171"/>
        <v>games</v>
      </c>
      <c r="Q2188" t="str">
        <f t="shared" si="172"/>
        <v>tabletop games</v>
      </c>
      <c r="R2188" s="14">
        <f t="shared" si="173"/>
        <v>42583.365081018521</v>
      </c>
      <c r="S2188" s="15">
        <f t="shared" si="174"/>
        <v>42619.833333333328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t="str">
        <f t="shared" si="171"/>
        <v>games</v>
      </c>
      <c r="Q2189" t="str">
        <f t="shared" si="172"/>
        <v>tabletop games</v>
      </c>
      <c r="R2189" s="14">
        <f t="shared" si="173"/>
        <v>42067.959097222221</v>
      </c>
      <c r="S2189" s="15">
        <f t="shared" si="174"/>
        <v>42096.915972222225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t="str">
        <f t="shared" si="171"/>
        <v>games</v>
      </c>
      <c r="Q2190" t="str">
        <f t="shared" si="172"/>
        <v>tabletop games</v>
      </c>
      <c r="R2190" s="14">
        <f t="shared" si="173"/>
        <v>42633.336122685185</v>
      </c>
      <c r="S2190" s="15">
        <f t="shared" si="174"/>
        <v>42668.458333333328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t="str">
        <f t="shared" si="171"/>
        <v>games</v>
      </c>
      <c r="Q2191" t="str">
        <f t="shared" si="172"/>
        <v>tabletop games</v>
      </c>
      <c r="R2191" s="14">
        <f t="shared" si="173"/>
        <v>42467.538194444445</v>
      </c>
      <c r="S2191" s="15">
        <f t="shared" si="174"/>
        <v>42481.666666666672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t="str">
        <f t="shared" si="171"/>
        <v>games</v>
      </c>
      <c r="Q2192" t="str">
        <f t="shared" si="172"/>
        <v>tabletop games</v>
      </c>
      <c r="R2192" s="14">
        <f t="shared" si="173"/>
        <v>42417.375046296293</v>
      </c>
      <c r="S2192" s="15">
        <f t="shared" si="174"/>
        <v>42452.040972222225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t="str">
        <f t="shared" si="171"/>
        <v>games</v>
      </c>
      <c r="Q2193" t="str">
        <f t="shared" si="172"/>
        <v>tabletop games</v>
      </c>
      <c r="R2193" s="14">
        <f t="shared" si="173"/>
        <v>42768.583645833336</v>
      </c>
      <c r="S2193" s="15">
        <f t="shared" si="174"/>
        <v>42780.583645833336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t="str">
        <f t="shared" si="171"/>
        <v>games</v>
      </c>
      <c r="Q2194" t="str">
        <f t="shared" si="172"/>
        <v>tabletop games</v>
      </c>
      <c r="R2194" s="14">
        <f t="shared" si="173"/>
        <v>42691.6012037037</v>
      </c>
      <c r="S2194" s="15">
        <f t="shared" si="174"/>
        <v>42719.708333333328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t="str">
        <f t="shared" si="171"/>
        <v>games</v>
      </c>
      <c r="Q2195" t="str">
        <f t="shared" si="172"/>
        <v>tabletop games</v>
      </c>
      <c r="R2195" s="14">
        <f t="shared" si="173"/>
        <v>42664.155925925923</v>
      </c>
      <c r="S2195" s="15">
        <f t="shared" si="174"/>
        <v>42694.957638888889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t="str">
        <f t="shared" si="171"/>
        <v>games</v>
      </c>
      <c r="Q2196" t="str">
        <f t="shared" si="172"/>
        <v>tabletop games</v>
      </c>
      <c r="R2196" s="14">
        <f t="shared" si="173"/>
        <v>42425.507986111115</v>
      </c>
      <c r="S2196" s="15">
        <f t="shared" si="174"/>
        <v>42455.466319444444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t="str">
        <f t="shared" si="171"/>
        <v>games</v>
      </c>
      <c r="Q2197" t="str">
        <f t="shared" si="172"/>
        <v>tabletop games</v>
      </c>
      <c r="R2197" s="14">
        <f t="shared" si="173"/>
        <v>42197.521990740745</v>
      </c>
      <c r="S2197" s="15">
        <f t="shared" si="174"/>
        <v>42227.521990740745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t="str">
        <f t="shared" si="171"/>
        <v>games</v>
      </c>
      <c r="Q2198" t="str">
        <f t="shared" si="172"/>
        <v>tabletop games</v>
      </c>
      <c r="R2198" s="14">
        <f t="shared" si="173"/>
        <v>42675.237291666665</v>
      </c>
      <c r="S2198" s="15">
        <f t="shared" si="174"/>
        <v>42706.041666666672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t="str">
        <f t="shared" si="171"/>
        <v>games</v>
      </c>
      <c r="Q2199" t="str">
        <f t="shared" si="172"/>
        <v>tabletop games</v>
      </c>
      <c r="R2199" s="14">
        <f t="shared" si="173"/>
        <v>42033.334016203706</v>
      </c>
      <c r="S2199" s="15">
        <f t="shared" si="174"/>
        <v>42063.334016203706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t="str">
        <f t="shared" si="171"/>
        <v>games</v>
      </c>
      <c r="Q2200" t="str">
        <f t="shared" si="172"/>
        <v>tabletop games</v>
      </c>
      <c r="R2200" s="14">
        <f t="shared" si="173"/>
        <v>42292.263888888891</v>
      </c>
      <c r="S2200" s="15">
        <f t="shared" si="174"/>
        <v>42322.305555555555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t="str">
        <f t="shared" si="171"/>
        <v>games</v>
      </c>
      <c r="Q2201" t="str">
        <f t="shared" si="172"/>
        <v>tabletop games</v>
      </c>
      <c r="R2201" s="14">
        <f t="shared" si="173"/>
        <v>42262.166643518518</v>
      </c>
      <c r="S2201" s="15">
        <f t="shared" si="174"/>
        <v>42292.166643518518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t="str">
        <f t="shared" si="171"/>
        <v>games</v>
      </c>
      <c r="Q2202" t="str">
        <f t="shared" si="172"/>
        <v>tabletop games</v>
      </c>
      <c r="R2202" s="14">
        <f t="shared" si="173"/>
        <v>42163.375787037032</v>
      </c>
      <c r="S2202" s="15">
        <f t="shared" si="174"/>
        <v>42190.875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t="str">
        <f t="shared" si="171"/>
        <v>music</v>
      </c>
      <c r="Q2203" t="str">
        <f t="shared" si="172"/>
        <v>electronic music</v>
      </c>
      <c r="R2203" s="14">
        <f t="shared" si="173"/>
        <v>41276.596817129626</v>
      </c>
      <c r="S2203" s="15">
        <f t="shared" si="174"/>
        <v>41290.596817129626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t="str">
        <f t="shared" si="171"/>
        <v>music</v>
      </c>
      <c r="Q2204" t="str">
        <f t="shared" si="172"/>
        <v>electronic music</v>
      </c>
      <c r="R2204" s="14">
        <f t="shared" si="173"/>
        <v>41184.599166666667</v>
      </c>
      <c r="S2204" s="15">
        <f t="shared" si="174"/>
        <v>41214.599166666667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t="str">
        <f t="shared" si="171"/>
        <v>music</v>
      </c>
      <c r="Q2205" t="str">
        <f t="shared" si="172"/>
        <v>electronic music</v>
      </c>
      <c r="R2205" s="14">
        <f t="shared" si="173"/>
        <v>42241.60974537037</v>
      </c>
      <c r="S2205" s="15">
        <f t="shared" si="174"/>
        <v>42271.60974537037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t="str">
        <f t="shared" si="171"/>
        <v>music</v>
      </c>
      <c r="Q2206" t="str">
        <f t="shared" si="172"/>
        <v>electronic music</v>
      </c>
      <c r="R2206" s="14">
        <f t="shared" si="173"/>
        <v>41312.061562499999</v>
      </c>
      <c r="S2206" s="15">
        <f t="shared" si="174"/>
        <v>41342.061562499999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t="str">
        <f t="shared" si="171"/>
        <v>music</v>
      </c>
      <c r="Q2207" t="str">
        <f t="shared" si="172"/>
        <v>electronic music</v>
      </c>
      <c r="R2207" s="14">
        <f t="shared" si="173"/>
        <v>41031.571631944447</v>
      </c>
      <c r="S2207" s="15">
        <f t="shared" si="174"/>
        <v>41061.571631944447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t="str">
        <f t="shared" si="171"/>
        <v>music</v>
      </c>
      <c r="Q2208" t="str">
        <f t="shared" si="172"/>
        <v>electronic music</v>
      </c>
      <c r="R2208" s="14">
        <f t="shared" si="173"/>
        <v>40997.007222222222</v>
      </c>
      <c r="S2208" s="15">
        <f t="shared" si="174"/>
        <v>41015.007222222222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t="str">
        <f t="shared" si="171"/>
        <v>music</v>
      </c>
      <c r="Q2209" t="str">
        <f t="shared" si="172"/>
        <v>electronic music</v>
      </c>
      <c r="R2209" s="14">
        <f t="shared" si="173"/>
        <v>41563.944131944445</v>
      </c>
      <c r="S2209" s="15">
        <f t="shared" si="174"/>
        <v>41593.985798611109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t="str">
        <f t="shared" si="171"/>
        <v>music</v>
      </c>
      <c r="Q2210" t="str">
        <f t="shared" si="172"/>
        <v>electronic music</v>
      </c>
      <c r="R2210" s="14">
        <f t="shared" si="173"/>
        <v>40946.632245370369</v>
      </c>
      <c r="S2210" s="15">
        <f t="shared" si="174"/>
        <v>41005.916666666664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t="str">
        <f t="shared" si="171"/>
        <v>music</v>
      </c>
      <c r="Q2211" t="str">
        <f t="shared" si="172"/>
        <v>electronic music</v>
      </c>
      <c r="R2211" s="14">
        <f t="shared" si="173"/>
        <v>41732.229675925926</v>
      </c>
      <c r="S2211" s="15">
        <f t="shared" si="174"/>
        <v>41743.708333333336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t="str">
        <f t="shared" si="171"/>
        <v>music</v>
      </c>
      <c r="Q2212" t="str">
        <f t="shared" si="172"/>
        <v>electronic music</v>
      </c>
      <c r="R2212" s="14">
        <f t="shared" si="173"/>
        <v>40955.816087962965</v>
      </c>
      <c r="S2212" s="15">
        <f t="shared" si="174"/>
        <v>41013.483333333337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t="str">
        <f t="shared" si="171"/>
        <v>music</v>
      </c>
      <c r="Q2213" t="str">
        <f t="shared" si="172"/>
        <v>electronic music</v>
      </c>
      <c r="R2213" s="14">
        <f t="shared" si="173"/>
        <v>41716.535011574073</v>
      </c>
      <c r="S2213" s="15">
        <f t="shared" si="174"/>
        <v>41739.040972222225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t="str">
        <f t="shared" si="171"/>
        <v>music</v>
      </c>
      <c r="Q2214" t="str">
        <f t="shared" si="172"/>
        <v>electronic music</v>
      </c>
      <c r="R2214" s="14">
        <f t="shared" si="173"/>
        <v>41548.497418981482</v>
      </c>
      <c r="S2214" s="15">
        <f t="shared" si="174"/>
        <v>41581.791666666664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t="str">
        <f t="shared" si="171"/>
        <v>music</v>
      </c>
      <c r="Q2215" t="str">
        <f t="shared" si="172"/>
        <v>electronic music</v>
      </c>
      <c r="R2215" s="14">
        <f t="shared" si="173"/>
        <v>42109.576145833329</v>
      </c>
      <c r="S2215" s="15">
        <f t="shared" si="174"/>
        <v>42139.576145833329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t="str">
        <f t="shared" si="171"/>
        <v>music</v>
      </c>
      <c r="Q2216" t="str">
        <f t="shared" si="172"/>
        <v>electronic music</v>
      </c>
      <c r="R2216" s="14">
        <f t="shared" si="173"/>
        <v>41646.542222222226</v>
      </c>
      <c r="S2216" s="15">
        <f t="shared" si="174"/>
        <v>41676.542222222226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t="str">
        <f t="shared" si="171"/>
        <v>music</v>
      </c>
      <c r="Q2217" t="str">
        <f t="shared" si="172"/>
        <v>electronic music</v>
      </c>
      <c r="R2217" s="14">
        <f t="shared" si="173"/>
        <v>40958.467268518521</v>
      </c>
      <c r="S2217" s="15">
        <f t="shared" si="174"/>
        <v>40981.040972222225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t="str">
        <f t="shared" si="171"/>
        <v>music</v>
      </c>
      <c r="Q2218" t="str">
        <f t="shared" si="172"/>
        <v>electronic music</v>
      </c>
      <c r="R2218" s="14">
        <f t="shared" si="173"/>
        <v>42194.50167824074</v>
      </c>
      <c r="S2218" s="15">
        <f t="shared" si="174"/>
        <v>42208.50167824074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t="str">
        <f t="shared" si="171"/>
        <v>music</v>
      </c>
      <c r="Q2219" t="str">
        <f t="shared" si="172"/>
        <v>electronic music</v>
      </c>
      <c r="R2219" s="14">
        <f t="shared" si="173"/>
        <v>42299.526770833334</v>
      </c>
      <c r="S2219" s="15">
        <f t="shared" si="174"/>
        <v>42310.083333333328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t="str">
        <f t="shared" si="171"/>
        <v>music</v>
      </c>
      <c r="Q2220" t="str">
        <f t="shared" si="172"/>
        <v>electronic music</v>
      </c>
      <c r="R2220" s="14">
        <f t="shared" si="173"/>
        <v>41127.562303240738</v>
      </c>
      <c r="S2220" s="15">
        <f t="shared" si="174"/>
        <v>41149.75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t="str">
        <f t="shared" si="171"/>
        <v>music</v>
      </c>
      <c r="Q2221" t="str">
        <f t="shared" si="172"/>
        <v>electronic music</v>
      </c>
      <c r="R2221" s="14">
        <f t="shared" si="173"/>
        <v>42205.468888888892</v>
      </c>
      <c r="S2221" s="15">
        <f t="shared" si="174"/>
        <v>42235.468888888892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t="str">
        <f t="shared" si="171"/>
        <v>music</v>
      </c>
      <c r="Q2222" t="str">
        <f t="shared" si="172"/>
        <v>electronic music</v>
      </c>
      <c r="R2222" s="14">
        <f t="shared" si="173"/>
        <v>41451.810601851852</v>
      </c>
      <c r="S2222" s="15">
        <f t="shared" si="174"/>
        <v>41481.810601851852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t="str">
        <f t="shared" si="171"/>
        <v>games</v>
      </c>
      <c r="Q2223" t="str">
        <f t="shared" si="172"/>
        <v>tabletop games</v>
      </c>
      <c r="R2223" s="14">
        <f t="shared" si="173"/>
        <v>42452.416770833333</v>
      </c>
      <c r="S2223" s="15">
        <f t="shared" si="174"/>
        <v>42482.75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t="str">
        <f t="shared" si="171"/>
        <v>games</v>
      </c>
      <c r="Q2224" t="str">
        <f t="shared" si="172"/>
        <v>tabletop games</v>
      </c>
      <c r="R2224" s="14">
        <f t="shared" si="173"/>
        <v>40906.537581018521</v>
      </c>
      <c r="S2224" s="15">
        <f t="shared" si="174"/>
        <v>40936.537581018521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t="str">
        <f t="shared" si="171"/>
        <v>games</v>
      </c>
      <c r="Q2225" t="str">
        <f t="shared" si="172"/>
        <v>tabletop games</v>
      </c>
      <c r="R2225" s="14">
        <f t="shared" si="173"/>
        <v>42152.390833333338</v>
      </c>
      <c r="S2225" s="15">
        <f t="shared" si="174"/>
        <v>42182.390833333338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t="str">
        <f t="shared" si="171"/>
        <v>games</v>
      </c>
      <c r="Q2226" t="str">
        <f t="shared" si="172"/>
        <v>tabletop games</v>
      </c>
      <c r="R2226" s="14">
        <f t="shared" si="173"/>
        <v>42644.417534722219</v>
      </c>
      <c r="S2226" s="15">
        <f t="shared" si="174"/>
        <v>42672.541666666672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t="str">
        <f t="shared" si="171"/>
        <v>games</v>
      </c>
      <c r="Q2227" t="str">
        <f t="shared" si="172"/>
        <v>tabletop games</v>
      </c>
      <c r="R2227" s="14">
        <f t="shared" si="173"/>
        <v>41873.54184027778</v>
      </c>
      <c r="S2227" s="15">
        <f t="shared" si="174"/>
        <v>41903.54184027778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t="str">
        <f t="shared" si="171"/>
        <v>games</v>
      </c>
      <c r="Q2228" t="str">
        <f t="shared" si="172"/>
        <v>tabletop games</v>
      </c>
      <c r="R2228" s="14">
        <f t="shared" si="173"/>
        <v>42381.54886574074</v>
      </c>
      <c r="S2228" s="15">
        <f t="shared" si="174"/>
        <v>42411.957638888889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t="str">
        <f t="shared" si="171"/>
        <v>games</v>
      </c>
      <c r="Q2229" t="str">
        <f t="shared" si="172"/>
        <v>tabletop games</v>
      </c>
      <c r="R2229" s="14">
        <f t="shared" si="173"/>
        <v>41561.557349537034</v>
      </c>
      <c r="S2229" s="15">
        <f t="shared" si="174"/>
        <v>41591.599016203705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t="str">
        <f t="shared" si="171"/>
        <v>games</v>
      </c>
      <c r="Q2230" t="str">
        <f t="shared" si="172"/>
        <v>tabletop games</v>
      </c>
      <c r="R2230" s="14">
        <f t="shared" si="173"/>
        <v>42202.028194444443</v>
      </c>
      <c r="S2230" s="15">
        <f t="shared" si="174"/>
        <v>42232.028194444443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t="str">
        <f t="shared" si="171"/>
        <v>games</v>
      </c>
      <c r="Q2231" t="str">
        <f t="shared" si="172"/>
        <v>tabletop games</v>
      </c>
      <c r="R2231" s="14">
        <f t="shared" si="173"/>
        <v>41484.414247685185</v>
      </c>
      <c r="S2231" s="15">
        <f t="shared" si="174"/>
        <v>41519.916666666664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t="str">
        <f t="shared" si="171"/>
        <v>games</v>
      </c>
      <c r="Q2232" t="str">
        <f t="shared" si="172"/>
        <v>tabletop games</v>
      </c>
      <c r="R2232" s="14">
        <f t="shared" si="173"/>
        <v>41724.631099537037</v>
      </c>
      <c r="S2232" s="15">
        <f t="shared" si="174"/>
        <v>41754.631099537037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t="str">
        <f t="shared" si="171"/>
        <v>games</v>
      </c>
      <c r="Q2233" t="str">
        <f t="shared" si="172"/>
        <v>tabletop games</v>
      </c>
      <c r="R2233" s="14">
        <f t="shared" si="173"/>
        <v>41423.660891203705</v>
      </c>
      <c r="S2233" s="15">
        <f t="shared" si="174"/>
        <v>41449.958333333336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t="str">
        <f t="shared" si="171"/>
        <v>games</v>
      </c>
      <c r="Q2234" t="str">
        <f t="shared" si="172"/>
        <v>tabletop games</v>
      </c>
      <c r="R2234" s="14">
        <f t="shared" si="173"/>
        <v>41806.544074074074</v>
      </c>
      <c r="S2234" s="15">
        <f t="shared" si="174"/>
        <v>41838.875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t="str">
        <f t="shared" si="171"/>
        <v>games</v>
      </c>
      <c r="Q2235" t="str">
        <f t="shared" si="172"/>
        <v>tabletop games</v>
      </c>
      <c r="R2235" s="14">
        <f t="shared" si="173"/>
        <v>42331.128923611112</v>
      </c>
      <c r="S2235" s="15">
        <f t="shared" si="174"/>
        <v>42351.75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t="str">
        <f t="shared" si="171"/>
        <v>games</v>
      </c>
      <c r="Q2236" t="str">
        <f t="shared" si="172"/>
        <v>tabletop games</v>
      </c>
      <c r="R2236" s="14">
        <f t="shared" si="173"/>
        <v>42710.574618055558</v>
      </c>
      <c r="S2236" s="15">
        <f t="shared" si="174"/>
        <v>42740.574618055558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t="str">
        <f t="shared" si="171"/>
        <v>games</v>
      </c>
      <c r="Q2237" t="str">
        <f t="shared" si="172"/>
        <v>tabletop games</v>
      </c>
      <c r="R2237" s="14">
        <f t="shared" si="173"/>
        <v>42061.772118055553</v>
      </c>
      <c r="S2237" s="15">
        <f t="shared" si="174"/>
        <v>42091.730451388888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t="str">
        <f t="shared" si="171"/>
        <v>games</v>
      </c>
      <c r="Q2238" t="str">
        <f t="shared" si="172"/>
        <v>tabletop games</v>
      </c>
      <c r="R2238" s="14">
        <f t="shared" si="173"/>
        <v>42371.367164351846</v>
      </c>
      <c r="S2238" s="15">
        <f t="shared" si="174"/>
        <v>42401.367164351846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t="str">
        <f t="shared" si="171"/>
        <v>games</v>
      </c>
      <c r="Q2239" t="str">
        <f t="shared" si="172"/>
        <v>tabletop games</v>
      </c>
      <c r="R2239" s="14">
        <f t="shared" si="173"/>
        <v>41914.753275462965</v>
      </c>
      <c r="S2239" s="15">
        <f t="shared" si="174"/>
        <v>41955.082638888889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t="str">
        <f t="shared" si="171"/>
        <v>games</v>
      </c>
      <c r="Q2240" t="str">
        <f t="shared" si="172"/>
        <v>tabletop games</v>
      </c>
      <c r="R2240" s="14">
        <f t="shared" si="173"/>
        <v>42774.371712962966</v>
      </c>
      <c r="S2240" s="15">
        <f t="shared" si="174"/>
        <v>42804.371712962966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t="str">
        <f t="shared" si="171"/>
        <v>games</v>
      </c>
      <c r="Q2241" t="str">
        <f t="shared" si="172"/>
        <v>tabletop games</v>
      </c>
      <c r="R2241" s="14">
        <f t="shared" si="173"/>
        <v>41572.708495370374</v>
      </c>
      <c r="S2241" s="15">
        <f t="shared" si="174"/>
        <v>41608.918055555558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75">E2242/D2242</f>
        <v>2.7067999999999999</v>
      </c>
      <c r="P2242" t="str">
        <f t="shared" ref="P2242:P2305" si="176">LEFT(N2242,FIND("/",N2242)-1)</f>
        <v>games</v>
      </c>
      <c r="Q2242" t="str">
        <f t="shared" ref="Q2242:Q2305" si="177">RIGHT(N2242,LEN(N2242)-FIND("/",N2242))</f>
        <v>tabletop games</v>
      </c>
      <c r="R2242" s="14">
        <f t="shared" ref="R2242:R2305" si="178">(J2242/86400)+25569+(-6/24)</f>
        <v>42452.575740740736</v>
      </c>
      <c r="S2242" s="15">
        <f t="shared" ref="S2242:S2305" si="179">(I2242/86400)+25569+(-6/24)</f>
        <v>42482.575740740736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8.0640000000000001</v>
      </c>
      <c r="P2243" t="str">
        <f t="shared" si="176"/>
        <v>games</v>
      </c>
      <c r="Q2243" t="str">
        <f t="shared" si="177"/>
        <v>tabletop games</v>
      </c>
      <c r="R2243" s="14">
        <f t="shared" si="178"/>
        <v>42766.577546296292</v>
      </c>
      <c r="S2243" s="15">
        <f t="shared" si="179"/>
        <v>42796.577546296292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t="str">
        <f t="shared" si="176"/>
        <v>games</v>
      </c>
      <c r="Q2244" t="str">
        <f t="shared" si="177"/>
        <v>tabletop games</v>
      </c>
      <c r="R2244" s="14">
        <f t="shared" si="178"/>
        <v>41569.325613425928</v>
      </c>
      <c r="S2244" s="15">
        <f t="shared" si="179"/>
        <v>41604.876388888893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t="str">
        <f t="shared" si="176"/>
        <v>games</v>
      </c>
      <c r="Q2245" t="str">
        <f t="shared" si="177"/>
        <v>tabletop games</v>
      </c>
      <c r="R2245" s="14">
        <f t="shared" si="178"/>
        <v>42800.501041666663</v>
      </c>
      <c r="S2245" s="15">
        <f t="shared" si="179"/>
        <v>42806.875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t="str">
        <f t="shared" si="176"/>
        <v>games</v>
      </c>
      <c r="Q2246" t="str">
        <f t="shared" si="177"/>
        <v>tabletop games</v>
      </c>
      <c r="R2246" s="14">
        <f t="shared" si="178"/>
        <v>42647.568819444445</v>
      </c>
      <c r="S2246" s="15">
        <f t="shared" si="179"/>
        <v>42659.604166666672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t="str">
        <f t="shared" si="176"/>
        <v>games</v>
      </c>
      <c r="Q2247" t="str">
        <f t="shared" si="177"/>
        <v>tabletop games</v>
      </c>
      <c r="R2247" s="14">
        <f t="shared" si="178"/>
        <v>41660.45853009259</v>
      </c>
      <c r="S2247" s="15">
        <f t="shared" si="179"/>
        <v>41691.5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t="str">
        <f t="shared" si="176"/>
        <v>games</v>
      </c>
      <c r="Q2248" t="str">
        <f t="shared" si="177"/>
        <v>tabletop games</v>
      </c>
      <c r="R2248" s="14">
        <f t="shared" si="178"/>
        <v>42221.54178240741</v>
      </c>
      <c r="S2248" s="15">
        <f t="shared" si="179"/>
        <v>42251.54178240741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t="str">
        <f t="shared" si="176"/>
        <v>games</v>
      </c>
      <c r="Q2249" t="str">
        <f t="shared" si="177"/>
        <v>tabletop games</v>
      </c>
      <c r="R2249" s="14">
        <f t="shared" si="178"/>
        <v>42200.416261574079</v>
      </c>
      <c r="S2249" s="15">
        <f t="shared" si="179"/>
        <v>42214.416261574079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t="str">
        <f t="shared" si="176"/>
        <v>games</v>
      </c>
      <c r="Q2250" t="str">
        <f t="shared" si="177"/>
        <v>tabletop games</v>
      </c>
      <c r="R2250" s="14">
        <f t="shared" si="178"/>
        <v>42688.625902777778</v>
      </c>
      <c r="S2250" s="15">
        <f t="shared" si="179"/>
        <v>42718.625902777778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t="str">
        <f t="shared" si="176"/>
        <v>games</v>
      </c>
      <c r="Q2251" t="str">
        <f t="shared" si="177"/>
        <v>tabletop games</v>
      </c>
      <c r="R2251" s="14">
        <f t="shared" si="178"/>
        <v>41336.453298611115</v>
      </c>
      <c r="S2251" s="15">
        <f t="shared" si="179"/>
        <v>41366.411631944444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t="str">
        <f t="shared" si="176"/>
        <v>games</v>
      </c>
      <c r="Q2252" t="str">
        <f t="shared" si="177"/>
        <v>tabletop games</v>
      </c>
      <c r="R2252" s="14">
        <f t="shared" si="178"/>
        <v>42676.755474537036</v>
      </c>
      <c r="S2252" s="15">
        <f t="shared" si="179"/>
        <v>42706.7971412037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t="str">
        <f t="shared" si="176"/>
        <v>games</v>
      </c>
      <c r="Q2253" t="str">
        <f t="shared" si="177"/>
        <v>tabletop games</v>
      </c>
      <c r="R2253" s="14">
        <f t="shared" si="178"/>
        <v>41846.09579861111</v>
      </c>
      <c r="S2253" s="15">
        <f t="shared" si="179"/>
        <v>41867.09579861111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t="str">
        <f t="shared" si="176"/>
        <v>games</v>
      </c>
      <c r="Q2254" t="str">
        <f t="shared" si="177"/>
        <v>tabletop games</v>
      </c>
      <c r="R2254" s="14">
        <f t="shared" si="178"/>
        <v>42573.077986111108</v>
      </c>
      <c r="S2254" s="15">
        <f t="shared" si="179"/>
        <v>42588.077986111108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t="str">
        <f t="shared" si="176"/>
        <v>games</v>
      </c>
      <c r="Q2255" t="str">
        <f t="shared" si="177"/>
        <v>tabletop games</v>
      </c>
      <c r="R2255" s="14">
        <f t="shared" si="178"/>
        <v>42296.381331018521</v>
      </c>
      <c r="S2255" s="15">
        <f t="shared" si="179"/>
        <v>42326.422997685186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t="str">
        <f t="shared" si="176"/>
        <v>games</v>
      </c>
      <c r="Q2256" t="str">
        <f t="shared" si="177"/>
        <v>tabletop games</v>
      </c>
      <c r="R2256" s="14">
        <f t="shared" si="178"/>
        <v>42752.397777777776</v>
      </c>
      <c r="S2256" s="15">
        <f t="shared" si="179"/>
        <v>42759.397777777776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t="str">
        <f t="shared" si="176"/>
        <v>games</v>
      </c>
      <c r="Q2257" t="str">
        <f t="shared" si="177"/>
        <v>tabletop games</v>
      </c>
      <c r="R2257" s="14">
        <f t="shared" si="178"/>
        <v>42467.701979166668</v>
      </c>
      <c r="S2257" s="15">
        <f t="shared" si="179"/>
        <v>42497.701979166668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t="str">
        <f t="shared" si="176"/>
        <v>games</v>
      </c>
      <c r="Q2258" t="str">
        <f t="shared" si="177"/>
        <v>tabletop games</v>
      </c>
      <c r="R2258" s="14">
        <f t="shared" si="178"/>
        <v>42682.201921296291</v>
      </c>
      <c r="S2258" s="15">
        <f t="shared" si="179"/>
        <v>42696.201921296291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t="str">
        <f t="shared" si="176"/>
        <v>games</v>
      </c>
      <c r="Q2259" t="str">
        <f t="shared" si="177"/>
        <v>tabletop games</v>
      </c>
      <c r="R2259" s="14">
        <f t="shared" si="178"/>
        <v>42505.686678240745</v>
      </c>
      <c r="S2259" s="15">
        <f t="shared" si="179"/>
        <v>42540.708333333328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t="str">
        <f t="shared" si="176"/>
        <v>games</v>
      </c>
      <c r="Q2260" t="str">
        <f t="shared" si="177"/>
        <v>tabletop games</v>
      </c>
      <c r="R2260" s="14">
        <f t="shared" si="178"/>
        <v>42136.50100694444</v>
      </c>
      <c r="S2260" s="15">
        <f t="shared" si="179"/>
        <v>42166.50100694444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t="str">
        <f t="shared" si="176"/>
        <v>games</v>
      </c>
      <c r="Q2261" t="str">
        <f t="shared" si="177"/>
        <v>tabletop games</v>
      </c>
      <c r="R2261" s="14">
        <f t="shared" si="178"/>
        <v>42702.554814814815</v>
      </c>
      <c r="S2261" s="15">
        <f t="shared" si="179"/>
        <v>42712.554814814815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t="str">
        <f t="shared" si="176"/>
        <v>games</v>
      </c>
      <c r="Q2262" t="str">
        <f t="shared" si="177"/>
        <v>tabletop games</v>
      </c>
      <c r="R2262" s="14">
        <f t="shared" si="178"/>
        <v>41694.766782407409</v>
      </c>
      <c r="S2262" s="15">
        <f t="shared" si="179"/>
        <v>41724.725115740745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t="str">
        <f t="shared" si="176"/>
        <v>games</v>
      </c>
      <c r="Q2263" t="str">
        <f t="shared" si="177"/>
        <v>tabletop games</v>
      </c>
      <c r="R2263" s="14">
        <f t="shared" si="178"/>
        <v>42759.474768518514</v>
      </c>
      <c r="S2263" s="15">
        <f t="shared" si="179"/>
        <v>42780.474768518514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t="str">
        <f t="shared" si="176"/>
        <v>games</v>
      </c>
      <c r="Q2264" t="str">
        <f t="shared" si="177"/>
        <v>tabletop games</v>
      </c>
      <c r="R2264" s="14">
        <f t="shared" si="178"/>
        <v>41926.335162037038</v>
      </c>
      <c r="S2264" s="15">
        <f t="shared" si="179"/>
        <v>41960.75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t="str">
        <f t="shared" si="176"/>
        <v>games</v>
      </c>
      <c r="Q2265" t="str">
        <f t="shared" si="177"/>
        <v>tabletop games</v>
      </c>
      <c r="R2265" s="14">
        <f t="shared" si="178"/>
        <v>42014.582326388889</v>
      </c>
      <c r="S2265" s="15">
        <f t="shared" si="179"/>
        <v>42035.582326388889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t="str">
        <f t="shared" si="176"/>
        <v>games</v>
      </c>
      <c r="Q2266" t="str">
        <f t="shared" si="177"/>
        <v>tabletop games</v>
      </c>
      <c r="R2266" s="14">
        <f t="shared" si="178"/>
        <v>42496.332337962958</v>
      </c>
      <c r="S2266" s="15">
        <f t="shared" si="179"/>
        <v>42512.875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t="str">
        <f t="shared" si="176"/>
        <v>games</v>
      </c>
      <c r="Q2267" t="str">
        <f t="shared" si="177"/>
        <v>tabletop games</v>
      </c>
      <c r="R2267" s="14">
        <f t="shared" si="178"/>
        <v>42689.603090277778</v>
      </c>
      <c r="S2267" s="15">
        <f t="shared" si="179"/>
        <v>42696.603090277778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t="str">
        <f t="shared" si="176"/>
        <v>games</v>
      </c>
      <c r="Q2268" t="str">
        <f t="shared" si="177"/>
        <v>tabletop games</v>
      </c>
      <c r="R2268" s="14">
        <f t="shared" si="178"/>
        <v>42469.624907407408</v>
      </c>
      <c r="S2268" s="15">
        <f t="shared" si="179"/>
        <v>42486.833333333328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t="str">
        <f t="shared" si="176"/>
        <v>games</v>
      </c>
      <c r="Q2269" t="str">
        <f t="shared" si="177"/>
        <v>tabletop games</v>
      </c>
      <c r="R2269" s="14">
        <f t="shared" si="178"/>
        <v>41968.579826388886</v>
      </c>
      <c r="S2269" s="15">
        <f t="shared" si="179"/>
        <v>41993.791666666672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t="str">
        <f t="shared" si="176"/>
        <v>games</v>
      </c>
      <c r="Q2270" t="str">
        <f t="shared" si="177"/>
        <v>tabletop games</v>
      </c>
      <c r="R2270" s="14">
        <f t="shared" si="178"/>
        <v>42775.832349537042</v>
      </c>
      <c r="S2270" s="15">
        <f t="shared" si="179"/>
        <v>42805.832349537042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t="str">
        <f t="shared" si="176"/>
        <v>games</v>
      </c>
      <c r="Q2271" t="str">
        <f t="shared" si="177"/>
        <v>tabletop games</v>
      </c>
      <c r="R2271" s="14">
        <f t="shared" si="178"/>
        <v>42776.454432870371</v>
      </c>
      <c r="S2271" s="15">
        <f t="shared" si="179"/>
        <v>42800.958333333328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t="str">
        <f t="shared" si="176"/>
        <v>games</v>
      </c>
      <c r="Q2272" t="str">
        <f t="shared" si="177"/>
        <v>tabletop games</v>
      </c>
      <c r="R2272" s="14">
        <f t="shared" si="178"/>
        <v>42725.619363425925</v>
      </c>
      <c r="S2272" s="15">
        <f t="shared" si="179"/>
        <v>42745.665972222225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t="str">
        <f t="shared" si="176"/>
        <v>games</v>
      </c>
      <c r="Q2273" t="str">
        <f t="shared" si="177"/>
        <v>tabletop games</v>
      </c>
      <c r="R2273" s="14">
        <f t="shared" si="178"/>
        <v>42683.750046296293</v>
      </c>
      <c r="S2273" s="15">
        <f t="shared" si="179"/>
        <v>42713.750046296293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t="str">
        <f t="shared" si="176"/>
        <v>games</v>
      </c>
      <c r="Q2274" t="str">
        <f t="shared" si="177"/>
        <v>tabletop games</v>
      </c>
      <c r="R2274" s="14">
        <f t="shared" si="178"/>
        <v>42315.449490740742</v>
      </c>
      <c r="S2274" s="15">
        <f t="shared" si="179"/>
        <v>42345.449490740742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t="str">
        <f t="shared" si="176"/>
        <v>games</v>
      </c>
      <c r="Q2275" t="str">
        <f t="shared" si="177"/>
        <v>tabletop games</v>
      </c>
      <c r="R2275" s="14">
        <f t="shared" si="178"/>
        <v>42781.299097222218</v>
      </c>
      <c r="S2275" s="15">
        <f t="shared" si="179"/>
        <v>42806.257430555561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t="str">
        <f t="shared" si="176"/>
        <v>games</v>
      </c>
      <c r="Q2276" t="str">
        <f t="shared" si="177"/>
        <v>tabletop games</v>
      </c>
      <c r="R2276" s="14">
        <f t="shared" si="178"/>
        <v>41663.250659722224</v>
      </c>
      <c r="S2276" s="15">
        <f t="shared" si="179"/>
        <v>41693.250659722224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t="str">
        <f t="shared" si="176"/>
        <v>games</v>
      </c>
      <c r="Q2277" t="str">
        <f t="shared" si="177"/>
        <v>tabletop games</v>
      </c>
      <c r="R2277" s="14">
        <f t="shared" si="178"/>
        <v>41965.366655092592</v>
      </c>
      <c r="S2277" s="15">
        <f t="shared" si="179"/>
        <v>41995.366655092592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t="str">
        <f t="shared" si="176"/>
        <v>games</v>
      </c>
      <c r="Q2278" t="str">
        <f t="shared" si="177"/>
        <v>tabletop games</v>
      </c>
      <c r="R2278" s="14">
        <f t="shared" si="178"/>
        <v>41614.401493055557</v>
      </c>
      <c r="S2278" s="15">
        <f t="shared" si="179"/>
        <v>41644.401493055557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t="str">
        <f t="shared" si="176"/>
        <v>games</v>
      </c>
      <c r="Q2279" t="str">
        <f t="shared" si="177"/>
        <v>tabletop games</v>
      </c>
      <c r="R2279" s="14">
        <f t="shared" si="178"/>
        <v>40936.428506944445</v>
      </c>
      <c r="S2279" s="15">
        <f t="shared" si="179"/>
        <v>40966.428506944445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t="str">
        <f t="shared" si="176"/>
        <v>games</v>
      </c>
      <c r="Q2280" t="str">
        <f t="shared" si="177"/>
        <v>tabletop games</v>
      </c>
      <c r="R2280" s="14">
        <f t="shared" si="178"/>
        <v>42338.459108796298</v>
      </c>
      <c r="S2280" s="15">
        <f t="shared" si="179"/>
        <v>42372.707638888889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t="str">
        <f t="shared" si="176"/>
        <v>games</v>
      </c>
      <c r="Q2281" t="str">
        <f t="shared" si="177"/>
        <v>tabletop games</v>
      </c>
      <c r="R2281" s="14">
        <f t="shared" si="178"/>
        <v>42020.556701388894</v>
      </c>
      <c r="S2281" s="15">
        <f t="shared" si="179"/>
        <v>42038.916666666672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t="str">
        <f t="shared" si="176"/>
        <v>games</v>
      </c>
      <c r="Q2282" t="str">
        <f t="shared" si="177"/>
        <v>tabletop games</v>
      </c>
      <c r="R2282" s="14">
        <f t="shared" si="178"/>
        <v>42234.374895833331</v>
      </c>
      <c r="S2282" s="15">
        <f t="shared" si="179"/>
        <v>42264.374895833331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t="str">
        <f t="shared" si="176"/>
        <v>music</v>
      </c>
      <c r="Q2283" t="str">
        <f t="shared" si="177"/>
        <v>rock</v>
      </c>
      <c r="R2283" s="14">
        <f t="shared" si="178"/>
        <v>40687.035844907405</v>
      </c>
      <c r="S2283" s="15">
        <f t="shared" si="179"/>
        <v>40749.034722222219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t="str">
        <f t="shared" si="176"/>
        <v>music</v>
      </c>
      <c r="Q2284" t="str">
        <f t="shared" si="177"/>
        <v>rock</v>
      </c>
      <c r="R2284" s="14">
        <f t="shared" si="178"/>
        <v>42322.92460648148</v>
      </c>
      <c r="S2284" s="15">
        <f t="shared" si="179"/>
        <v>42382.92460648148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t="str">
        <f t="shared" si="176"/>
        <v>music</v>
      </c>
      <c r="Q2285" t="str">
        <f t="shared" si="177"/>
        <v>rock</v>
      </c>
      <c r="R2285" s="14">
        <f t="shared" si="178"/>
        <v>40977.875046296293</v>
      </c>
      <c r="S2285" s="15">
        <f t="shared" si="179"/>
        <v>41037.833379629628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t="str">
        <f t="shared" si="176"/>
        <v>music</v>
      </c>
      <c r="Q2286" t="str">
        <f t="shared" si="177"/>
        <v>rock</v>
      </c>
      <c r="R2286" s="14">
        <f t="shared" si="178"/>
        <v>40585.546817129631</v>
      </c>
      <c r="S2286" s="15">
        <f t="shared" si="179"/>
        <v>40613.916666666664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t="str">
        <f t="shared" si="176"/>
        <v>music</v>
      </c>
      <c r="Q2287" t="str">
        <f t="shared" si="177"/>
        <v>rock</v>
      </c>
      <c r="R2287" s="14">
        <f t="shared" si="178"/>
        <v>41058.935682870375</v>
      </c>
      <c r="S2287" s="15">
        <f t="shared" si="179"/>
        <v>41088.935682870375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t="str">
        <f t="shared" si="176"/>
        <v>music</v>
      </c>
      <c r="Q2288" t="str">
        <f t="shared" si="177"/>
        <v>rock</v>
      </c>
      <c r="R2288" s="14">
        <f t="shared" si="178"/>
        <v>41494.713587962964</v>
      </c>
      <c r="S2288" s="15">
        <f t="shared" si="179"/>
        <v>41522.915972222225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t="str">
        <f t="shared" si="176"/>
        <v>music</v>
      </c>
      <c r="Q2289" t="str">
        <f t="shared" si="177"/>
        <v>rock</v>
      </c>
      <c r="R2289" s="14">
        <f t="shared" si="178"/>
        <v>41792.417361111111</v>
      </c>
      <c r="S2289" s="15">
        <f t="shared" si="179"/>
        <v>41813.417361111111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t="str">
        <f t="shared" si="176"/>
        <v>music</v>
      </c>
      <c r="Q2290" t="str">
        <f t="shared" si="177"/>
        <v>rock</v>
      </c>
      <c r="R2290" s="14">
        <f t="shared" si="178"/>
        <v>41067.577418981484</v>
      </c>
      <c r="S2290" s="15">
        <f t="shared" si="179"/>
        <v>41086.5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t="str">
        <f t="shared" si="176"/>
        <v>music</v>
      </c>
      <c r="Q2291" t="str">
        <f t="shared" si="177"/>
        <v>rock</v>
      </c>
      <c r="R2291" s="14">
        <f t="shared" si="178"/>
        <v>41571.748379629629</v>
      </c>
      <c r="S2291" s="15">
        <f t="shared" si="179"/>
        <v>41614.723611111112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t="str">
        <f t="shared" si="176"/>
        <v>music</v>
      </c>
      <c r="Q2292" t="str">
        <f t="shared" si="177"/>
        <v>rock</v>
      </c>
      <c r="R2292" s="14">
        <f t="shared" si="178"/>
        <v>40070.003819444442</v>
      </c>
      <c r="S2292" s="15">
        <f t="shared" si="179"/>
        <v>40148.458333333336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t="str">
        <f t="shared" si="176"/>
        <v>music</v>
      </c>
      <c r="Q2293" t="str">
        <f t="shared" si="177"/>
        <v>rock</v>
      </c>
      <c r="R2293" s="14">
        <f t="shared" si="178"/>
        <v>40987.727060185185</v>
      </c>
      <c r="S2293" s="15">
        <f t="shared" si="179"/>
        <v>41021.916666666664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t="str">
        <f t="shared" si="176"/>
        <v>music</v>
      </c>
      <c r="Q2294" t="str">
        <f t="shared" si="177"/>
        <v>rock</v>
      </c>
      <c r="R2294" s="14">
        <f t="shared" si="178"/>
        <v>40987.447638888887</v>
      </c>
      <c r="S2294" s="15">
        <f t="shared" si="179"/>
        <v>41017.447638888887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t="str">
        <f t="shared" si="176"/>
        <v>music</v>
      </c>
      <c r="Q2295" t="str">
        <f t="shared" si="177"/>
        <v>rock</v>
      </c>
      <c r="R2295" s="14">
        <f t="shared" si="178"/>
        <v>41151.458321759259</v>
      </c>
      <c r="S2295" s="15">
        <f t="shared" si="179"/>
        <v>41176.915972222225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t="str">
        <f t="shared" si="176"/>
        <v>music</v>
      </c>
      <c r="Q2296" t="str">
        <f t="shared" si="177"/>
        <v>rock</v>
      </c>
      <c r="R2296" s="14">
        <f t="shared" si="178"/>
        <v>41264.47314814815</v>
      </c>
      <c r="S2296" s="15">
        <f t="shared" si="179"/>
        <v>41294.47314814815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t="str">
        <f t="shared" si="176"/>
        <v>music</v>
      </c>
      <c r="Q2297" t="str">
        <f t="shared" si="177"/>
        <v>rock</v>
      </c>
      <c r="R2297" s="14">
        <f t="shared" si="178"/>
        <v>41270.704351851848</v>
      </c>
      <c r="S2297" s="15">
        <f t="shared" si="179"/>
        <v>41300.704351851848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t="str">
        <f t="shared" si="176"/>
        <v>music</v>
      </c>
      <c r="Q2298" t="str">
        <f t="shared" si="177"/>
        <v>rock</v>
      </c>
      <c r="R2298" s="14">
        <f t="shared" si="178"/>
        <v>40927.481782407405</v>
      </c>
      <c r="S2298" s="15">
        <f t="shared" si="179"/>
        <v>40962.481782407405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t="str">
        <f t="shared" si="176"/>
        <v>music</v>
      </c>
      <c r="Q2299" t="str">
        <f t="shared" si="177"/>
        <v>rock</v>
      </c>
      <c r="R2299" s="14">
        <f t="shared" si="178"/>
        <v>40947.792233796295</v>
      </c>
      <c r="S2299" s="15">
        <f t="shared" si="179"/>
        <v>40981.915972222225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t="str">
        <f t="shared" si="176"/>
        <v>music</v>
      </c>
      <c r="Q2300" t="str">
        <f t="shared" si="177"/>
        <v>rock</v>
      </c>
      <c r="R2300" s="14">
        <f t="shared" si="178"/>
        <v>41694.59065972222</v>
      </c>
      <c r="S2300" s="15">
        <f t="shared" si="179"/>
        <v>41724.548993055556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t="str">
        <f t="shared" si="176"/>
        <v>music</v>
      </c>
      <c r="Q2301" t="str">
        <f t="shared" si="177"/>
        <v>rock</v>
      </c>
      <c r="R2301" s="14">
        <f t="shared" si="178"/>
        <v>40564.782511574071</v>
      </c>
      <c r="S2301" s="15">
        <f t="shared" si="179"/>
        <v>40579.782511574071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t="str">
        <f t="shared" si="176"/>
        <v>music</v>
      </c>
      <c r="Q2302" t="str">
        <f t="shared" si="177"/>
        <v>rock</v>
      </c>
      <c r="R2302" s="14">
        <f t="shared" si="178"/>
        <v>41074.477037037039</v>
      </c>
      <c r="S2302" s="15">
        <f t="shared" si="179"/>
        <v>41088.477037037039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t="str">
        <f t="shared" si="176"/>
        <v>music</v>
      </c>
      <c r="Q2303" t="str">
        <f t="shared" si="177"/>
        <v>indie rock</v>
      </c>
      <c r="R2303" s="14">
        <f t="shared" si="178"/>
        <v>41415.896944444445</v>
      </c>
      <c r="S2303" s="15">
        <f t="shared" si="179"/>
        <v>41445.896944444445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t="str">
        <f t="shared" si="176"/>
        <v>music</v>
      </c>
      <c r="Q2304" t="str">
        <f t="shared" si="177"/>
        <v>indie rock</v>
      </c>
      <c r="R2304" s="14">
        <f t="shared" si="178"/>
        <v>41605.618449074071</v>
      </c>
      <c r="S2304" s="15">
        <f t="shared" si="179"/>
        <v>41639.041666666664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t="str">
        <f t="shared" si="176"/>
        <v>music</v>
      </c>
      <c r="Q2305" t="str">
        <f t="shared" si="177"/>
        <v>indie rock</v>
      </c>
      <c r="R2305" s="14">
        <f t="shared" si="178"/>
        <v>40849.861064814817</v>
      </c>
      <c r="S2305" s="15">
        <f t="shared" si="179"/>
        <v>40889.902731481481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80">E2306/D2306</f>
        <v>1.0070033333333335</v>
      </c>
      <c r="P2306" t="str">
        <f t="shared" ref="P2306:P2369" si="181">LEFT(N2306,FIND("/",N2306)-1)</f>
        <v>music</v>
      </c>
      <c r="Q2306" t="str">
        <f t="shared" ref="Q2306:Q2369" si="182">RIGHT(N2306,LEN(N2306)-FIND("/",N2306))</f>
        <v>indie rock</v>
      </c>
      <c r="R2306" s="14">
        <f t="shared" ref="R2306:R2369" si="183">(J2306/86400)+25569+(-6/24)</f>
        <v>40502.565868055557</v>
      </c>
      <c r="S2306" s="15">
        <f t="shared" ref="S2306:S2369" si="184">(I2306/86400)+25569+(-6/24)</f>
        <v>40543.957638888889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1.0122777777777778</v>
      </c>
      <c r="P2307" t="str">
        <f t="shared" si="181"/>
        <v>music</v>
      </c>
      <c r="Q2307" t="str">
        <f t="shared" si="182"/>
        <v>indie rock</v>
      </c>
      <c r="R2307" s="14">
        <f t="shared" si="183"/>
        <v>41834.445277777777</v>
      </c>
      <c r="S2307" s="15">
        <f t="shared" si="184"/>
        <v>41859.5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t="str">
        <f t="shared" si="181"/>
        <v>music</v>
      </c>
      <c r="Q2308" t="str">
        <f t="shared" si="182"/>
        <v>indie rock</v>
      </c>
      <c r="R2308" s="14">
        <f t="shared" si="183"/>
        <v>40947.91815972222</v>
      </c>
      <c r="S2308" s="15">
        <f t="shared" si="184"/>
        <v>40977.91815972222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t="str">
        <f t="shared" si="181"/>
        <v>music</v>
      </c>
      <c r="Q2309" t="str">
        <f t="shared" si="182"/>
        <v>indie rock</v>
      </c>
      <c r="R2309" s="14">
        <f t="shared" si="183"/>
        <v>41004.552465277782</v>
      </c>
      <c r="S2309" s="15">
        <f t="shared" si="184"/>
        <v>41034.552407407406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t="str">
        <f t="shared" si="181"/>
        <v>music</v>
      </c>
      <c r="Q2310" t="str">
        <f t="shared" si="182"/>
        <v>indie rock</v>
      </c>
      <c r="R2310" s="14">
        <f t="shared" si="183"/>
        <v>41851.712916666671</v>
      </c>
      <c r="S2310" s="15">
        <f t="shared" si="184"/>
        <v>41879.791666666664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t="str">
        <f t="shared" si="181"/>
        <v>music</v>
      </c>
      <c r="Q2311" t="str">
        <f t="shared" si="182"/>
        <v>indie rock</v>
      </c>
      <c r="R2311" s="14">
        <f t="shared" si="183"/>
        <v>41307.737696759257</v>
      </c>
      <c r="S2311" s="15">
        <f t="shared" si="184"/>
        <v>41342.737696759257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t="str">
        <f t="shared" si="181"/>
        <v>music</v>
      </c>
      <c r="Q2312" t="str">
        <f t="shared" si="182"/>
        <v>indie rock</v>
      </c>
      <c r="R2312" s="14">
        <f t="shared" si="183"/>
        <v>41324.54415509259</v>
      </c>
      <c r="S2312" s="15">
        <f t="shared" si="184"/>
        <v>41354.502488425926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t="str">
        <f t="shared" si="181"/>
        <v>music</v>
      </c>
      <c r="Q2313" t="str">
        <f t="shared" si="182"/>
        <v>indie rock</v>
      </c>
      <c r="R2313" s="14">
        <f t="shared" si="183"/>
        <v>41735.754502314812</v>
      </c>
      <c r="S2313" s="15">
        <f t="shared" si="184"/>
        <v>41765.754502314812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t="str">
        <f t="shared" si="181"/>
        <v>music</v>
      </c>
      <c r="Q2314" t="str">
        <f t="shared" si="182"/>
        <v>indie rock</v>
      </c>
      <c r="R2314" s="14">
        <f t="shared" si="183"/>
        <v>41716.382847222223</v>
      </c>
      <c r="S2314" s="15">
        <f t="shared" si="184"/>
        <v>41747.708333333336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t="str">
        <f t="shared" si="181"/>
        <v>music</v>
      </c>
      <c r="Q2315" t="str">
        <f t="shared" si="182"/>
        <v>indie rock</v>
      </c>
      <c r="R2315" s="14">
        <f t="shared" si="183"/>
        <v>41002.708634259259</v>
      </c>
      <c r="S2315" s="15">
        <f t="shared" si="184"/>
        <v>41032.708634259259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t="str">
        <f t="shared" si="181"/>
        <v>music</v>
      </c>
      <c r="Q2316" t="str">
        <f t="shared" si="182"/>
        <v>indie rock</v>
      </c>
      <c r="R2316" s="14">
        <f t="shared" si="183"/>
        <v>41037.301585648151</v>
      </c>
      <c r="S2316" s="15">
        <f t="shared" si="184"/>
        <v>41067.301585648151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t="str">
        <f t="shared" si="181"/>
        <v>music</v>
      </c>
      <c r="Q2317" t="str">
        <f t="shared" si="182"/>
        <v>indie rock</v>
      </c>
      <c r="R2317" s="14">
        <f t="shared" si="183"/>
        <v>41004.47619212963</v>
      </c>
      <c r="S2317" s="15">
        <f t="shared" si="184"/>
        <v>41034.47619212963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t="str">
        <f t="shared" si="181"/>
        <v>music</v>
      </c>
      <c r="Q2318" t="str">
        <f t="shared" si="182"/>
        <v>indie rock</v>
      </c>
      <c r="R2318" s="14">
        <f t="shared" si="183"/>
        <v>40079.475115740745</v>
      </c>
      <c r="S2318" s="15">
        <f t="shared" si="184"/>
        <v>40156.516666666663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t="str">
        <f t="shared" si="181"/>
        <v>music</v>
      </c>
      <c r="Q2319" t="str">
        <f t="shared" si="182"/>
        <v>indie rock</v>
      </c>
      <c r="R2319" s="14">
        <f t="shared" si="183"/>
        <v>40192.292233796295</v>
      </c>
      <c r="S2319" s="15">
        <f t="shared" si="184"/>
        <v>40223.958333333336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t="str">
        <f t="shared" si="181"/>
        <v>music</v>
      </c>
      <c r="Q2320" t="str">
        <f t="shared" si="182"/>
        <v>indie rock</v>
      </c>
      <c r="R2320" s="14">
        <f t="shared" si="183"/>
        <v>40050.393680555557</v>
      </c>
      <c r="S2320" s="15">
        <f t="shared" si="184"/>
        <v>40081.915972222225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t="str">
        <f t="shared" si="181"/>
        <v>music</v>
      </c>
      <c r="Q2321" t="str">
        <f t="shared" si="182"/>
        <v>indie rock</v>
      </c>
      <c r="R2321" s="14">
        <f t="shared" si="183"/>
        <v>41592.832002314812</v>
      </c>
      <c r="S2321" s="15">
        <f t="shared" si="184"/>
        <v>41622.832002314812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t="str">
        <f t="shared" si="181"/>
        <v>music</v>
      </c>
      <c r="Q2322" t="str">
        <f t="shared" si="182"/>
        <v>indie rock</v>
      </c>
      <c r="R2322" s="14">
        <f t="shared" si="183"/>
        <v>41696.567129629628</v>
      </c>
      <c r="S2322" s="15">
        <f t="shared" si="184"/>
        <v>41731.525462962964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t="str">
        <f t="shared" si="181"/>
        <v>food</v>
      </c>
      <c r="Q2323" t="str">
        <f t="shared" si="182"/>
        <v>small batch</v>
      </c>
      <c r="R2323" s="14">
        <f t="shared" si="183"/>
        <v>42799.010428240741</v>
      </c>
      <c r="S2323" s="15">
        <f t="shared" si="184"/>
        <v>42828.96876157407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t="str">
        <f t="shared" si="181"/>
        <v>food</v>
      </c>
      <c r="Q2324" t="str">
        <f t="shared" si="182"/>
        <v>small batch</v>
      </c>
      <c r="R2324" s="14">
        <f t="shared" si="183"/>
        <v>42804.645474537036</v>
      </c>
      <c r="S2324" s="15">
        <f t="shared" si="184"/>
        <v>42834.603807870371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t="str">
        <f t="shared" si="181"/>
        <v>food</v>
      </c>
      <c r="Q2325" t="str">
        <f t="shared" si="182"/>
        <v>small batch</v>
      </c>
      <c r="R2325" s="14">
        <f t="shared" si="183"/>
        <v>42807.505173611113</v>
      </c>
      <c r="S2325" s="15">
        <f t="shared" si="184"/>
        <v>42814.505173611113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t="str">
        <f t="shared" si="181"/>
        <v>food</v>
      </c>
      <c r="Q2326" t="str">
        <f t="shared" si="182"/>
        <v>small batch</v>
      </c>
      <c r="R2326" s="14">
        <f t="shared" si="183"/>
        <v>42790.635243055556</v>
      </c>
      <c r="S2326" s="15">
        <f t="shared" si="184"/>
        <v>42820.593576388885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t="str">
        <f t="shared" si="181"/>
        <v>food</v>
      </c>
      <c r="Q2327" t="str">
        <f t="shared" si="182"/>
        <v>small batch</v>
      </c>
      <c r="R2327" s="14">
        <f t="shared" si="183"/>
        <v>42793.772349537037</v>
      </c>
      <c r="S2327" s="15">
        <f t="shared" si="184"/>
        <v>42823.730682870373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t="str">
        <f t="shared" si="181"/>
        <v>food</v>
      </c>
      <c r="Q2328" t="str">
        <f t="shared" si="182"/>
        <v>small batch</v>
      </c>
      <c r="R2328" s="14">
        <f t="shared" si="183"/>
        <v>42803.784120370372</v>
      </c>
      <c r="S2328" s="15">
        <f t="shared" si="184"/>
        <v>42855.458333333328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t="str">
        <f t="shared" si="181"/>
        <v>food</v>
      </c>
      <c r="Q2329" t="str">
        <f t="shared" si="182"/>
        <v>small batch</v>
      </c>
      <c r="R2329" s="14">
        <f t="shared" si="183"/>
        <v>41842.667129629626</v>
      </c>
      <c r="S2329" s="15">
        <f t="shared" si="184"/>
        <v>41877.667129629626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t="str">
        <f t="shared" si="181"/>
        <v>food</v>
      </c>
      <c r="Q2330" t="str">
        <f t="shared" si="182"/>
        <v>small batch</v>
      </c>
      <c r="R2330" s="14">
        <f t="shared" si="183"/>
        <v>42139.531678240739</v>
      </c>
      <c r="S2330" s="15">
        <f t="shared" si="184"/>
        <v>42169.531678240739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t="str">
        <f t="shared" si="181"/>
        <v>food</v>
      </c>
      <c r="Q2331" t="str">
        <f t="shared" si="182"/>
        <v>small batch</v>
      </c>
      <c r="R2331" s="14">
        <f t="shared" si="183"/>
        <v>41807.374374999999</v>
      </c>
      <c r="S2331" s="15">
        <f t="shared" si="184"/>
        <v>41837.374374999999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t="str">
        <f t="shared" si="181"/>
        <v>food</v>
      </c>
      <c r="Q2332" t="str">
        <f t="shared" si="182"/>
        <v>small batch</v>
      </c>
      <c r="R2332" s="14">
        <f t="shared" si="183"/>
        <v>42332.64980324074</v>
      </c>
      <c r="S2332" s="15">
        <f t="shared" si="184"/>
        <v>42362.75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t="str">
        <f t="shared" si="181"/>
        <v>food</v>
      </c>
      <c r="Q2333" t="str">
        <f t="shared" si="182"/>
        <v>small batch</v>
      </c>
      <c r="R2333" s="14">
        <f t="shared" si="183"/>
        <v>41838.755671296298</v>
      </c>
      <c r="S2333" s="15">
        <f t="shared" si="184"/>
        <v>41868.755671296298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t="str">
        <f t="shared" si="181"/>
        <v>food</v>
      </c>
      <c r="Q2334" t="str">
        <f t="shared" si="182"/>
        <v>small batch</v>
      </c>
      <c r="R2334" s="14">
        <f t="shared" si="183"/>
        <v>42011.378136574072</v>
      </c>
      <c r="S2334" s="15">
        <f t="shared" si="184"/>
        <v>42041.378136574072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t="str">
        <f t="shared" si="181"/>
        <v>food</v>
      </c>
      <c r="Q2335" t="str">
        <f t="shared" si="182"/>
        <v>small batch</v>
      </c>
      <c r="R2335" s="14">
        <f t="shared" si="183"/>
        <v>41767.400347222225</v>
      </c>
      <c r="S2335" s="15">
        <f t="shared" si="184"/>
        <v>41788.493055555555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t="str">
        <f t="shared" si="181"/>
        <v>food</v>
      </c>
      <c r="Q2336" t="str">
        <f t="shared" si="182"/>
        <v>small batch</v>
      </c>
      <c r="R2336" s="14">
        <f t="shared" si="183"/>
        <v>41918.420115740737</v>
      </c>
      <c r="S2336" s="15">
        <f t="shared" si="184"/>
        <v>41948.481944444444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t="str">
        <f t="shared" si="181"/>
        <v>food</v>
      </c>
      <c r="Q2337" t="str">
        <f t="shared" si="182"/>
        <v>small batch</v>
      </c>
      <c r="R2337" s="14">
        <f t="shared" si="183"/>
        <v>41771.322256944448</v>
      </c>
      <c r="S2337" s="15">
        <f t="shared" si="184"/>
        <v>41801.322256944448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t="str">
        <f t="shared" si="181"/>
        <v>food</v>
      </c>
      <c r="Q2338" t="str">
        <f t="shared" si="182"/>
        <v>small batch</v>
      </c>
      <c r="R2338" s="14">
        <f t="shared" si="183"/>
        <v>41666.674710648149</v>
      </c>
      <c r="S2338" s="15">
        <f t="shared" si="184"/>
        <v>41706.674710648149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t="str">
        <f t="shared" si="181"/>
        <v>food</v>
      </c>
      <c r="Q2339" t="str">
        <f t="shared" si="182"/>
        <v>small batch</v>
      </c>
      <c r="R2339" s="14">
        <f t="shared" si="183"/>
        <v>41786.390543981484</v>
      </c>
      <c r="S2339" s="15">
        <f t="shared" si="184"/>
        <v>41816.390543981484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t="str">
        <f t="shared" si="181"/>
        <v>food</v>
      </c>
      <c r="Q2340" t="str">
        <f t="shared" si="182"/>
        <v>small batch</v>
      </c>
      <c r="R2340" s="14">
        <f t="shared" si="183"/>
        <v>41789.64680555556</v>
      </c>
      <c r="S2340" s="15">
        <f t="shared" si="184"/>
        <v>41819.64680555556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t="str">
        <f t="shared" si="181"/>
        <v>food</v>
      </c>
      <c r="Q2341" t="str">
        <f t="shared" si="182"/>
        <v>small batch</v>
      </c>
      <c r="R2341" s="14">
        <f t="shared" si="183"/>
        <v>42692.54987268518</v>
      </c>
      <c r="S2341" s="15">
        <f t="shared" si="184"/>
        <v>42723.082638888889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t="str">
        <f t="shared" si="181"/>
        <v>food</v>
      </c>
      <c r="Q2342" t="str">
        <f t="shared" si="182"/>
        <v>small batch</v>
      </c>
      <c r="R2342" s="14">
        <f t="shared" si="183"/>
        <v>42643.392800925925</v>
      </c>
      <c r="S2342" s="15">
        <f t="shared" si="184"/>
        <v>42673.392800925925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str">
        <f t="shared" si="181"/>
        <v>technology</v>
      </c>
      <c r="Q2343" t="str">
        <f t="shared" si="182"/>
        <v>web</v>
      </c>
      <c r="R2343" s="14">
        <f t="shared" si="183"/>
        <v>42167.563703703709</v>
      </c>
      <c r="S2343" s="15">
        <f t="shared" si="184"/>
        <v>42197.563703703709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str">
        <f t="shared" si="181"/>
        <v>technology</v>
      </c>
      <c r="Q2344" t="str">
        <f t="shared" si="182"/>
        <v>web</v>
      </c>
      <c r="R2344" s="14">
        <f t="shared" si="183"/>
        <v>41897.452199074076</v>
      </c>
      <c r="S2344" s="15">
        <f t="shared" si="184"/>
        <v>41917.958333333336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t="str">
        <f t="shared" si="181"/>
        <v>technology</v>
      </c>
      <c r="Q2345" t="str">
        <f t="shared" si="182"/>
        <v>web</v>
      </c>
      <c r="R2345" s="14">
        <f t="shared" si="183"/>
        <v>42327.575289351851</v>
      </c>
      <c r="S2345" s="15">
        <f t="shared" si="184"/>
        <v>42377.57430555555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t="str">
        <f t="shared" si="181"/>
        <v>technology</v>
      </c>
      <c r="Q2346" t="str">
        <f t="shared" si="182"/>
        <v>web</v>
      </c>
      <c r="R2346" s="14">
        <f t="shared" si="183"/>
        <v>42515.477650462963</v>
      </c>
      <c r="S2346" s="15">
        <f t="shared" si="184"/>
        <v>42545.477650462963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str">
        <f t="shared" si="181"/>
        <v>technology</v>
      </c>
      <c r="Q2347" t="str">
        <f t="shared" si="182"/>
        <v>web</v>
      </c>
      <c r="R2347" s="14">
        <f t="shared" si="183"/>
        <v>42059.751805555556</v>
      </c>
      <c r="S2347" s="15">
        <f t="shared" si="184"/>
        <v>42094.735416666663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t="str">
        <f t="shared" si="181"/>
        <v>technology</v>
      </c>
      <c r="Q2348" t="str">
        <f t="shared" si="182"/>
        <v>web</v>
      </c>
      <c r="R2348" s="14">
        <f t="shared" si="183"/>
        <v>42615.54896990741</v>
      </c>
      <c r="S2348" s="15">
        <f t="shared" si="184"/>
        <v>42660.54896990741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t="str">
        <f t="shared" si="181"/>
        <v>technology</v>
      </c>
      <c r="Q2349" t="str">
        <f t="shared" si="182"/>
        <v>web</v>
      </c>
      <c r="R2349" s="14">
        <f t="shared" si="183"/>
        <v>42577.357361111106</v>
      </c>
      <c r="S2349" s="15">
        <f t="shared" si="184"/>
        <v>42607.357361111106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t="str">
        <f t="shared" si="181"/>
        <v>technology</v>
      </c>
      <c r="Q2350" t="str">
        <f t="shared" si="182"/>
        <v>web</v>
      </c>
      <c r="R2350" s="14">
        <f t="shared" si="183"/>
        <v>42360.682152777779</v>
      </c>
      <c r="S2350" s="15">
        <f t="shared" si="184"/>
        <v>42420.682152777779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str">
        <f t="shared" si="181"/>
        <v>technology</v>
      </c>
      <c r="Q2351" t="str">
        <f t="shared" si="182"/>
        <v>web</v>
      </c>
      <c r="R2351" s="14">
        <f t="shared" si="183"/>
        <v>42198.525787037041</v>
      </c>
      <c r="S2351" s="15">
        <f t="shared" si="184"/>
        <v>42227.525787037041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str">
        <f t="shared" si="181"/>
        <v>technology</v>
      </c>
      <c r="Q2352" t="str">
        <f t="shared" si="182"/>
        <v>web</v>
      </c>
      <c r="R2352" s="14">
        <f t="shared" si="183"/>
        <v>42708.592245370368</v>
      </c>
      <c r="S2352" s="15">
        <f t="shared" si="184"/>
        <v>42738.592245370368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t="str">
        <f t="shared" si="181"/>
        <v>technology</v>
      </c>
      <c r="Q2353" t="str">
        <f t="shared" si="182"/>
        <v>web</v>
      </c>
      <c r="R2353" s="14">
        <f t="shared" si="183"/>
        <v>42093.851145833338</v>
      </c>
      <c r="S2353" s="15">
        <f t="shared" si="184"/>
        <v>42123.851145833338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str">
        <f t="shared" si="181"/>
        <v>technology</v>
      </c>
      <c r="Q2354" t="str">
        <f t="shared" si="182"/>
        <v>web</v>
      </c>
      <c r="R2354" s="14">
        <f t="shared" si="183"/>
        <v>42101.383703703701</v>
      </c>
      <c r="S2354" s="15">
        <f t="shared" si="184"/>
        <v>42161.383703703701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str">
        <f t="shared" si="181"/>
        <v>technology</v>
      </c>
      <c r="Q2355" t="str">
        <f t="shared" si="182"/>
        <v>web</v>
      </c>
      <c r="R2355" s="14">
        <f t="shared" si="183"/>
        <v>42103.426180555558</v>
      </c>
      <c r="S2355" s="15">
        <f t="shared" si="184"/>
        <v>42115.426180555558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t="str">
        <f t="shared" si="181"/>
        <v>technology</v>
      </c>
      <c r="Q2356" t="str">
        <f t="shared" si="182"/>
        <v>web</v>
      </c>
      <c r="R2356" s="14">
        <f t="shared" si="183"/>
        <v>41954.472916666666</v>
      </c>
      <c r="S2356" s="15">
        <f t="shared" si="184"/>
        <v>42014.472916666666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t="str">
        <f t="shared" si="181"/>
        <v>technology</v>
      </c>
      <c r="Q2357" t="str">
        <f t="shared" si="182"/>
        <v>web</v>
      </c>
      <c r="R2357" s="14">
        <f t="shared" si="183"/>
        <v>42096.668240740742</v>
      </c>
      <c r="S2357" s="15">
        <f t="shared" si="184"/>
        <v>42126.668240740742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str">
        <f t="shared" si="181"/>
        <v>technology</v>
      </c>
      <c r="Q2358" t="str">
        <f t="shared" si="182"/>
        <v>web</v>
      </c>
      <c r="R2358" s="14">
        <f t="shared" si="183"/>
        <v>42130.53361111111</v>
      </c>
      <c r="S2358" s="15">
        <f t="shared" si="184"/>
        <v>42160.53361111111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str">
        <f t="shared" si="181"/>
        <v>technology</v>
      </c>
      <c r="Q2359" t="str">
        <f t="shared" si="182"/>
        <v>web</v>
      </c>
      <c r="R2359" s="14">
        <f t="shared" si="183"/>
        <v>42264.370115740741</v>
      </c>
      <c r="S2359" s="15">
        <f t="shared" si="184"/>
        <v>42294.370115740741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str">
        <f t="shared" si="181"/>
        <v>technology</v>
      </c>
      <c r="Q2360" t="str">
        <f t="shared" si="182"/>
        <v>web</v>
      </c>
      <c r="R2360" s="14">
        <f t="shared" si="183"/>
        <v>41978.680972222224</v>
      </c>
      <c r="S2360" s="15">
        <f t="shared" si="184"/>
        <v>42034.777083333334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t="str">
        <f t="shared" si="181"/>
        <v>technology</v>
      </c>
      <c r="Q2361" t="str">
        <f t="shared" si="182"/>
        <v>web</v>
      </c>
      <c r="R2361" s="14">
        <f t="shared" si="183"/>
        <v>42159.399583333332</v>
      </c>
      <c r="S2361" s="15">
        <f t="shared" si="184"/>
        <v>42219.399583333332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t="str">
        <f t="shared" si="181"/>
        <v>technology</v>
      </c>
      <c r="Q2362" t="str">
        <f t="shared" si="182"/>
        <v>web</v>
      </c>
      <c r="R2362" s="14">
        <f t="shared" si="183"/>
        <v>42377.45694444445</v>
      </c>
      <c r="S2362" s="15">
        <f t="shared" si="184"/>
        <v>42407.45694444445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str">
        <f t="shared" si="181"/>
        <v>technology</v>
      </c>
      <c r="Q2363" t="str">
        <f t="shared" si="182"/>
        <v>web</v>
      </c>
      <c r="R2363" s="14">
        <f t="shared" si="183"/>
        <v>42466.608888888892</v>
      </c>
      <c r="S2363" s="15">
        <f t="shared" si="184"/>
        <v>42490.666666666672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t="str">
        <f t="shared" si="181"/>
        <v>technology</v>
      </c>
      <c r="Q2364" t="str">
        <f t="shared" si="182"/>
        <v>web</v>
      </c>
      <c r="R2364" s="14">
        <f t="shared" si="183"/>
        <v>41954.438310185185</v>
      </c>
      <c r="S2364" s="15">
        <f t="shared" si="184"/>
        <v>41984.438310185185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str">
        <f t="shared" si="181"/>
        <v>technology</v>
      </c>
      <c r="Q2365" t="str">
        <f t="shared" si="182"/>
        <v>web</v>
      </c>
      <c r="R2365" s="14">
        <f t="shared" si="183"/>
        <v>42321.761574074073</v>
      </c>
      <c r="S2365" s="15">
        <f t="shared" si="184"/>
        <v>42366.761574074073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str">
        <f t="shared" si="181"/>
        <v>technology</v>
      </c>
      <c r="Q2366" t="str">
        <f t="shared" si="182"/>
        <v>web</v>
      </c>
      <c r="R2366" s="14">
        <f t="shared" si="183"/>
        <v>42248.684675925921</v>
      </c>
      <c r="S2366" s="15">
        <f t="shared" si="184"/>
        <v>42303.684675925921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str">
        <f t="shared" si="181"/>
        <v>technology</v>
      </c>
      <c r="Q2367" t="str">
        <f t="shared" si="182"/>
        <v>web</v>
      </c>
      <c r="R2367" s="14">
        <f t="shared" si="183"/>
        <v>42346.486400462964</v>
      </c>
      <c r="S2367" s="15">
        <f t="shared" si="184"/>
        <v>42386.708333333328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t="str">
        <f t="shared" si="181"/>
        <v>technology</v>
      </c>
      <c r="Q2368" t="str">
        <f t="shared" si="182"/>
        <v>web</v>
      </c>
      <c r="R2368" s="14">
        <f t="shared" si="183"/>
        <v>42268.281631944439</v>
      </c>
      <c r="S2368" s="15">
        <f t="shared" si="184"/>
        <v>42298.281631944439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t="str">
        <f t="shared" si="181"/>
        <v>technology</v>
      </c>
      <c r="Q2369" t="str">
        <f t="shared" si="182"/>
        <v>web</v>
      </c>
      <c r="R2369" s="14">
        <f t="shared" si="183"/>
        <v>42425.720092592594</v>
      </c>
      <c r="S2369" s="15">
        <f t="shared" si="184"/>
        <v>42485.678425925929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85">E2370/D2370</f>
        <v>2.5000000000000001E-3</v>
      </c>
      <c r="P2370" t="str">
        <f t="shared" ref="P2370:P2433" si="186">LEFT(N2370,FIND("/",N2370)-1)</f>
        <v>technology</v>
      </c>
      <c r="Q2370" t="str">
        <f t="shared" ref="Q2370:Q2433" si="187">RIGHT(N2370,LEN(N2370)-FIND("/",N2370))</f>
        <v>web</v>
      </c>
      <c r="R2370" s="14">
        <f t="shared" ref="R2370:R2433" si="188">(J2370/86400)+25569+(-6/24)</f>
        <v>42063.471817129626</v>
      </c>
      <c r="S2370" s="15">
        <f t="shared" ref="S2370:S2433" si="189">(I2370/86400)+25569+(-6/24)</f>
        <v>42108.430150462962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t="str">
        <f t="shared" si="186"/>
        <v>technology</v>
      </c>
      <c r="Q2371" t="str">
        <f t="shared" si="187"/>
        <v>web</v>
      </c>
      <c r="R2371" s="14">
        <f t="shared" si="188"/>
        <v>42380.562627314815</v>
      </c>
      <c r="S2371" s="15">
        <f t="shared" si="189"/>
        <v>42410.562627314815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t="str">
        <f t="shared" si="186"/>
        <v>technology</v>
      </c>
      <c r="Q2372" t="str">
        <f t="shared" si="187"/>
        <v>web</v>
      </c>
      <c r="R2372" s="14">
        <f t="shared" si="188"/>
        <v>41960.93913194444</v>
      </c>
      <c r="S2372" s="15">
        <f t="shared" si="189"/>
        <v>41990.93913194444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str">
        <f t="shared" si="186"/>
        <v>technology</v>
      </c>
      <c r="Q2373" t="str">
        <f t="shared" si="187"/>
        <v>web</v>
      </c>
      <c r="R2373" s="14">
        <f t="shared" si="188"/>
        <v>42150.527731481481</v>
      </c>
      <c r="S2373" s="15">
        <f t="shared" si="189"/>
        <v>42180.527731481481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t="str">
        <f t="shared" si="186"/>
        <v>technology</v>
      </c>
      <c r="Q2374" t="str">
        <f t="shared" si="187"/>
        <v>web</v>
      </c>
      <c r="R2374" s="14">
        <f t="shared" si="188"/>
        <v>42087.819108796291</v>
      </c>
      <c r="S2374" s="15">
        <f t="shared" si="189"/>
        <v>42117.819108796291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t="str">
        <f t="shared" si="186"/>
        <v>technology</v>
      </c>
      <c r="Q2375" t="str">
        <f t="shared" si="187"/>
        <v>web</v>
      </c>
      <c r="R2375" s="14">
        <f t="shared" si="188"/>
        <v>42215.412314814814</v>
      </c>
      <c r="S2375" s="15">
        <f t="shared" si="189"/>
        <v>42245.412314814814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t="str">
        <f t="shared" si="186"/>
        <v>technology</v>
      </c>
      <c r="Q2376" t="str">
        <f t="shared" si="187"/>
        <v>web</v>
      </c>
      <c r="R2376" s="14">
        <f t="shared" si="188"/>
        <v>42017.593287037038</v>
      </c>
      <c r="S2376" s="15">
        <f t="shared" si="189"/>
        <v>42047.593287037038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str">
        <f t="shared" si="186"/>
        <v>technology</v>
      </c>
      <c r="Q2377" t="str">
        <f t="shared" si="187"/>
        <v>web</v>
      </c>
      <c r="R2377" s="14">
        <f t="shared" si="188"/>
        <v>42592.586076388892</v>
      </c>
      <c r="S2377" s="15">
        <f t="shared" si="189"/>
        <v>42622.586076388892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t="str">
        <f t="shared" si="186"/>
        <v>technology</v>
      </c>
      <c r="Q2378" t="str">
        <f t="shared" si="187"/>
        <v>web</v>
      </c>
      <c r="R2378" s="14">
        <f t="shared" si="188"/>
        <v>42318.675532407404</v>
      </c>
      <c r="S2378" s="15">
        <f t="shared" si="189"/>
        <v>42348.675532407404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str">
        <f t="shared" si="186"/>
        <v>technology</v>
      </c>
      <c r="Q2379" t="str">
        <f t="shared" si="187"/>
        <v>web</v>
      </c>
      <c r="R2379" s="14">
        <f t="shared" si="188"/>
        <v>42669.620173611111</v>
      </c>
      <c r="S2379" s="15">
        <f t="shared" si="189"/>
        <v>42699.661840277782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str">
        <f t="shared" si="186"/>
        <v>technology</v>
      </c>
      <c r="Q2380" t="str">
        <f t="shared" si="187"/>
        <v>web</v>
      </c>
      <c r="R2380" s="14">
        <f t="shared" si="188"/>
        <v>42212.763078703705</v>
      </c>
      <c r="S2380" s="15">
        <f t="shared" si="189"/>
        <v>42241.763078703705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str">
        <f t="shared" si="186"/>
        <v>technology</v>
      </c>
      <c r="Q2381" t="str">
        <f t="shared" si="187"/>
        <v>web</v>
      </c>
      <c r="R2381" s="14">
        <f t="shared" si="188"/>
        <v>42236.766388888893</v>
      </c>
      <c r="S2381" s="15">
        <f t="shared" si="189"/>
        <v>42281.766388888893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t="str">
        <f t="shared" si="186"/>
        <v>technology</v>
      </c>
      <c r="Q2382" t="str">
        <f t="shared" si="187"/>
        <v>web</v>
      </c>
      <c r="R2382" s="14">
        <f t="shared" si="188"/>
        <v>42248.543310185181</v>
      </c>
      <c r="S2382" s="15">
        <f t="shared" si="189"/>
        <v>42278.543310185181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t="str">
        <f t="shared" si="186"/>
        <v>technology</v>
      </c>
      <c r="Q2383" t="str">
        <f t="shared" si="187"/>
        <v>web</v>
      </c>
      <c r="R2383" s="14">
        <f t="shared" si="188"/>
        <v>42074.685740740737</v>
      </c>
      <c r="S2383" s="15">
        <f t="shared" si="189"/>
        <v>42104.685740740737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t="str">
        <f t="shared" si="186"/>
        <v>technology</v>
      </c>
      <c r="Q2384" t="str">
        <f t="shared" si="187"/>
        <v>web</v>
      </c>
      <c r="R2384" s="14">
        <f t="shared" si="188"/>
        <v>42194.937534722223</v>
      </c>
      <c r="S2384" s="15">
        <f t="shared" si="189"/>
        <v>42219.937534722223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t="str">
        <f t="shared" si="186"/>
        <v>technology</v>
      </c>
      <c r="Q2385" t="str">
        <f t="shared" si="187"/>
        <v>web</v>
      </c>
      <c r="R2385" s="14">
        <f t="shared" si="188"/>
        <v>42026.806793981479</v>
      </c>
      <c r="S2385" s="15">
        <f t="shared" si="189"/>
        <v>42056.806793981479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t="str">
        <f t="shared" si="186"/>
        <v>technology</v>
      </c>
      <c r="Q2386" t="str">
        <f t="shared" si="187"/>
        <v>web</v>
      </c>
      <c r="R2386" s="14">
        <f t="shared" si="188"/>
        <v>41926.817627314813</v>
      </c>
      <c r="S2386" s="15">
        <f t="shared" si="189"/>
        <v>41956.859293981484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t="str">
        <f t="shared" si="186"/>
        <v>technology</v>
      </c>
      <c r="Q2387" t="str">
        <f t="shared" si="187"/>
        <v>web</v>
      </c>
      <c r="R2387" s="14">
        <f t="shared" si="188"/>
        <v>42191.45175925926</v>
      </c>
      <c r="S2387" s="15">
        <f t="shared" si="189"/>
        <v>42221.45175925926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str">
        <f t="shared" si="186"/>
        <v>technology</v>
      </c>
      <c r="Q2388" t="str">
        <f t="shared" si="187"/>
        <v>web</v>
      </c>
      <c r="R2388" s="14">
        <f t="shared" si="188"/>
        <v>41954.588240740741</v>
      </c>
      <c r="S2388" s="15">
        <f t="shared" si="189"/>
        <v>42014.588240740741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t="str">
        <f t="shared" si="186"/>
        <v>technology</v>
      </c>
      <c r="Q2389" t="str">
        <f t="shared" si="187"/>
        <v>web</v>
      </c>
      <c r="R2389" s="14">
        <f t="shared" si="188"/>
        <v>42528.376620370371</v>
      </c>
      <c r="S2389" s="15">
        <f t="shared" si="189"/>
        <v>42573.376620370371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t="str">
        <f t="shared" si="186"/>
        <v>technology</v>
      </c>
      <c r="Q2390" t="str">
        <f t="shared" si="187"/>
        <v>web</v>
      </c>
      <c r="R2390" s="14">
        <f t="shared" si="188"/>
        <v>41989.603692129633</v>
      </c>
      <c r="S2390" s="15">
        <f t="shared" si="189"/>
        <v>42019.561805555553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t="str">
        <f t="shared" si="186"/>
        <v>technology</v>
      </c>
      <c r="Q2391" t="str">
        <f t="shared" si="187"/>
        <v>web</v>
      </c>
      <c r="R2391" s="14">
        <f t="shared" si="188"/>
        <v>42179.403379629628</v>
      </c>
      <c r="S2391" s="15">
        <f t="shared" si="189"/>
        <v>42210.665972222225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str">
        <f t="shared" si="186"/>
        <v>technology</v>
      </c>
      <c r="Q2392" t="str">
        <f t="shared" si="187"/>
        <v>web</v>
      </c>
      <c r="R2392" s="14">
        <f t="shared" si="188"/>
        <v>41968.012314814812</v>
      </c>
      <c r="S2392" s="15">
        <f t="shared" si="189"/>
        <v>42008.012314814812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t="str">
        <f t="shared" si="186"/>
        <v>technology</v>
      </c>
      <c r="Q2393" t="str">
        <f t="shared" si="187"/>
        <v>web</v>
      </c>
      <c r="R2393" s="14">
        <f t="shared" si="188"/>
        <v>42064.544490740736</v>
      </c>
      <c r="S2393" s="15">
        <f t="shared" si="189"/>
        <v>42094.502824074079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str">
        <f t="shared" si="186"/>
        <v>technology</v>
      </c>
      <c r="Q2394" t="str">
        <f t="shared" si="187"/>
        <v>web</v>
      </c>
      <c r="R2394" s="14">
        <f t="shared" si="188"/>
        <v>42275.870636574073</v>
      </c>
      <c r="S2394" s="15">
        <f t="shared" si="189"/>
        <v>42305.870636574073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t="str">
        <f t="shared" si="186"/>
        <v>technology</v>
      </c>
      <c r="Q2395" t="str">
        <f t="shared" si="187"/>
        <v>web</v>
      </c>
      <c r="R2395" s="14">
        <f t="shared" si="188"/>
        <v>42194.398344907408</v>
      </c>
      <c r="S2395" s="15">
        <f t="shared" si="189"/>
        <v>42224.398344907408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t="str">
        <f t="shared" si="186"/>
        <v>technology</v>
      </c>
      <c r="Q2396" t="str">
        <f t="shared" si="187"/>
        <v>web</v>
      </c>
      <c r="R2396" s="14">
        <f t="shared" si="188"/>
        <v>42031.112187499995</v>
      </c>
      <c r="S2396" s="15">
        <f t="shared" si="189"/>
        <v>42061.112187499995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str">
        <f t="shared" si="186"/>
        <v>technology</v>
      </c>
      <c r="Q2397" t="str">
        <f t="shared" si="187"/>
        <v>web</v>
      </c>
      <c r="R2397" s="14">
        <f t="shared" si="188"/>
        <v>42716.871377314819</v>
      </c>
      <c r="S2397" s="15">
        <f t="shared" si="189"/>
        <v>42745.122916666667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t="str">
        <f t="shared" si="186"/>
        <v>technology</v>
      </c>
      <c r="Q2398" t="str">
        <f t="shared" si="187"/>
        <v>web</v>
      </c>
      <c r="R2398" s="14">
        <f t="shared" si="188"/>
        <v>42262.599050925928</v>
      </c>
      <c r="S2398" s="15">
        <f t="shared" si="189"/>
        <v>42292.599050925928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str">
        <f t="shared" si="186"/>
        <v>technology</v>
      </c>
      <c r="Q2399" t="str">
        <f t="shared" si="187"/>
        <v>web</v>
      </c>
      <c r="R2399" s="14">
        <f t="shared" si="188"/>
        <v>41976.63490740741</v>
      </c>
      <c r="S2399" s="15">
        <f t="shared" si="189"/>
        <v>42006.63490740741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str">
        <f t="shared" si="186"/>
        <v>technology</v>
      </c>
      <c r="Q2400" t="str">
        <f t="shared" si="187"/>
        <v>web</v>
      </c>
      <c r="R2400" s="14">
        <f t="shared" si="188"/>
        <v>42157.666481481487</v>
      </c>
      <c r="S2400" s="15">
        <f t="shared" si="189"/>
        <v>42187.666481481487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str">
        <f t="shared" si="186"/>
        <v>technology</v>
      </c>
      <c r="Q2401" t="str">
        <f t="shared" si="187"/>
        <v>web</v>
      </c>
      <c r="R2401" s="14">
        <f t="shared" si="188"/>
        <v>41956.603078703702</v>
      </c>
      <c r="S2401" s="15">
        <f t="shared" si="189"/>
        <v>41991.603078703702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str">
        <f t="shared" si="186"/>
        <v>technology</v>
      </c>
      <c r="Q2402" t="str">
        <f t="shared" si="187"/>
        <v>web</v>
      </c>
      <c r="R2402" s="14">
        <f t="shared" si="188"/>
        <v>42444.018101851849</v>
      </c>
      <c r="S2402" s="15">
        <f t="shared" si="189"/>
        <v>42474.018101851849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t="str">
        <f t="shared" si="186"/>
        <v>food</v>
      </c>
      <c r="Q2403" t="str">
        <f t="shared" si="187"/>
        <v>food trucks</v>
      </c>
      <c r="R2403" s="14">
        <f t="shared" si="188"/>
        <v>42374.572870370372</v>
      </c>
      <c r="S2403" s="15">
        <f t="shared" si="189"/>
        <v>42434.572870370372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t="str">
        <f t="shared" si="186"/>
        <v>food</v>
      </c>
      <c r="Q2404" t="str">
        <f t="shared" si="187"/>
        <v>food trucks</v>
      </c>
      <c r="R2404" s="14">
        <f t="shared" si="188"/>
        <v>42107.429756944446</v>
      </c>
      <c r="S2404" s="15">
        <f t="shared" si="189"/>
        <v>42137.429756944446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t="str">
        <f t="shared" si="186"/>
        <v>food</v>
      </c>
      <c r="Q2405" t="str">
        <f t="shared" si="187"/>
        <v>food trucks</v>
      </c>
      <c r="R2405" s="14">
        <f t="shared" si="188"/>
        <v>42399.632615740746</v>
      </c>
      <c r="S2405" s="15">
        <f t="shared" si="189"/>
        <v>42459.590949074074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str">
        <f t="shared" si="186"/>
        <v>food</v>
      </c>
      <c r="Q2406" t="str">
        <f t="shared" si="187"/>
        <v>food trucks</v>
      </c>
      <c r="R2406" s="14">
        <f t="shared" si="188"/>
        <v>42341.78943287037</v>
      </c>
      <c r="S2406" s="15">
        <f t="shared" si="189"/>
        <v>42371.78943287037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t="str">
        <f t="shared" si="186"/>
        <v>food</v>
      </c>
      <c r="Q2407" t="str">
        <f t="shared" si="187"/>
        <v>food trucks</v>
      </c>
      <c r="R2407" s="14">
        <f t="shared" si="188"/>
        <v>42595.335358796292</v>
      </c>
      <c r="S2407" s="15">
        <f t="shared" si="189"/>
        <v>42616.335358796292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t="str">
        <f t="shared" si="186"/>
        <v>food</v>
      </c>
      <c r="Q2408" t="str">
        <f t="shared" si="187"/>
        <v>food trucks</v>
      </c>
      <c r="R2408" s="14">
        <f t="shared" si="188"/>
        <v>41982.860995370371</v>
      </c>
      <c r="S2408" s="15">
        <f t="shared" si="189"/>
        <v>42022.860995370371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t="str">
        <f t="shared" si="186"/>
        <v>food</v>
      </c>
      <c r="Q2409" t="str">
        <f t="shared" si="187"/>
        <v>food trucks</v>
      </c>
      <c r="R2409" s="14">
        <f t="shared" si="188"/>
        <v>42082.325555555552</v>
      </c>
      <c r="S2409" s="15">
        <f t="shared" si="189"/>
        <v>42105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t="str">
        <f t="shared" si="186"/>
        <v>food</v>
      </c>
      <c r="Q2410" t="str">
        <f t="shared" si="187"/>
        <v>food trucks</v>
      </c>
      <c r="R2410" s="14">
        <f t="shared" si="188"/>
        <v>41918.890706018516</v>
      </c>
      <c r="S2410" s="15">
        <f t="shared" si="189"/>
        <v>41948.932372685187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t="str">
        <f t="shared" si="186"/>
        <v>food</v>
      </c>
      <c r="Q2411" t="str">
        <f t="shared" si="187"/>
        <v>food trucks</v>
      </c>
      <c r="R2411" s="14">
        <f t="shared" si="188"/>
        <v>42204.625868055555</v>
      </c>
      <c r="S2411" s="15">
        <f t="shared" si="189"/>
        <v>42234.625868055555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str">
        <f t="shared" si="186"/>
        <v>food</v>
      </c>
      <c r="Q2412" t="str">
        <f t="shared" si="187"/>
        <v>food trucks</v>
      </c>
      <c r="R2412" s="14">
        <f t="shared" si="188"/>
        <v>42224.158275462964</v>
      </c>
      <c r="S2412" s="15">
        <f t="shared" si="189"/>
        <v>42254.158275462964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t="str">
        <f t="shared" si="186"/>
        <v>food</v>
      </c>
      <c r="Q2413" t="str">
        <f t="shared" si="187"/>
        <v>food trucks</v>
      </c>
      <c r="R2413" s="14">
        <f t="shared" si="188"/>
        <v>42211.482430555552</v>
      </c>
      <c r="S2413" s="15">
        <f t="shared" si="189"/>
        <v>42241.482430555552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str">
        <f t="shared" si="186"/>
        <v>food</v>
      </c>
      <c r="Q2414" t="str">
        <f t="shared" si="187"/>
        <v>food trucks</v>
      </c>
      <c r="R2414" s="14">
        <f t="shared" si="188"/>
        <v>42655.486956018518</v>
      </c>
      <c r="S2414" s="15">
        <f t="shared" si="189"/>
        <v>42700.528622685189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t="str">
        <f t="shared" si="186"/>
        <v>food</v>
      </c>
      <c r="Q2415" t="str">
        <f t="shared" si="187"/>
        <v>food trucks</v>
      </c>
      <c r="R2415" s="14">
        <f t="shared" si="188"/>
        <v>41759.85974537037</v>
      </c>
      <c r="S2415" s="15">
        <f t="shared" si="189"/>
        <v>41790.729166666664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t="str">
        <f t="shared" si="186"/>
        <v>food</v>
      </c>
      <c r="Q2416" t="str">
        <f t="shared" si="187"/>
        <v>food trucks</v>
      </c>
      <c r="R2416" s="14">
        <f t="shared" si="188"/>
        <v>42198.445138888885</v>
      </c>
      <c r="S2416" s="15">
        <f t="shared" si="189"/>
        <v>42237.915972222225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t="str">
        <f t="shared" si="186"/>
        <v>food</v>
      </c>
      <c r="Q2417" t="str">
        <f t="shared" si="187"/>
        <v>food trucks</v>
      </c>
      <c r="R2417" s="14">
        <f t="shared" si="188"/>
        <v>42536.612800925926</v>
      </c>
      <c r="S2417" s="15">
        <f t="shared" si="189"/>
        <v>42566.612800925926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t="str">
        <f t="shared" si="186"/>
        <v>food</v>
      </c>
      <c r="Q2418" t="str">
        <f t="shared" si="187"/>
        <v>food trucks</v>
      </c>
      <c r="R2418" s="14">
        <f t="shared" si="188"/>
        <v>42019.487766203703</v>
      </c>
      <c r="S2418" s="15">
        <f t="shared" si="189"/>
        <v>42077.375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str">
        <f t="shared" si="186"/>
        <v>food</v>
      </c>
      <c r="Q2419" t="str">
        <f t="shared" si="187"/>
        <v>food trucks</v>
      </c>
      <c r="R2419" s="14">
        <f t="shared" si="188"/>
        <v>41831.634108796294</v>
      </c>
      <c r="S2419" s="15">
        <f t="shared" si="189"/>
        <v>41861.634108796294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t="str">
        <f t="shared" si="186"/>
        <v>food</v>
      </c>
      <c r="Q2420" t="str">
        <f t="shared" si="187"/>
        <v>food trucks</v>
      </c>
      <c r="R2420" s="14">
        <f t="shared" si="188"/>
        <v>42027.606990740736</v>
      </c>
      <c r="S2420" s="15">
        <f t="shared" si="189"/>
        <v>42087.565324074079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str">
        <f t="shared" si="186"/>
        <v>food</v>
      </c>
      <c r="Q2421" t="str">
        <f t="shared" si="187"/>
        <v>food trucks</v>
      </c>
      <c r="R2421" s="14">
        <f t="shared" si="188"/>
        <v>41993.488298611112</v>
      </c>
      <c r="S2421" s="15">
        <f t="shared" si="189"/>
        <v>42053.488298611112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t="str">
        <f t="shared" si="186"/>
        <v>food</v>
      </c>
      <c r="Q2422" t="str">
        <f t="shared" si="187"/>
        <v>food trucks</v>
      </c>
      <c r="R2422" s="14">
        <f t="shared" si="188"/>
        <v>41892.778877314813</v>
      </c>
      <c r="S2422" s="15">
        <f t="shared" si="189"/>
        <v>41952.820543981477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t="str">
        <f t="shared" si="186"/>
        <v>food</v>
      </c>
      <c r="Q2423" t="str">
        <f t="shared" si="187"/>
        <v>food trucks</v>
      </c>
      <c r="R2423" s="14">
        <f t="shared" si="188"/>
        <v>42026.437453703707</v>
      </c>
      <c r="S2423" s="15">
        <f t="shared" si="189"/>
        <v>42056.437453703707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t="str">
        <f t="shared" si="186"/>
        <v>food</v>
      </c>
      <c r="Q2424" t="str">
        <f t="shared" si="187"/>
        <v>food trucks</v>
      </c>
      <c r="R2424" s="14">
        <f t="shared" si="188"/>
        <v>42044.474953703699</v>
      </c>
      <c r="S2424" s="15">
        <f t="shared" si="189"/>
        <v>42074.433287037042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t="str">
        <f t="shared" si="186"/>
        <v>food</v>
      </c>
      <c r="Q2425" t="str">
        <f t="shared" si="187"/>
        <v>food trucks</v>
      </c>
      <c r="R2425" s="14">
        <f t="shared" si="188"/>
        <v>41974.454745370371</v>
      </c>
      <c r="S2425" s="15">
        <f t="shared" si="189"/>
        <v>42004.454745370371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t="str">
        <f t="shared" si="186"/>
        <v>food</v>
      </c>
      <c r="Q2426" t="str">
        <f t="shared" si="187"/>
        <v>food trucks</v>
      </c>
      <c r="R2426" s="14">
        <f t="shared" si="188"/>
        <v>41909.642453703702</v>
      </c>
      <c r="S2426" s="15">
        <f t="shared" si="189"/>
        <v>41939.642453703702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t="str">
        <f t="shared" si="186"/>
        <v>food</v>
      </c>
      <c r="Q2427" t="str">
        <f t="shared" si="187"/>
        <v>food trucks</v>
      </c>
      <c r="R2427" s="14">
        <f t="shared" si="188"/>
        <v>42502.663761574076</v>
      </c>
      <c r="S2427" s="15">
        <f t="shared" si="189"/>
        <v>42517.669444444444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str">
        <f t="shared" si="186"/>
        <v>food</v>
      </c>
      <c r="Q2428" t="str">
        <f t="shared" si="187"/>
        <v>food trucks</v>
      </c>
      <c r="R2428" s="14">
        <f t="shared" si="188"/>
        <v>42163.920046296298</v>
      </c>
      <c r="S2428" s="15">
        <f t="shared" si="189"/>
        <v>42223.920046296298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t="str">
        <f t="shared" si="186"/>
        <v>food</v>
      </c>
      <c r="Q2429" t="str">
        <f t="shared" si="187"/>
        <v>food trucks</v>
      </c>
      <c r="R2429" s="14">
        <f t="shared" si="188"/>
        <v>42412.068668981483</v>
      </c>
      <c r="S2429" s="15">
        <f t="shared" si="189"/>
        <v>42452.027002314819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t="str">
        <f t="shared" si="186"/>
        <v>food</v>
      </c>
      <c r="Q2430" t="str">
        <f t="shared" si="187"/>
        <v>food trucks</v>
      </c>
      <c r="R2430" s="14">
        <f t="shared" si="188"/>
        <v>42045.534155092595</v>
      </c>
      <c r="S2430" s="15">
        <f t="shared" si="189"/>
        <v>42075.492488425924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t="str">
        <f t="shared" si="186"/>
        <v>food</v>
      </c>
      <c r="Q2431" t="str">
        <f t="shared" si="187"/>
        <v>food trucks</v>
      </c>
      <c r="R2431" s="14">
        <f t="shared" si="188"/>
        <v>42734.629236111112</v>
      </c>
      <c r="S2431" s="15">
        <f t="shared" si="189"/>
        <v>42771.447222222225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t="str">
        <f t="shared" si="186"/>
        <v>food</v>
      </c>
      <c r="Q2432" t="str">
        <f t="shared" si="187"/>
        <v>food trucks</v>
      </c>
      <c r="R2432" s="14">
        <f t="shared" si="188"/>
        <v>42381.880833333329</v>
      </c>
      <c r="S2432" s="15">
        <f t="shared" si="189"/>
        <v>42411.880833333329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t="str">
        <f t="shared" si="186"/>
        <v>food</v>
      </c>
      <c r="Q2433" t="str">
        <f t="shared" si="187"/>
        <v>food trucks</v>
      </c>
      <c r="R2433" s="14">
        <f t="shared" si="188"/>
        <v>42488.849687499998</v>
      </c>
      <c r="S2433" s="15">
        <f t="shared" si="189"/>
        <v>42548.849687499998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90">E2434/D2434</f>
        <v>1.4285714285714287E-4</v>
      </c>
      <c r="P2434" t="str">
        <f t="shared" ref="P2434:P2497" si="191">LEFT(N2434,FIND("/",N2434)-1)</f>
        <v>food</v>
      </c>
      <c r="Q2434" t="str">
        <f t="shared" ref="Q2434:Q2497" si="192">RIGHT(N2434,LEN(N2434)-FIND("/",N2434))</f>
        <v>food trucks</v>
      </c>
      <c r="R2434" s="14">
        <f t="shared" ref="R2434:R2497" si="193">(J2434/86400)+25569+(-6/24)</f>
        <v>42040.968715277777</v>
      </c>
      <c r="S2434" s="15">
        <f t="shared" ref="S2434:S2497" si="194">(I2434/86400)+25569+(-6/24)</f>
        <v>42070.968715277777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t="str">
        <f t="shared" si="191"/>
        <v>food</v>
      </c>
      <c r="Q2435" t="str">
        <f t="shared" si="192"/>
        <v>food trucks</v>
      </c>
      <c r="R2435" s="14">
        <f t="shared" si="193"/>
        <v>42397.64980324074</v>
      </c>
      <c r="S2435" s="15">
        <f t="shared" si="194"/>
        <v>42427.64980324074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t="str">
        <f t="shared" si="191"/>
        <v>food</v>
      </c>
      <c r="Q2436" t="str">
        <f t="shared" si="192"/>
        <v>food trucks</v>
      </c>
      <c r="R2436" s="14">
        <f t="shared" si="193"/>
        <v>42179.936041666668</v>
      </c>
      <c r="S2436" s="15">
        <f t="shared" si="194"/>
        <v>42219.936041666668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t="str">
        <f t="shared" si="191"/>
        <v>food</v>
      </c>
      <c r="Q2437" t="str">
        <f t="shared" si="192"/>
        <v>food trucks</v>
      </c>
      <c r="R2437" s="14">
        <f t="shared" si="193"/>
        <v>42252.027615740742</v>
      </c>
      <c r="S2437" s="15">
        <f t="shared" si="194"/>
        <v>42282.027615740742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t="str">
        <f t="shared" si="191"/>
        <v>food</v>
      </c>
      <c r="Q2438" t="str">
        <f t="shared" si="192"/>
        <v>food trucks</v>
      </c>
      <c r="R2438" s="14">
        <f t="shared" si="193"/>
        <v>42338.365393518514</v>
      </c>
      <c r="S2438" s="15">
        <f t="shared" si="194"/>
        <v>42398.365393518514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str">
        <f t="shared" si="191"/>
        <v>food</v>
      </c>
      <c r="Q2439" t="str">
        <f t="shared" si="192"/>
        <v>food trucks</v>
      </c>
      <c r="R2439" s="14">
        <f t="shared" si="193"/>
        <v>42031.715138888889</v>
      </c>
      <c r="S2439" s="15">
        <f t="shared" si="194"/>
        <v>42080.5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t="str">
        <f t="shared" si="191"/>
        <v>food</v>
      </c>
      <c r="Q2440" t="str">
        <f t="shared" si="192"/>
        <v>food trucks</v>
      </c>
      <c r="R2440" s="14">
        <f t="shared" si="193"/>
        <v>42285.66506944444</v>
      </c>
      <c r="S2440" s="15">
        <f t="shared" si="194"/>
        <v>42345.706736111111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str">
        <f t="shared" si="191"/>
        <v>food</v>
      </c>
      <c r="Q2441" t="str">
        <f t="shared" si="192"/>
        <v>food trucks</v>
      </c>
      <c r="R2441" s="14">
        <f t="shared" si="193"/>
        <v>42265.568622685183</v>
      </c>
      <c r="S2441" s="15">
        <f t="shared" si="194"/>
        <v>42295.568622685183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t="str">
        <f t="shared" si="191"/>
        <v>food</v>
      </c>
      <c r="Q2442" t="str">
        <f t="shared" si="192"/>
        <v>food trucks</v>
      </c>
      <c r="R2442" s="14">
        <f t="shared" si="193"/>
        <v>42383.649456018524</v>
      </c>
      <c r="S2442" s="15">
        <f t="shared" si="194"/>
        <v>42413.649456018524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t="str">
        <f t="shared" si="191"/>
        <v>food</v>
      </c>
      <c r="Q2443" t="str">
        <f t="shared" si="192"/>
        <v>small batch</v>
      </c>
      <c r="R2443" s="14">
        <f t="shared" si="193"/>
        <v>42186.875625000001</v>
      </c>
      <c r="S2443" s="15">
        <f t="shared" si="194"/>
        <v>42207.957638888889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t="str">
        <f t="shared" si="191"/>
        <v>food</v>
      </c>
      <c r="Q2444" t="str">
        <f t="shared" si="192"/>
        <v>small batch</v>
      </c>
      <c r="R2444" s="14">
        <f t="shared" si="193"/>
        <v>42052.416990740741</v>
      </c>
      <c r="S2444" s="15">
        <f t="shared" si="194"/>
        <v>42082.375324074077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t="str">
        <f t="shared" si="191"/>
        <v>food</v>
      </c>
      <c r="Q2445" t="str">
        <f t="shared" si="192"/>
        <v>small batch</v>
      </c>
      <c r="R2445" s="14">
        <f t="shared" si="193"/>
        <v>41836.375254629631</v>
      </c>
      <c r="S2445" s="15">
        <f t="shared" si="194"/>
        <v>41866.375254629631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t="str">
        <f t="shared" si="191"/>
        <v>food</v>
      </c>
      <c r="Q2446" t="str">
        <f t="shared" si="192"/>
        <v>small batch</v>
      </c>
      <c r="R2446" s="14">
        <f t="shared" si="193"/>
        <v>42485.504525462966</v>
      </c>
      <c r="S2446" s="15">
        <f t="shared" si="194"/>
        <v>42515.504525462966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t="str">
        <f t="shared" si="191"/>
        <v>food</v>
      </c>
      <c r="Q2447" t="str">
        <f t="shared" si="192"/>
        <v>small batch</v>
      </c>
      <c r="R2447" s="14">
        <f t="shared" si="193"/>
        <v>42242.940057870372</v>
      </c>
      <c r="S2447" s="15">
        <f t="shared" si="194"/>
        <v>42272.940057870372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t="str">
        <f t="shared" si="191"/>
        <v>food</v>
      </c>
      <c r="Q2448" t="str">
        <f t="shared" si="192"/>
        <v>small batch</v>
      </c>
      <c r="R2448" s="14">
        <f t="shared" si="193"/>
        <v>42670.352673611109</v>
      </c>
      <c r="S2448" s="15">
        <f t="shared" si="194"/>
        <v>42700.39434027778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t="str">
        <f t="shared" si="191"/>
        <v>food</v>
      </c>
      <c r="Q2449" t="str">
        <f t="shared" si="192"/>
        <v>small batch</v>
      </c>
      <c r="R2449" s="14">
        <f t="shared" si="193"/>
        <v>42654.219826388886</v>
      </c>
      <c r="S2449" s="15">
        <f t="shared" si="194"/>
        <v>42685.916666666672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t="str">
        <f t="shared" si="191"/>
        <v>food</v>
      </c>
      <c r="Q2450" t="str">
        <f t="shared" si="192"/>
        <v>small batch</v>
      </c>
      <c r="R2450" s="14">
        <f t="shared" si="193"/>
        <v>42607.066122685181</v>
      </c>
      <c r="S2450" s="15">
        <f t="shared" si="194"/>
        <v>42612.983333333337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t="str">
        <f t="shared" si="191"/>
        <v>food</v>
      </c>
      <c r="Q2451" t="str">
        <f t="shared" si="192"/>
        <v>small batch</v>
      </c>
      <c r="R2451" s="14">
        <f t="shared" si="193"/>
        <v>41942.892534722225</v>
      </c>
      <c r="S2451" s="15">
        <f t="shared" si="194"/>
        <v>41972.934201388889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t="str">
        <f t="shared" si="191"/>
        <v>food</v>
      </c>
      <c r="Q2452" t="str">
        <f t="shared" si="192"/>
        <v>small batch</v>
      </c>
      <c r="R2452" s="14">
        <f t="shared" si="193"/>
        <v>41901.82240740741</v>
      </c>
      <c r="S2452" s="15">
        <f t="shared" si="194"/>
        <v>41939.882638888885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t="str">
        <f t="shared" si="191"/>
        <v>food</v>
      </c>
      <c r="Q2453" t="str">
        <f t="shared" si="192"/>
        <v>small batch</v>
      </c>
      <c r="R2453" s="14">
        <f t="shared" si="193"/>
        <v>42779.658449074079</v>
      </c>
      <c r="S2453" s="15">
        <f t="shared" si="194"/>
        <v>42799.658449074079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t="str">
        <f t="shared" si="191"/>
        <v>food</v>
      </c>
      <c r="Q2454" t="str">
        <f t="shared" si="192"/>
        <v>small batch</v>
      </c>
      <c r="R2454" s="14">
        <f t="shared" si="193"/>
        <v>42338.59375</v>
      </c>
      <c r="S2454" s="15">
        <f t="shared" si="194"/>
        <v>42367.708333333328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t="str">
        <f t="shared" si="191"/>
        <v>food</v>
      </c>
      <c r="Q2455" t="str">
        <f t="shared" si="192"/>
        <v>small batch</v>
      </c>
      <c r="R2455" s="14">
        <f t="shared" si="193"/>
        <v>42738.442233796297</v>
      </c>
      <c r="S2455" s="15">
        <f t="shared" si="194"/>
        <v>42768.442233796297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t="str">
        <f t="shared" si="191"/>
        <v>food</v>
      </c>
      <c r="Q2456" t="str">
        <f t="shared" si="192"/>
        <v>small batch</v>
      </c>
      <c r="R2456" s="14">
        <f t="shared" si="193"/>
        <v>42769.951481481483</v>
      </c>
      <c r="S2456" s="15">
        <f t="shared" si="194"/>
        <v>42804.951481481483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t="str">
        <f t="shared" si="191"/>
        <v>food</v>
      </c>
      <c r="Q2457" t="str">
        <f t="shared" si="192"/>
        <v>small batch</v>
      </c>
      <c r="R2457" s="14">
        <f t="shared" si="193"/>
        <v>42452.531828703708</v>
      </c>
      <c r="S2457" s="15">
        <f t="shared" si="194"/>
        <v>42480.531828703708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t="str">
        <f t="shared" si="191"/>
        <v>food</v>
      </c>
      <c r="Q2458" t="str">
        <f t="shared" si="192"/>
        <v>small batch</v>
      </c>
      <c r="R2458" s="14">
        <f t="shared" si="193"/>
        <v>42761.711099537039</v>
      </c>
      <c r="S2458" s="15">
        <f t="shared" si="194"/>
        <v>42791.711099537039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t="str">
        <f t="shared" si="191"/>
        <v>food</v>
      </c>
      <c r="Q2459" t="str">
        <f t="shared" si="192"/>
        <v>small batch</v>
      </c>
      <c r="R2459" s="14">
        <f t="shared" si="193"/>
        <v>42423.352500000001</v>
      </c>
      <c r="S2459" s="15">
        <f t="shared" si="194"/>
        <v>42453.310833333337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t="str">
        <f t="shared" si="191"/>
        <v>food</v>
      </c>
      <c r="Q2460" t="str">
        <f t="shared" si="192"/>
        <v>small batch</v>
      </c>
      <c r="R2460" s="14">
        <f t="shared" si="193"/>
        <v>42495.621736111112</v>
      </c>
      <c r="S2460" s="15">
        <f t="shared" si="194"/>
        <v>42530.541666666672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t="str">
        <f t="shared" si="191"/>
        <v>food</v>
      </c>
      <c r="Q2461" t="str">
        <f t="shared" si="192"/>
        <v>small batch</v>
      </c>
      <c r="R2461" s="14">
        <f t="shared" si="193"/>
        <v>42407.387557870374</v>
      </c>
      <c r="S2461" s="15">
        <f t="shared" si="194"/>
        <v>42452.345891203702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t="str">
        <f t="shared" si="191"/>
        <v>food</v>
      </c>
      <c r="Q2462" t="str">
        <f t="shared" si="192"/>
        <v>small batch</v>
      </c>
      <c r="R2462" s="14">
        <f t="shared" si="193"/>
        <v>42703.937118055561</v>
      </c>
      <c r="S2462" s="15">
        <f t="shared" si="194"/>
        <v>42737.928472222222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t="str">
        <f t="shared" si="191"/>
        <v>music</v>
      </c>
      <c r="Q2463" t="str">
        <f t="shared" si="192"/>
        <v>indie rock</v>
      </c>
      <c r="R2463" s="14">
        <f t="shared" si="193"/>
        <v>40783.762696759259</v>
      </c>
      <c r="S2463" s="15">
        <f t="shared" si="194"/>
        <v>40816.875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t="str">
        <f t="shared" si="191"/>
        <v>music</v>
      </c>
      <c r="Q2464" t="str">
        <f t="shared" si="192"/>
        <v>indie rock</v>
      </c>
      <c r="R2464" s="14">
        <f t="shared" si="193"/>
        <v>41088.936296296299</v>
      </c>
      <c r="S2464" s="15">
        <f t="shared" si="194"/>
        <v>41108.936296296299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t="str">
        <f t="shared" si="191"/>
        <v>music</v>
      </c>
      <c r="Q2465" t="str">
        <f t="shared" si="192"/>
        <v>indie rock</v>
      </c>
      <c r="R2465" s="14">
        <f t="shared" si="193"/>
        <v>41340.861400462964</v>
      </c>
      <c r="S2465" s="15">
        <f t="shared" si="194"/>
        <v>41380.541666666664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t="str">
        <f t="shared" si="191"/>
        <v>music</v>
      </c>
      <c r="Q2466" t="str">
        <f t="shared" si="192"/>
        <v>indie rock</v>
      </c>
      <c r="R2466" s="14">
        <f t="shared" si="193"/>
        <v>42248.65042824074</v>
      </c>
      <c r="S2466" s="15">
        <f t="shared" si="194"/>
        <v>42277.561805555553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t="str">
        <f t="shared" si="191"/>
        <v>music</v>
      </c>
      <c r="Q2467" t="str">
        <f t="shared" si="192"/>
        <v>indie rock</v>
      </c>
      <c r="R2467" s="14">
        <f t="shared" si="193"/>
        <v>41145.469305555554</v>
      </c>
      <c r="S2467" s="15">
        <f t="shared" si="194"/>
        <v>41175.469305555554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t="str">
        <f t="shared" si="191"/>
        <v>music</v>
      </c>
      <c r="Q2468" t="str">
        <f t="shared" si="192"/>
        <v>indie rock</v>
      </c>
      <c r="R2468" s="14">
        <f t="shared" si="193"/>
        <v>41372.852465277778</v>
      </c>
      <c r="S2468" s="15">
        <f t="shared" si="194"/>
        <v>41402.852465277778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t="str">
        <f t="shared" si="191"/>
        <v>music</v>
      </c>
      <c r="Q2469" t="str">
        <f t="shared" si="192"/>
        <v>indie rock</v>
      </c>
      <c r="R2469" s="14">
        <f t="shared" si="193"/>
        <v>41025.624201388891</v>
      </c>
      <c r="S2469" s="15">
        <f t="shared" si="194"/>
        <v>41039.458333333336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t="str">
        <f t="shared" si="191"/>
        <v>music</v>
      </c>
      <c r="Q2470" t="str">
        <f t="shared" si="192"/>
        <v>indie rock</v>
      </c>
      <c r="R2470" s="14">
        <f t="shared" si="193"/>
        <v>41173.904178240744</v>
      </c>
      <c r="S2470" s="15">
        <f t="shared" si="194"/>
        <v>41209.958333333336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t="str">
        <f t="shared" si="191"/>
        <v>music</v>
      </c>
      <c r="Q2471" t="str">
        <f t="shared" si="192"/>
        <v>indie rock</v>
      </c>
      <c r="R2471" s="14">
        <f t="shared" si="193"/>
        <v>40557.179733796293</v>
      </c>
      <c r="S2471" s="15">
        <f t="shared" si="194"/>
        <v>40582.179733796293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t="str">
        <f t="shared" si="191"/>
        <v>music</v>
      </c>
      <c r="Q2472" t="str">
        <f t="shared" si="192"/>
        <v>indie rock</v>
      </c>
      <c r="R2472" s="14">
        <f t="shared" si="193"/>
        <v>41022.82471064815</v>
      </c>
      <c r="S2472" s="15">
        <f t="shared" si="194"/>
        <v>41052.82471064815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t="str">
        <f t="shared" si="191"/>
        <v>music</v>
      </c>
      <c r="Q2473" t="str">
        <f t="shared" si="192"/>
        <v>indie rock</v>
      </c>
      <c r="R2473" s="14">
        <f t="shared" si="193"/>
        <v>40893.742962962962</v>
      </c>
      <c r="S2473" s="15">
        <f t="shared" si="194"/>
        <v>40933.742962962962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t="str">
        <f t="shared" si="191"/>
        <v>music</v>
      </c>
      <c r="Q2474" t="str">
        <f t="shared" si="192"/>
        <v>indie rock</v>
      </c>
      <c r="R2474" s="14">
        <f t="shared" si="193"/>
        <v>40353.86550925926</v>
      </c>
      <c r="S2474" s="15">
        <f t="shared" si="194"/>
        <v>40424.793749999997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t="str">
        <f t="shared" si="191"/>
        <v>music</v>
      </c>
      <c r="Q2475" t="str">
        <f t="shared" si="192"/>
        <v>indie rock</v>
      </c>
      <c r="R2475" s="14">
        <f t="shared" si="193"/>
        <v>41193.498483796298</v>
      </c>
      <c r="S2475" s="15">
        <f t="shared" si="194"/>
        <v>41223.540150462963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t="str">
        <f t="shared" si="191"/>
        <v>music</v>
      </c>
      <c r="Q2476" t="str">
        <f t="shared" si="192"/>
        <v>indie rock</v>
      </c>
      <c r="R2476" s="14">
        <f t="shared" si="193"/>
        <v>40416.761296296296</v>
      </c>
      <c r="S2476" s="15">
        <f t="shared" si="194"/>
        <v>40461.761296296296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t="str">
        <f t="shared" si="191"/>
        <v>music</v>
      </c>
      <c r="Q2477" t="str">
        <f t="shared" si="192"/>
        <v>indie rock</v>
      </c>
      <c r="R2477" s="14">
        <f t="shared" si="193"/>
        <v>40310.037673611107</v>
      </c>
      <c r="S2477" s="15">
        <f t="shared" si="194"/>
        <v>40369.666666666664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t="str">
        <f t="shared" si="191"/>
        <v>music</v>
      </c>
      <c r="Q2478" t="str">
        <f t="shared" si="192"/>
        <v>indie rock</v>
      </c>
      <c r="R2478" s="14">
        <f t="shared" si="193"/>
        <v>41913.078356481477</v>
      </c>
      <c r="S2478" s="15">
        <f t="shared" si="194"/>
        <v>41946.120023148149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t="str">
        <f t="shared" si="191"/>
        <v>music</v>
      </c>
      <c r="Q2479" t="str">
        <f t="shared" si="192"/>
        <v>indie rock</v>
      </c>
      <c r="R2479" s="14">
        <f t="shared" si="193"/>
        <v>41088.441493055558</v>
      </c>
      <c r="S2479" s="15">
        <f t="shared" si="194"/>
        <v>41133.441493055558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t="str">
        <f t="shared" si="191"/>
        <v>music</v>
      </c>
      <c r="Q2480" t="str">
        <f t="shared" si="192"/>
        <v>indie rock</v>
      </c>
      <c r="R2480" s="14">
        <f t="shared" si="193"/>
        <v>41257.700381944444</v>
      </c>
      <c r="S2480" s="15">
        <f t="shared" si="194"/>
        <v>41287.700381944444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t="str">
        <f t="shared" si="191"/>
        <v>music</v>
      </c>
      <c r="Q2481" t="str">
        <f t="shared" si="192"/>
        <v>indie rock</v>
      </c>
      <c r="R2481" s="14">
        <f t="shared" si="193"/>
        <v>41107.476782407408</v>
      </c>
      <c r="S2481" s="15">
        <f t="shared" si="194"/>
        <v>41117.833333333336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t="str">
        <f t="shared" si="191"/>
        <v>music</v>
      </c>
      <c r="Q2482" t="str">
        <f t="shared" si="192"/>
        <v>indie rock</v>
      </c>
      <c r="R2482" s="14">
        <f t="shared" si="193"/>
        <v>42227.686157407406</v>
      </c>
      <c r="S2482" s="15">
        <f t="shared" si="194"/>
        <v>42287.686157407406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t="str">
        <f t="shared" si="191"/>
        <v>music</v>
      </c>
      <c r="Q2483" t="str">
        <f t="shared" si="192"/>
        <v>indie rock</v>
      </c>
      <c r="R2483" s="14">
        <f t="shared" si="193"/>
        <v>40999.395925925928</v>
      </c>
      <c r="S2483" s="15">
        <f t="shared" si="194"/>
        <v>41029.395925925928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t="str">
        <f t="shared" si="191"/>
        <v>music</v>
      </c>
      <c r="Q2484" t="str">
        <f t="shared" si="192"/>
        <v>indie rock</v>
      </c>
      <c r="R2484" s="14">
        <f t="shared" si="193"/>
        <v>40711.532210648147</v>
      </c>
      <c r="S2484" s="15">
        <f t="shared" si="194"/>
        <v>40756.532210648147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t="str">
        <f t="shared" si="191"/>
        <v>music</v>
      </c>
      <c r="Q2485" t="str">
        <f t="shared" si="192"/>
        <v>indie rock</v>
      </c>
      <c r="R2485" s="14">
        <f t="shared" si="193"/>
        <v>40970.500034722223</v>
      </c>
      <c r="S2485" s="15">
        <f t="shared" si="194"/>
        <v>41030.458368055552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t="str">
        <f t="shared" si="191"/>
        <v>music</v>
      </c>
      <c r="Q2486" t="str">
        <f t="shared" si="192"/>
        <v>indie rock</v>
      </c>
      <c r="R2486" s="14">
        <f t="shared" si="193"/>
        <v>40771.666701388887</v>
      </c>
      <c r="S2486" s="15">
        <f t="shared" si="194"/>
        <v>40801.666701388887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t="str">
        <f t="shared" si="191"/>
        <v>music</v>
      </c>
      <c r="Q2487" t="str">
        <f t="shared" si="192"/>
        <v>indie rock</v>
      </c>
      <c r="R2487" s="14">
        <f t="shared" si="193"/>
        <v>40793.748599537037</v>
      </c>
      <c r="S2487" s="15">
        <f t="shared" si="194"/>
        <v>40828.748599537037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t="str">
        <f t="shared" si="191"/>
        <v>music</v>
      </c>
      <c r="Q2488" t="str">
        <f t="shared" si="192"/>
        <v>indie rock</v>
      </c>
      <c r="R2488" s="14">
        <f t="shared" si="193"/>
        <v>40991.458055555559</v>
      </c>
      <c r="S2488" s="15">
        <f t="shared" si="194"/>
        <v>41021.458055555559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t="str">
        <f t="shared" si="191"/>
        <v>music</v>
      </c>
      <c r="Q2489" t="str">
        <f t="shared" si="192"/>
        <v>indie rock</v>
      </c>
      <c r="R2489" s="14">
        <f t="shared" si="193"/>
        <v>41025.833298611113</v>
      </c>
      <c r="S2489" s="15">
        <f t="shared" si="194"/>
        <v>41055.833298611113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t="str">
        <f t="shared" si="191"/>
        <v>music</v>
      </c>
      <c r="Q2490" t="str">
        <f t="shared" si="192"/>
        <v>indie rock</v>
      </c>
      <c r="R2490" s="14">
        <f t="shared" si="193"/>
        <v>40833.383194444446</v>
      </c>
      <c r="S2490" s="15">
        <f t="shared" si="194"/>
        <v>40863.424861111111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t="str">
        <f t="shared" si="191"/>
        <v>music</v>
      </c>
      <c r="Q2491" t="str">
        <f t="shared" si="192"/>
        <v>indie rock</v>
      </c>
      <c r="R2491" s="14">
        <f t="shared" si="193"/>
        <v>41373.440266203703</v>
      </c>
      <c r="S2491" s="15">
        <f t="shared" si="194"/>
        <v>41403.440266203703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t="str">
        <f t="shared" si="191"/>
        <v>music</v>
      </c>
      <c r="Q2492" t="str">
        <f t="shared" si="192"/>
        <v>indie rock</v>
      </c>
      <c r="R2492" s="14">
        <f t="shared" si="193"/>
        <v>41022.977731481486</v>
      </c>
      <c r="S2492" s="15">
        <f t="shared" si="194"/>
        <v>41082.977731481486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t="str">
        <f t="shared" si="191"/>
        <v>music</v>
      </c>
      <c r="Q2493" t="str">
        <f t="shared" si="192"/>
        <v>indie rock</v>
      </c>
      <c r="R2493" s="14">
        <f t="shared" si="193"/>
        <v>40542.589282407411</v>
      </c>
      <c r="S2493" s="15">
        <f t="shared" si="194"/>
        <v>40558.827083333337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t="str">
        <f t="shared" si="191"/>
        <v>music</v>
      </c>
      <c r="Q2494" t="str">
        <f t="shared" si="192"/>
        <v>indie rock</v>
      </c>
      <c r="R2494" s="14">
        <f t="shared" si="193"/>
        <v>41024.735972222225</v>
      </c>
      <c r="S2494" s="15">
        <f t="shared" si="194"/>
        <v>41076.165972222225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t="str">
        <f t="shared" si="191"/>
        <v>music</v>
      </c>
      <c r="Q2495" t="str">
        <f t="shared" si="192"/>
        <v>indie rock</v>
      </c>
      <c r="R2495" s="14">
        <f t="shared" si="193"/>
        <v>41347.918287037035</v>
      </c>
      <c r="S2495" s="15">
        <f t="shared" si="194"/>
        <v>41392.918287037035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t="str">
        <f t="shared" si="191"/>
        <v>music</v>
      </c>
      <c r="Q2496" t="str">
        <f t="shared" si="192"/>
        <v>indie rock</v>
      </c>
      <c r="R2496" s="14">
        <f t="shared" si="193"/>
        <v>41022.395185185189</v>
      </c>
      <c r="S2496" s="15">
        <f t="shared" si="194"/>
        <v>41052.395185185189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t="str">
        <f t="shared" si="191"/>
        <v>music</v>
      </c>
      <c r="Q2497" t="str">
        <f t="shared" si="192"/>
        <v>indie rock</v>
      </c>
      <c r="R2497" s="14">
        <f t="shared" si="193"/>
        <v>41036.696469907409</v>
      </c>
      <c r="S2497" s="15">
        <f t="shared" si="194"/>
        <v>41066.696469907409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95">E2498/D2498</f>
        <v>1</v>
      </c>
      <c r="P2498" t="str">
        <f t="shared" ref="P2498:P2561" si="196">LEFT(N2498,FIND("/",N2498)-1)</f>
        <v>music</v>
      </c>
      <c r="Q2498" t="str">
        <f t="shared" ref="Q2498:Q2561" si="197">RIGHT(N2498,LEN(N2498)-FIND("/",N2498))</f>
        <v>indie rock</v>
      </c>
      <c r="R2498" s="14">
        <f t="shared" ref="R2498:R2561" si="198">(J2498/86400)+25569+(-6/24)</f>
        <v>41327.746435185181</v>
      </c>
      <c r="S2498" s="15">
        <f t="shared" ref="S2498:S2561" si="199">(I2498/86400)+25569+(-6/24)</f>
        <v>41362.704768518517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1.127715</v>
      </c>
      <c r="P2499" t="str">
        <f t="shared" si="196"/>
        <v>music</v>
      </c>
      <c r="Q2499" t="str">
        <f t="shared" si="197"/>
        <v>indie rock</v>
      </c>
      <c r="R2499" s="14">
        <f t="shared" si="198"/>
        <v>40730.628912037035</v>
      </c>
      <c r="S2499" s="15">
        <f t="shared" si="199"/>
        <v>40760.628912037035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t="str">
        <f t="shared" si="196"/>
        <v>music</v>
      </c>
      <c r="Q2500" t="str">
        <f t="shared" si="197"/>
        <v>indie rock</v>
      </c>
      <c r="R2500" s="14">
        <f t="shared" si="198"/>
        <v>42017.717442129629</v>
      </c>
      <c r="S2500" s="15">
        <f t="shared" si="199"/>
        <v>42031.717442129629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t="str">
        <f t="shared" si="196"/>
        <v>music</v>
      </c>
      <c r="Q2501" t="str">
        <f t="shared" si="197"/>
        <v>indie rock</v>
      </c>
      <c r="R2501" s="14">
        <f t="shared" si="198"/>
        <v>41226.398576388892</v>
      </c>
      <c r="S2501" s="15">
        <f t="shared" si="199"/>
        <v>41274.5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t="str">
        <f t="shared" si="196"/>
        <v>music</v>
      </c>
      <c r="Q2502" t="str">
        <f t="shared" si="197"/>
        <v>indie rock</v>
      </c>
      <c r="R2502" s="14">
        <f t="shared" si="198"/>
        <v>41053.522858796292</v>
      </c>
      <c r="S2502" s="15">
        <f t="shared" si="199"/>
        <v>41083.522858796292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t="str">
        <f t="shared" si="196"/>
        <v>food</v>
      </c>
      <c r="Q2503" t="str">
        <f t="shared" si="197"/>
        <v>restaurants</v>
      </c>
      <c r="R2503" s="14">
        <f t="shared" si="198"/>
        <v>42244.526666666672</v>
      </c>
      <c r="S2503" s="15">
        <f t="shared" si="199"/>
        <v>42274.526666666672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t="str">
        <f t="shared" si="196"/>
        <v>food</v>
      </c>
      <c r="Q2504" t="str">
        <f t="shared" si="197"/>
        <v>restaurants</v>
      </c>
      <c r="R2504" s="14">
        <f t="shared" si="198"/>
        <v>41858.575439814813</v>
      </c>
      <c r="S2504" s="15">
        <f t="shared" si="199"/>
        <v>41903.575439814813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str">
        <f t="shared" si="196"/>
        <v>food</v>
      </c>
      <c r="Q2505" t="str">
        <f t="shared" si="197"/>
        <v>restaurants</v>
      </c>
      <c r="R2505" s="14">
        <f t="shared" si="198"/>
        <v>42498.649398148147</v>
      </c>
      <c r="S2505" s="15">
        <f t="shared" si="199"/>
        <v>42528.629166666666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str">
        <f t="shared" si="196"/>
        <v>food</v>
      </c>
      <c r="Q2506" t="str">
        <f t="shared" si="197"/>
        <v>restaurants</v>
      </c>
      <c r="R2506" s="14">
        <f t="shared" si="198"/>
        <v>41927.765439814815</v>
      </c>
      <c r="S2506" s="15">
        <f t="shared" si="199"/>
        <v>41957.807106481487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str">
        <f t="shared" si="196"/>
        <v>food</v>
      </c>
      <c r="Q2507" t="str">
        <f t="shared" si="197"/>
        <v>restaurants</v>
      </c>
      <c r="R2507" s="14">
        <f t="shared" si="198"/>
        <v>42046.80574074074</v>
      </c>
      <c r="S2507" s="15">
        <f t="shared" si="199"/>
        <v>42076.764074074075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t="str">
        <f t="shared" si="196"/>
        <v>food</v>
      </c>
      <c r="Q2508" t="str">
        <f t="shared" si="197"/>
        <v>restaurants</v>
      </c>
      <c r="R2508" s="14">
        <f t="shared" si="198"/>
        <v>42258.047094907408</v>
      </c>
      <c r="S2508" s="15">
        <f t="shared" si="199"/>
        <v>42280.625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str">
        <f t="shared" si="196"/>
        <v>food</v>
      </c>
      <c r="Q2509" t="str">
        <f t="shared" si="197"/>
        <v>restaurants</v>
      </c>
      <c r="R2509" s="14">
        <f t="shared" si="198"/>
        <v>42104.822962962964</v>
      </c>
      <c r="S2509" s="15">
        <f t="shared" si="199"/>
        <v>42134.822962962964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str">
        <f t="shared" si="196"/>
        <v>food</v>
      </c>
      <c r="Q2510" t="str">
        <f t="shared" si="197"/>
        <v>restaurants</v>
      </c>
      <c r="R2510" s="14">
        <f t="shared" si="198"/>
        <v>41835.701782407406</v>
      </c>
      <c r="S2510" s="15">
        <f t="shared" si="199"/>
        <v>41865.701782407406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t="str">
        <f t="shared" si="196"/>
        <v>food</v>
      </c>
      <c r="Q2511" t="str">
        <f t="shared" si="197"/>
        <v>restaurants</v>
      </c>
      <c r="R2511" s="14">
        <f t="shared" si="198"/>
        <v>42058.559594907405</v>
      </c>
      <c r="S2511" s="15">
        <f t="shared" si="199"/>
        <v>42114.517928240741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t="str">
        <f t="shared" si="196"/>
        <v>food</v>
      </c>
      <c r="Q2512" t="str">
        <f t="shared" si="197"/>
        <v>restaurants</v>
      </c>
      <c r="R2512" s="14">
        <f t="shared" si="198"/>
        <v>42078.747361111113</v>
      </c>
      <c r="S2512" s="15">
        <f t="shared" si="199"/>
        <v>42138.747361111113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str">
        <f t="shared" si="196"/>
        <v>food</v>
      </c>
      <c r="Q2513" t="str">
        <f t="shared" si="197"/>
        <v>restaurants</v>
      </c>
      <c r="R2513" s="14">
        <f t="shared" si="198"/>
        <v>42371.196909722217</v>
      </c>
      <c r="S2513" s="15">
        <f t="shared" si="199"/>
        <v>42401.196909722217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str">
        <f t="shared" si="196"/>
        <v>food</v>
      </c>
      <c r="Q2514" t="str">
        <f t="shared" si="197"/>
        <v>restaurants</v>
      </c>
      <c r="R2514" s="14">
        <f t="shared" si="198"/>
        <v>41971.626863425925</v>
      </c>
      <c r="S2514" s="15">
        <f t="shared" si="199"/>
        <v>41986.626863425925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str">
        <f t="shared" si="196"/>
        <v>food</v>
      </c>
      <c r="Q2515" t="str">
        <f t="shared" si="197"/>
        <v>restaurants</v>
      </c>
      <c r="R2515" s="14">
        <f t="shared" si="198"/>
        <v>42731.75681712963</v>
      </c>
      <c r="S2515" s="15">
        <f t="shared" si="199"/>
        <v>42791.75681712963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t="str">
        <f t="shared" si="196"/>
        <v>food</v>
      </c>
      <c r="Q2516" t="str">
        <f t="shared" si="197"/>
        <v>restaurants</v>
      </c>
      <c r="R2516" s="14">
        <f t="shared" si="198"/>
        <v>41854.139780092592</v>
      </c>
      <c r="S2516" s="15">
        <f t="shared" si="199"/>
        <v>41871.139780092592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t="str">
        <f t="shared" si="196"/>
        <v>food</v>
      </c>
      <c r="Q2517" t="str">
        <f t="shared" si="197"/>
        <v>restaurants</v>
      </c>
      <c r="R2517" s="14">
        <f t="shared" si="198"/>
        <v>42027.589733796296</v>
      </c>
      <c r="S2517" s="15">
        <f t="shared" si="199"/>
        <v>42057.589733796296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str">
        <f t="shared" si="196"/>
        <v>food</v>
      </c>
      <c r="Q2518" t="str">
        <f t="shared" si="197"/>
        <v>restaurants</v>
      </c>
      <c r="R2518" s="14">
        <f t="shared" si="198"/>
        <v>41942.403379629628</v>
      </c>
      <c r="S2518" s="15">
        <f t="shared" si="199"/>
        <v>41972.4450462963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t="str">
        <f t="shared" si="196"/>
        <v>food</v>
      </c>
      <c r="Q2519" t="str">
        <f t="shared" si="197"/>
        <v>restaurants</v>
      </c>
      <c r="R2519" s="14">
        <f t="shared" si="198"/>
        <v>42052.552430555559</v>
      </c>
      <c r="S2519" s="15">
        <f t="shared" si="199"/>
        <v>42082.510763888888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str">
        <f t="shared" si="196"/>
        <v>food</v>
      </c>
      <c r="Q2520" t="str">
        <f t="shared" si="197"/>
        <v>restaurants</v>
      </c>
      <c r="R2520" s="14">
        <f t="shared" si="198"/>
        <v>41926.430879629632</v>
      </c>
      <c r="S2520" s="15">
        <f t="shared" si="199"/>
        <v>41956.472546296296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t="str">
        <f t="shared" si="196"/>
        <v>food</v>
      </c>
      <c r="Q2521" t="str">
        <f t="shared" si="197"/>
        <v>restaurants</v>
      </c>
      <c r="R2521" s="14">
        <f t="shared" si="198"/>
        <v>41808.905138888891</v>
      </c>
      <c r="S2521" s="15">
        <f t="shared" si="199"/>
        <v>41838.905138888891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str">
        <f t="shared" si="196"/>
        <v>food</v>
      </c>
      <c r="Q2522" t="str">
        <f t="shared" si="197"/>
        <v>restaurants</v>
      </c>
      <c r="R2522" s="14">
        <f t="shared" si="198"/>
        <v>42612.350520833337</v>
      </c>
      <c r="S2522" s="15">
        <f t="shared" si="199"/>
        <v>42658.556250000001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t="str">
        <f t="shared" si="196"/>
        <v>music</v>
      </c>
      <c r="Q2523" t="str">
        <f t="shared" si="197"/>
        <v>classical music</v>
      </c>
      <c r="R2523" s="14">
        <f t="shared" si="198"/>
        <v>42269.717835648145</v>
      </c>
      <c r="S2523" s="15">
        <f t="shared" si="199"/>
        <v>42290.717835648145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t="str">
        <f t="shared" si="196"/>
        <v>music</v>
      </c>
      <c r="Q2524" t="str">
        <f t="shared" si="197"/>
        <v>classical music</v>
      </c>
      <c r="R2524" s="14">
        <f t="shared" si="198"/>
        <v>42460.323611111111</v>
      </c>
      <c r="S2524" s="15">
        <f t="shared" si="199"/>
        <v>42482.369444444441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t="str">
        <f t="shared" si="196"/>
        <v>music</v>
      </c>
      <c r="Q2525" t="str">
        <f t="shared" si="197"/>
        <v>classical music</v>
      </c>
      <c r="R2525" s="14">
        <f t="shared" si="198"/>
        <v>41930.725601851853</v>
      </c>
      <c r="S2525" s="15">
        <f t="shared" si="199"/>
        <v>41960.767268518517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t="str">
        <f t="shared" si="196"/>
        <v>music</v>
      </c>
      <c r="Q2526" t="str">
        <f t="shared" si="197"/>
        <v>classical music</v>
      </c>
      <c r="R2526" s="14">
        <f t="shared" si="198"/>
        <v>41961.557372685187</v>
      </c>
      <c r="S2526" s="15">
        <f t="shared" si="199"/>
        <v>41993.9375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t="str">
        <f t="shared" si="196"/>
        <v>music</v>
      </c>
      <c r="Q2527" t="str">
        <f t="shared" si="197"/>
        <v>classical music</v>
      </c>
      <c r="R2527" s="14">
        <f t="shared" si="198"/>
        <v>41058.594571759255</v>
      </c>
      <c r="S2527" s="15">
        <f t="shared" si="199"/>
        <v>41088.594571759255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t="str">
        <f t="shared" si="196"/>
        <v>music</v>
      </c>
      <c r="Q2528" t="str">
        <f t="shared" si="197"/>
        <v>classical music</v>
      </c>
      <c r="R2528" s="14">
        <f t="shared" si="198"/>
        <v>41952.841134259259</v>
      </c>
      <c r="S2528" s="15">
        <f t="shared" si="199"/>
        <v>41980.957638888889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t="str">
        <f t="shared" si="196"/>
        <v>music</v>
      </c>
      <c r="Q2529" t="str">
        <f t="shared" si="197"/>
        <v>classical music</v>
      </c>
      <c r="R2529" s="14">
        <f t="shared" si="198"/>
        <v>41546.50105324074</v>
      </c>
      <c r="S2529" s="15">
        <f t="shared" si="199"/>
        <v>41564.915972222225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t="str">
        <f t="shared" si="196"/>
        <v>music</v>
      </c>
      <c r="Q2530" t="str">
        <f t="shared" si="197"/>
        <v>classical music</v>
      </c>
      <c r="R2530" s="14">
        <f t="shared" si="198"/>
        <v>42217.584525462968</v>
      </c>
      <c r="S2530" s="15">
        <f t="shared" si="199"/>
        <v>42236.208333333328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t="str">
        <f t="shared" si="196"/>
        <v>music</v>
      </c>
      <c r="Q2531" t="str">
        <f t="shared" si="197"/>
        <v>classical music</v>
      </c>
      <c r="R2531" s="14">
        <f t="shared" si="198"/>
        <v>40947.830729166664</v>
      </c>
      <c r="S2531" s="15">
        <f t="shared" si="199"/>
        <v>40992.7890625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t="str">
        <f t="shared" si="196"/>
        <v>music</v>
      </c>
      <c r="Q2532" t="str">
        <f t="shared" si="197"/>
        <v>classical music</v>
      </c>
      <c r="R2532" s="14">
        <f t="shared" si="198"/>
        <v>42081.614641203705</v>
      </c>
      <c r="S2532" s="15">
        <f t="shared" si="199"/>
        <v>42113.951388888891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t="str">
        <f t="shared" si="196"/>
        <v>music</v>
      </c>
      <c r="Q2533" t="str">
        <f t="shared" si="197"/>
        <v>classical music</v>
      </c>
      <c r="R2533" s="14">
        <f t="shared" si="198"/>
        <v>42208.430023148147</v>
      </c>
      <c r="S2533" s="15">
        <f t="shared" si="199"/>
        <v>42230.915972222225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t="str">
        <f t="shared" si="196"/>
        <v>music</v>
      </c>
      <c r="Q2534" t="str">
        <f t="shared" si="197"/>
        <v>classical music</v>
      </c>
      <c r="R2534" s="14">
        <f t="shared" si="198"/>
        <v>41107.599143518521</v>
      </c>
      <c r="S2534" s="15">
        <f t="shared" si="199"/>
        <v>41137.599143518521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t="str">
        <f t="shared" si="196"/>
        <v>music</v>
      </c>
      <c r="Q2535" t="str">
        <f t="shared" si="197"/>
        <v>classical music</v>
      </c>
      <c r="R2535" s="14">
        <f t="shared" si="198"/>
        <v>41304.501284722224</v>
      </c>
      <c r="S2535" s="15">
        <f t="shared" si="199"/>
        <v>41334.500787037039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t="str">
        <f t="shared" si="196"/>
        <v>music</v>
      </c>
      <c r="Q2536" t="str">
        <f t="shared" si="197"/>
        <v>classical music</v>
      </c>
      <c r="R2536" s="14">
        <f t="shared" si="198"/>
        <v>40127.450370370367</v>
      </c>
      <c r="S2536" s="15">
        <f t="shared" si="199"/>
        <v>40179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t="str">
        <f t="shared" si="196"/>
        <v>music</v>
      </c>
      <c r="Q2537" t="str">
        <f t="shared" si="197"/>
        <v>classical music</v>
      </c>
      <c r="R2537" s="14">
        <f t="shared" si="198"/>
        <v>41943.541030092594</v>
      </c>
      <c r="S2537" s="15">
        <f t="shared" si="199"/>
        <v>41974.582696759258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t="str">
        <f t="shared" si="196"/>
        <v>music</v>
      </c>
      <c r="Q2538" t="str">
        <f t="shared" si="197"/>
        <v>classical music</v>
      </c>
      <c r="R2538" s="14">
        <f t="shared" si="198"/>
        <v>41463.856087962966</v>
      </c>
      <c r="S2538" s="15">
        <f t="shared" si="199"/>
        <v>41484.856087962966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t="str">
        <f t="shared" si="196"/>
        <v>music</v>
      </c>
      <c r="Q2539" t="str">
        <f t="shared" si="197"/>
        <v>classical music</v>
      </c>
      <c r="R2539" s="14">
        <f t="shared" si="198"/>
        <v>40696.398784722223</v>
      </c>
      <c r="S2539" s="15">
        <f t="shared" si="199"/>
        <v>40756.398784722223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t="str">
        <f t="shared" si="196"/>
        <v>music</v>
      </c>
      <c r="Q2540" t="str">
        <f t="shared" si="197"/>
        <v>classical music</v>
      </c>
      <c r="R2540" s="14">
        <f t="shared" si="198"/>
        <v>41298.259965277779</v>
      </c>
      <c r="S2540" s="15">
        <f t="shared" si="199"/>
        <v>41328.957638888889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t="str">
        <f t="shared" si="196"/>
        <v>music</v>
      </c>
      <c r="Q2541" t="str">
        <f t="shared" si="197"/>
        <v>classical music</v>
      </c>
      <c r="R2541" s="14">
        <f t="shared" si="198"/>
        <v>41977.652222222227</v>
      </c>
      <c r="S2541" s="15">
        <f t="shared" si="199"/>
        <v>42037.652222222227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t="str">
        <f t="shared" si="196"/>
        <v>music</v>
      </c>
      <c r="Q2542" t="str">
        <f t="shared" si="197"/>
        <v>classical music</v>
      </c>
      <c r="R2542" s="14">
        <f t="shared" si="198"/>
        <v>40785.425011574072</v>
      </c>
      <c r="S2542" s="15">
        <f t="shared" si="199"/>
        <v>40845.425011574072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t="str">
        <f t="shared" si="196"/>
        <v>music</v>
      </c>
      <c r="Q2543" t="str">
        <f t="shared" si="197"/>
        <v>classical music</v>
      </c>
      <c r="R2543" s="14">
        <f t="shared" si="198"/>
        <v>41483.199282407411</v>
      </c>
      <c r="S2543" s="15">
        <f t="shared" si="199"/>
        <v>41543.199282407411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t="str">
        <f t="shared" si="196"/>
        <v>music</v>
      </c>
      <c r="Q2544" t="str">
        <f t="shared" si="197"/>
        <v>classical music</v>
      </c>
      <c r="R2544" s="14">
        <f t="shared" si="198"/>
        <v>41509.176585648151</v>
      </c>
      <c r="S2544" s="15">
        <f t="shared" si="199"/>
        <v>41547.915972222225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t="str">
        <f t="shared" si="196"/>
        <v>music</v>
      </c>
      <c r="Q2545" t="str">
        <f t="shared" si="197"/>
        <v>classical music</v>
      </c>
      <c r="R2545" s="14">
        <f t="shared" si="198"/>
        <v>40513.857615740737</v>
      </c>
      <c r="S2545" s="15">
        <f t="shared" si="199"/>
        <v>40544.875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t="str">
        <f t="shared" si="196"/>
        <v>music</v>
      </c>
      <c r="Q2546" t="str">
        <f t="shared" si="197"/>
        <v>classical music</v>
      </c>
      <c r="R2546" s="14">
        <f t="shared" si="198"/>
        <v>41068.270474537036</v>
      </c>
      <c r="S2546" s="15">
        <f t="shared" si="199"/>
        <v>41098.270474537036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t="str">
        <f t="shared" si="196"/>
        <v>music</v>
      </c>
      <c r="Q2547" t="str">
        <f t="shared" si="197"/>
        <v>classical music</v>
      </c>
      <c r="R2547" s="14">
        <f t="shared" si="198"/>
        <v>42026.888171296298</v>
      </c>
      <c r="S2547" s="15">
        <f t="shared" si="199"/>
        <v>42061.770833333328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t="str">
        <f t="shared" si="196"/>
        <v>music</v>
      </c>
      <c r="Q2548" t="str">
        <f t="shared" si="197"/>
        <v>classical music</v>
      </c>
      <c r="R2548" s="14">
        <f t="shared" si="198"/>
        <v>41524.608553240745</v>
      </c>
      <c r="S2548" s="15">
        <f t="shared" si="199"/>
        <v>41551.958333333336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t="str">
        <f t="shared" si="196"/>
        <v>music</v>
      </c>
      <c r="Q2549" t="str">
        <f t="shared" si="197"/>
        <v>classical music</v>
      </c>
      <c r="R2549" s="14">
        <f t="shared" si="198"/>
        <v>40973.523182870369</v>
      </c>
      <c r="S2549" s="15">
        <f t="shared" si="199"/>
        <v>41003.481516203705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t="str">
        <f t="shared" si="196"/>
        <v>music</v>
      </c>
      <c r="Q2550" t="str">
        <f t="shared" si="197"/>
        <v>classical music</v>
      </c>
      <c r="R2550" s="14">
        <f t="shared" si="198"/>
        <v>42618.375428240739</v>
      </c>
      <c r="S2550" s="15">
        <f t="shared" si="199"/>
        <v>42642.935416666667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t="str">
        <f t="shared" si="196"/>
        <v>music</v>
      </c>
      <c r="Q2551" t="str">
        <f t="shared" si="197"/>
        <v>classical music</v>
      </c>
      <c r="R2551" s="14">
        <f t="shared" si="198"/>
        <v>41390.507754629631</v>
      </c>
      <c r="S2551" s="15">
        <f t="shared" si="199"/>
        <v>41425.458333333336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t="str">
        <f t="shared" si="196"/>
        <v>music</v>
      </c>
      <c r="Q2552" t="str">
        <f t="shared" si="197"/>
        <v>classical music</v>
      </c>
      <c r="R2552" s="14">
        <f t="shared" si="198"/>
        <v>42228.384328703702</v>
      </c>
      <c r="S2552" s="15">
        <f t="shared" si="199"/>
        <v>42284.915972222225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t="str">
        <f t="shared" si="196"/>
        <v>music</v>
      </c>
      <c r="Q2553" t="str">
        <f t="shared" si="197"/>
        <v>classical music</v>
      </c>
      <c r="R2553" s="14">
        <f t="shared" si="198"/>
        <v>40961.002141203702</v>
      </c>
      <c r="S2553" s="15">
        <f t="shared" si="199"/>
        <v>40989.616666666669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t="str">
        <f t="shared" si="196"/>
        <v>music</v>
      </c>
      <c r="Q2554" t="str">
        <f t="shared" si="197"/>
        <v>classical music</v>
      </c>
      <c r="R2554" s="14">
        <f t="shared" si="198"/>
        <v>42769.559965277775</v>
      </c>
      <c r="S2554" s="15">
        <f t="shared" si="199"/>
        <v>42799.559965277775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t="str">
        <f t="shared" si="196"/>
        <v>music</v>
      </c>
      <c r="Q2555" t="str">
        <f t="shared" si="197"/>
        <v>classical music</v>
      </c>
      <c r="R2555" s="14">
        <f t="shared" si="198"/>
        <v>41112.949155092589</v>
      </c>
      <c r="S2555" s="15">
        <f t="shared" si="199"/>
        <v>41172.949155092589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t="str">
        <f t="shared" si="196"/>
        <v>music</v>
      </c>
      <c r="Q2556" t="str">
        <f t="shared" si="197"/>
        <v>classical music</v>
      </c>
      <c r="R2556" s="14">
        <f t="shared" si="198"/>
        <v>42124.828275462962</v>
      </c>
      <c r="S2556" s="15">
        <f t="shared" si="199"/>
        <v>42155.915972222225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t="str">
        <f t="shared" si="196"/>
        <v>music</v>
      </c>
      <c r="Q2557" t="str">
        <f t="shared" si="197"/>
        <v>classical music</v>
      </c>
      <c r="R2557" s="14">
        <f t="shared" si="198"/>
        <v>41026.405011574076</v>
      </c>
      <c r="S2557" s="15">
        <f t="shared" si="199"/>
        <v>41057.405011574076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t="str">
        <f t="shared" si="196"/>
        <v>music</v>
      </c>
      <c r="Q2558" t="str">
        <f t="shared" si="197"/>
        <v>classical music</v>
      </c>
      <c r="R2558" s="14">
        <f t="shared" si="198"/>
        <v>41222.741400462961</v>
      </c>
      <c r="S2558" s="15">
        <f t="shared" si="199"/>
        <v>41267.741400462961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t="str">
        <f t="shared" si="196"/>
        <v>music</v>
      </c>
      <c r="Q2559" t="str">
        <f t="shared" si="197"/>
        <v>classical music</v>
      </c>
      <c r="R2559" s="14">
        <f t="shared" si="198"/>
        <v>41744.495208333334</v>
      </c>
      <c r="S2559" s="15">
        <f t="shared" si="199"/>
        <v>41774.495208333334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t="str">
        <f t="shared" si="196"/>
        <v>music</v>
      </c>
      <c r="Q2560" t="str">
        <f t="shared" si="197"/>
        <v>classical music</v>
      </c>
      <c r="R2560" s="14">
        <f t="shared" si="198"/>
        <v>42093.610023148147</v>
      </c>
      <c r="S2560" s="15">
        <f t="shared" si="199"/>
        <v>42125.332638888889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t="str">
        <f t="shared" si="196"/>
        <v>music</v>
      </c>
      <c r="Q2561" t="str">
        <f t="shared" si="197"/>
        <v>classical music</v>
      </c>
      <c r="R2561" s="14">
        <f t="shared" si="198"/>
        <v>40829.623657407406</v>
      </c>
      <c r="S2561" s="15">
        <f t="shared" si="199"/>
        <v>40862.567361111112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00">E2562/D2562</f>
        <v>1.0009999999999999</v>
      </c>
      <c r="P2562" t="str">
        <f t="shared" ref="P2562:P2625" si="201">LEFT(N2562,FIND("/",N2562)-1)</f>
        <v>music</v>
      </c>
      <c r="Q2562" t="str">
        <f t="shared" ref="Q2562:Q2625" si="202">RIGHT(N2562,LEN(N2562)-FIND("/",N2562))</f>
        <v>classical music</v>
      </c>
      <c r="R2562" s="14">
        <f t="shared" ref="R2562:R2625" si="203">(J2562/86400)+25569+(-6/24)</f>
        <v>42039.701087962967</v>
      </c>
      <c r="S2562" s="15">
        <f t="shared" ref="S2562:S2625" si="204">(I2562/86400)+25569+(-6/24)</f>
        <v>42069.701087962967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t="str">
        <f t="shared" si="201"/>
        <v>food</v>
      </c>
      <c r="Q2563" t="str">
        <f t="shared" si="202"/>
        <v>food trucks</v>
      </c>
      <c r="R2563" s="14">
        <f t="shared" si="203"/>
        <v>42260.278807870374</v>
      </c>
      <c r="S2563" s="15">
        <f t="shared" si="204"/>
        <v>42290.278807870374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t="str">
        <f t="shared" si="201"/>
        <v>food</v>
      </c>
      <c r="Q2564" t="str">
        <f t="shared" si="202"/>
        <v>food trucks</v>
      </c>
      <c r="R2564" s="14">
        <f t="shared" si="203"/>
        <v>42594.274756944447</v>
      </c>
      <c r="S2564" s="15">
        <f t="shared" si="204"/>
        <v>42654.274756944447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str">
        <f t="shared" si="201"/>
        <v>food</v>
      </c>
      <c r="Q2565" t="str">
        <f t="shared" si="202"/>
        <v>food trucks</v>
      </c>
      <c r="R2565" s="14">
        <f t="shared" si="203"/>
        <v>42154.889479166668</v>
      </c>
      <c r="S2565" s="15">
        <f t="shared" si="204"/>
        <v>42214.889479166668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str">
        <f t="shared" si="201"/>
        <v>food</v>
      </c>
      <c r="Q2566" t="str">
        <f t="shared" si="202"/>
        <v>food trucks</v>
      </c>
      <c r="R2566" s="14">
        <f t="shared" si="203"/>
        <v>41821.790497685186</v>
      </c>
      <c r="S2566" s="15">
        <f t="shared" si="204"/>
        <v>41851.790497685186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t="str">
        <f t="shared" si="201"/>
        <v>food</v>
      </c>
      <c r="Q2567" t="str">
        <f t="shared" si="202"/>
        <v>food trucks</v>
      </c>
      <c r="R2567" s="14">
        <f t="shared" si="203"/>
        <v>42440.400335648148</v>
      </c>
      <c r="S2567" s="15">
        <f t="shared" si="204"/>
        <v>42499.618055555555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str">
        <f t="shared" si="201"/>
        <v>food</v>
      </c>
      <c r="Q2568" t="str">
        <f t="shared" si="202"/>
        <v>food trucks</v>
      </c>
      <c r="R2568" s="14">
        <f t="shared" si="203"/>
        <v>41842.730879629627</v>
      </c>
      <c r="S2568" s="15">
        <f t="shared" si="204"/>
        <v>41872.730879629627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t="str">
        <f t="shared" si="201"/>
        <v>food</v>
      </c>
      <c r="Q2569" t="str">
        <f t="shared" si="202"/>
        <v>food trucks</v>
      </c>
      <c r="R2569" s="14">
        <f t="shared" si="203"/>
        <v>42087.628912037035</v>
      </c>
      <c r="S2569" s="15">
        <f t="shared" si="204"/>
        <v>42117.628912037035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t="str">
        <f t="shared" si="201"/>
        <v>food</v>
      </c>
      <c r="Q2570" t="str">
        <f t="shared" si="202"/>
        <v>food trucks</v>
      </c>
      <c r="R2570" s="14">
        <f t="shared" si="203"/>
        <v>42584.416597222225</v>
      </c>
      <c r="S2570" s="15">
        <f t="shared" si="204"/>
        <v>42614.416597222225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t="str">
        <f t="shared" si="201"/>
        <v>food</v>
      </c>
      <c r="Q2571" t="str">
        <f t="shared" si="202"/>
        <v>food trucks</v>
      </c>
      <c r="R2571" s="14">
        <f t="shared" si="203"/>
        <v>42233.855462962965</v>
      </c>
      <c r="S2571" s="15">
        <f t="shared" si="204"/>
        <v>42263.855462962965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t="str">
        <f t="shared" si="201"/>
        <v>food</v>
      </c>
      <c r="Q2572" t="str">
        <f t="shared" si="202"/>
        <v>food trucks</v>
      </c>
      <c r="R2572" s="14">
        <f t="shared" si="203"/>
        <v>42744.653182870374</v>
      </c>
      <c r="S2572" s="15">
        <f t="shared" si="204"/>
        <v>42774.653182870374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t="str">
        <f t="shared" si="201"/>
        <v>food</v>
      </c>
      <c r="Q2573" t="str">
        <f t="shared" si="202"/>
        <v>food trucks</v>
      </c>
      <c r="R2573" s="14">
        <f t="shared" si="203"/>
        <v>42449.091678240744</v>
      </c>
      <c r="S2573" s="15">
        <f t="shared" si="204"/>
        <v>42509.091678240744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str">
        <f t="shared" si="201"/>
        <v>food</v>
      </c>
      <c r="Q2574" t="str">
        <f t="shared" si="202"/>
        <v>food trucks</v>
      </c>
      <c r="R2574" s="14">
        <f t="shared" si="203"/>
        <v>42076.869409722218</v>
      </c>
      <c r="S2574" s="15">
        <f t="shared" si="204"/>
        <v>42106.869409722218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str">
        <f t="shared" si="201"/>
        <v>food</v>
      </c>
      <c r="Q2575" t="str">
        <f t="shared" si="202"/>
        <v>food trucks</v>
      </c>
      <c r="R2575" s="14">
        <f t="shared" si="203"/>
        <v>41829.342002314814</v>
      </c>
      <c r="S2575" s="15">
        <f t="shared" si="204"/>
        <v>41874.342002314814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str">
        <f t="shared" si="201"/>
        <v>food</v>
      </c>
      <c r="Q2576" t="str">
        <f t="shared" si="202"/>
        <v>food trucks</v>
      </c>
      <c r="R2576" s="14">
        <f t="shared" si="203"/>
        <v>42487.575752314813</v>
      </c>
      <c r="S2576" s="15">
        <f t="shared" si="204"/>
        <v>42508.575752314813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str">
        <f t="shared" si="201"/>
        <v>food</v>
      </c>
      <c r="Q2577" t="str">
        <f t="shared" si="202"/>
        <v>food trucks</v>
      </c>
      <c r="R2577" s="14">
        <f t="shared" si="203"/>
        <v>41985.858726851853</v>
      </c>
      <c r="S2577" s="15">
        <f t="shared" si="204"/>
        <v>42015.858726851853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str">
        <f t="shared" si="201"/>
        <v>food</v>
      </c>
      <c r="Q2578" t="str">
        <f t="shared" si="202"/>
        <v>food trucks</v>
      </c>
      <c r="R2578" s="14">
        <f t="shared" si="203"/>
        <v>42059.75980324074</v>
      </c>
      <c r="S2578" s="15">
        <f t="shared" si="204"/>
        <v>42104.718136574069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str">
        <f t="shared" si="201"/>
        <v>food</v>
      </c>
      <c r="Q2579" t="str">
        <f t="shared" si="202"/>
        <v>food trucks</v>
      </c>
      <c r="R2579" s="14">
        <f t="shared" si="203"/>
        <v>41830.570567129631</v>
      </c>
      <c r="S2579" s="15">
        <f t="shared" si="204"/>
        <v>41855.570567129631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str">
        <f t="shared" si="201"/>
        <v>food</v>
      </c>
      <c r="Q2580" t="str">
        <f t="shared" si="202"/>
        <v>food trucks</v>
      </c>
      <c r="R2580" s="14">
        <f t="shared" si="203"/>
        <v>42237.772905092592</v>
      </c>
      <c r="S2580" s="15">
        <f t="shared" si="204"/>
        <v>42286.458333333328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t="str">
        <f t="shared" si="201"/>
        <v>food</v>
      </c>
      <c r="Q2581" t="str">
        <f t="shared" si="202"/>
        <v>food trucks</v>
      </c>
      <c r="R2581" s="14">
        <f t="shared" si="203"/>
        <v>41837.579895833333</v>
      </c>
      <c r="S2581" s="15">
        <f t="shared" si="204"/>
        <v>41897.579895833333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t="str">
        <f t="shared" si="201"/>
        <v>food</v>
      </c>
      <c r="Q2582" t="str">
        <f t="shared" si="202"/>
        <v>food trucks</v>
      </c>
      <c r="R2582" s="14">
        <f t="shared" si="203"/>
        <v>42110.076423611114</v>
      </c>
      <c r="S2582" s="15">
        <f t="shared" si="204"/>
        <v>42139.875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t="str">
        <f t="shared" si="201"/>
        <v>food</v>
      </c>
      <c r="Q2583" t="str">
        <f t="shared" si="202"/>
        <v>food trucks</v>
      </c>
      <c r="R2583" s="14">
        <f t="shared" si="203"/>
        <v>42294.378449074073</v>
      </c>
      <c r="S2583" s="15">
        <f t="shared" si="204"/>
        <v>42324.420115740737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t="str">
        <f t="shared" si="201"/>
        <v>food</v>
      </c>
      <c r="Q2584" t="str">
        <f t="shared" si="202"/>
        <v>food trucks</v>
      </c>
      <c r="R2584" s="14">
        <f t="shared" si="203"/>
        <v>42642.738819444443</v>
      </c>
      <c r="S2584" s="15">
        <f t="shared" si="204"/>
        <v>42672.738819444443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t="str">
        <f t="shared" si="201"/>
        <v>food</v>
      </c>
      <c r="Q2585" t="str">
        <f t="shared" si="202"/>
        <v>food trucks</v>
      </c>
      <c r="R2585" s="14">
        <f t="shared" si="203"/>
        <v>42019.51944444445</v>
      </c>
      <c r="S2585" s="15">
        <f t="shared" si="204"/>
        <v>42079.477777777778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str">
        <f t="shared" si="201"/>
        <v>food</v>
      </c>
      <c r="Q2586" t="str">
        <f t="shared" si="202"/>
        <v>food trucks</v>
      </c>
      <c r="R2586" s="14">
        <f t="shared" si="203"/>
        <v>42139.923252314809</v>
      </c>
      <c r="S2586" s="15">
        <f t="shared" si="204"/>
        <v>42169.923252314809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t="str">
        <f t="shared" si="201"/>
        <v>food</v>
      </c>
      <c r="Q2587" t="str">
        <f t="shared" si="202"/>
        <v>food trucks</v>
      </c>
      <c r="R2587" s="14">
        <f t="shared" si="203"/>
        <v>41795.713333333333</v>
      </c>
      <c r="S2587" s="15">
        <f t="shared" si="204"/>
        <v>41825.713333333333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t="str">
        <f t="shared" si="201"/>
        <v>food</v>
      </c>
      <c r="Q2588" t="str">
        <f t="shared" si="202"/>
        <v>food trucks</v>
      </c>
      <c r="R2588" s="14">
        <f t="shared" si="203"/>
        <v>42333.080277777779</v>
      </c>
      <c r="S2588" s="15">
        <f t="shared" si="204"/>
        <v>42363.080277777779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t="str">
        <f t="shared" si="201"/>
        <v>food</v>
      </c>
      <c r="Q2589" t="str">
        <f t="shared" si="202"/>
        <v>food trucks</v>
      </c>
      <c r="R2589" s="14">
        <f t="shared" si="203"/>
        <v>42338.425381944442</v>
      </c>
      <c r="S2589" s="15">
        <f t="shared" si="204"/>
        <v>42368.425381944442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t="str">
        <f t="shared" si="201"/>
        <v>food</v>
      </c>
      <c r="Q2590" t="str">
        <f t="shared" si="202"/>
        <v>food trucks</v>
      </c>
      <c r="R2590" s="14">
        <f t="shared" si="203"/>
        <v>42042.426226851851</v>
      </c>
      <c r="S2590" s="15">
        <f t="shared" si="204"/>
        <v>42094.301388888889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t="str">
        <f t="shared" si="201"/>
        <v>food</v>
      </c>
      <c r="Q2591" t="str">
        <f t="shared" si="202"/>
        <v>food trucks</v>
      </c>
      <c r="R2591" s="14">
        <f t="shared" si="203"/>
        <v>42422.286192129628</v>
      </c>
      <c r="S2591" s="15">
        <f t="shared" si="204"/>
        <v>42452.244525462964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str">
        <f t="shared" si="201"/>
        <v>food</v>
      </c>
      <c r="Q2592" t="str">
        <f t="shared" si="202"/>
        <v>food trucks</v>
      </c>
      <c r="R2592" s="14">
        <f t="shared" si="203"/>
        <v>42388.339085648149</v>
      </c>
      <c r="S2592" s="15">
        <f t="shared" si="204"/>
        <v>42395.339085648149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t="str">
        <f t="shared" si="201"/>
        <v>food</v>
      </c>
      <c r="Q2593" t="str">
        <f t="shared" si="202"/>
        <v>food trucks</v>
      </c>
      <c r="R2593" s="14">
        <f t="shared" si="203"/>
        <v>42382.656527777777</v>
      </c>
      <c r="S2593" s="15">
        <f t="shared" si="204"/>
        <v>42442.614861111113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t="str">
        <f t="shared" si="201"/>
        <v>food</v>
      </c>
      <c r="Q2594" t="str">
        <f t="shared" si="202"/>
        <v>food trucks</v>
      </c>
      <c r="R2594" s="14">
        <f t="shared" si="203"/>
        <v>41887.551168981481</v>
      </c>
      <c r="S2594" s="15">
        <f t="shared" si="204"/>
        <v>41917.551168981481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str">
        <f t="shared" si="201"/>
        <v>food</v>
      </c>
      <c r="Q2595" t="str">
        <f t="shared" si="202"/>
        <v>food trucks</v>
      </c>
      <c r="R2595" s="14">
        <f t="shared" si="203"/>
        <v>42089.595208333332</v>
      </c>
      <c r="S2595" s="15">
        <f t="shared" si="204"/>
        <v>42119.595208333332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t="str">
        <f t="shared" si="201"/>
        <v>food</v>
      </c>
      <c r="Q2596" t="str">
        <f t="shared" si="202"/>
        <v>food trucks</v>
      </c>
      <c r="R2596" s="14">
        <f t="shared" si="203"/>
        <v>41828.717916666668</v>
      </c>
      <c r="S2596" s="15">
        <f t="shared" si="204"/>
        <v>41858.717916666668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t="str">
        <f t="shared" si="201"/>
        <v>food</v>
      </c>
      <c r="Q2597" t="str">
        <f t="shared" si="202"/>
        <v>food trucks</v>
      </c>
      <c r="R2597" s="14">
        <f t="shared" si="203"/>
        <v>42759.994212962964</v>
      </c>
      <c r="S2597" s="15">
        <f t="shared" si="204"/>
        <v>42789.994212962964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t="str">
        <f t="shared" si="201"/>
        <v>food</v>
      </c>
      <c r="Q2598" t="str">
        <f t="shared" si="202"/>
        <v>food trucks</v>
      </c>
      <c r="R2598" s="14">
        <f t="shared" si="203"/>
        <v>41828.414456018516</v>
      </c>
      <c r="S2598" s="15">
        <f t="shared" si="204"/>
        <v>41858.414456018516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t="str">
        <f t="shared" si="201"/>
        <v>food</v>
      </c>
      <c r="Q2599" t="str">
        <f t="shared" si="202"/>
        <v>food trucks</v>
      </c>
      <c r="R2599" s="14">
        <f t="shared" si="203"/>
        <v>42510.091631944444</v>
      </c>
      <c r="S2599" s="15">
        <f t="shared" si="204"/>
        <v>42540.091631944444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t="str">
        <f t="shared" si="201"/>
        <v>food</v>
      </c>
      <c r="Q2600" t="str">
        <f t="shared" si="202"/>
        <v>food trucks</v>
      </c>
      <c r="R2600" s="14">
        <f t="shared" si="203"/>
        <v>42240.590289351851</v>
      </c>
      <c r="S2600" s="15">
        <f t="shared" si="204"/>
        <v>42270.590289351851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t="str">
        <f t="shared" si="201"/>
        <v>food</v>
      </c>
      <c r="Q2601" t="str">
        <f t="shared" si="202"/>
        <v>food trucks</v>
      </c>
      <c r="R2601" s="14">
        <f t="shared" si="203"/>
        <v>41809.504016203704</v>
      </c>
      <c r="S2601" s="15">
        <f t="shared" si="204"/>
        <v>41854.504016203704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t="str">
        <f t="shared" si="201"/>
        <v>food</v>
      </c>
      <c r="Q2602" t="str">
        <f t="shared" si="202"/>
        <v>food trucks</v>
      </c>
      <c r="R2602" s="14">
        <f t="shared" si="203"/>
        <v>42394.650462962964</v>
      </c>
      <c r="S2602" s="15">
        <f t="shared" si="204"/>
        <v>42454.608796296292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t="str">
        <f t="shared" si="201"/>
        <v>technology</v>
      </c>
      <c r="Q2603" t="str">
        <f t="shared" si="202"/>
        <v>space exploration</v>
      </c>
      <c r="R2603" s="14">
        <f t="shared" si="203"/>
        <v>41150.652187500003</v>
      </c>
      <c r="S2603" s="15">
        <f t="shared" si="204"/>
        <v>41164.915972222225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t="str">
        <f t="shared" si="201"/>
        <v>technology</v>
      </c>
      <c r="Q2604" t="str">
        <f t="shared" si="202"/>
        <v>space exploration</v>
      </c>
      <c r="R2604" s="14">
        <f t="shared" si="203"/>
        <v>41915.497314814813</v>
      </c>
      <c r="S2604" s="15">
        <f t="shared" si="204"/>
        <v>41955.638888888891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t="str">
        <f t="shared" si="201"/>
        <v>technology</v>
      </c>
      <c r="Q2605" t="str">
        <f t="shared" si="202"/>
        <v>space exploration</v>
      </c>
      <c r="R2605" s="14">
        <f t="shared" si="203"/>
        <v>41617.662662037037</v>
      </c>
      <c r="S2605" s="15">
        <f t="shared" si="204"/>
        <v>41631.662662037037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t="str">
        <f t="shared" si="201"/>
        <v>technology</v>
      </c>
      <c r="Q2606" t="str">
        <f t="shared" si="202"/>
        <v>space exploration</v>
      </c>
      <c r="R2606" s="14">
        <f t="shared" si="203"/>
        <v>40997.801192129627</v>
      </c>
      <c r="S2606" s="15">
        <f t="shared" si="204"/>
        <v>41027.801192129627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t="str">
        <f t="shared" si="201"/>
        <v>technology</v>
      </c>
      <c r="Q2607" t="str">
        <f t="shared" si="202"/>
        <v>space exploration</v>
      </c>
      <c r="R2607" s="14">
        <f t="shared" si="203"/>
        <v>42508.291550925926</v>
      </c>
      <c r="S2607" s="15">
        <f t="shared" si="204"/>
        <v>42538.291550925926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t="str">
        <f t="shared" si="201"/>
        <v>technology</v>
      </c>
      <c r="Q2608" t="str">
        <f t="shared" si="202"/>
        <v>space exploration</v>
      </c>
      <c r="R2608" s="14">
        <f t="shared" si="203"/>
        <v>41726.462754629625</v>
      </c>
      <c r="S2608" s="15">
        <f t="shared" si="204"/>
        <v>41758.462754629625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t="str">
        <f t="shared" si="201"/>
        <v>technology</v>
      </c>
      <c r="Q2609" t="str">
        <f t="shared" si="202"/>
        <v>space exploration</v>
      </c>
      <c r="R2609" s="14">
        <f t="shared" si="203"/>
        <v>42184.624675925923</v>
      </c>
      <c r="S2609" s="15">
        <f t="shared" si="204"/>
        <v>42227.833333333328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t="str">
        <f t="shared" si="201"/>
        <v>technology</v>
      </c>
      <c r="Q2610" t="str">
        <f t="shared" si="202"/>
        <v>space exploration</v>
      </c>
      <c r="R2610" s="14">
        <f t="shared" si="203"/>
        <v>42767.551712962959</v>
      </c>
      <c r="S2610" s="15">
        <f t="shared" si="204"/>
        <v>42808.75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t="str">
        <f t="shared" si="201"/>
        <v>technology</v>
      </c>
      <c r="Q2611" t="str">
        <f t="shared" si="202"/>
        <v>space exploration</v>
      </c>
      <c r="R2611" s="14">
        <f t="shared" si="203"/>
        <v>41074.987858796296</v>
      </c>
      <c r="S2611" s="15">
        <f t="shared" si="204"/>
        <v>41104.987858796296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t="str">
        <f t="shared" si="201"/>
        <v>technology</v>
      </c>
      <c r="Q2612" t="str">
        <f t="shared" si="202"/>
        <v>space exploration</v>
      </c>
      <c r="R2612" s="14">
        <f t="shared" si="203"/>
        <v>42564.631076388891</v>
      </c>
      <c r="S2612" s="15">
        <f t="shared" si="204"/>
        <v>42604.040972222225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t="str">
        <f t="shared" si="201"/>
        <v>technology</v>
      </c>
      <c r="Q2613" t="str">
        <f t="shared" si="202"/>
        <v>space exploration</v>
      </c>
      <c r="R2613" s="14">
        <f t="shared" si="203"/>
        <v>42704.085810185185</v>
      </c>
      <c r="S2613" s="15">
        <f t="shared" si="204"/>
        <v>42737.707638888889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t="str">
        <f t="shared" si="201"/>
        <v>technology</v>
      </c>
      <c r="Q2614" t="str">
        <f t="shared" si="202"/>
        <v>space exploration</v>
      </c>
      <c r="R2614" s="14">
        <f t="shared" si="203"/>
        <v>41981.893171296295</v>
      </c>
      <c r="S2614" s="15">
        <f t="shared" si="204"/>
        <v>42012.893171296295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t="str">
        <f t="shared" si="201"/>
        <v>technology</v>
      </c>
      <c r="Q2615" t="str">
        <f t="shared" si="202"/>
        <v>space exploration</v>
      </c>
      <c r="R2615" s="14">
        <f t="shared" si="203"/>
        <v>41143.56821759259</v>
      </c>
      <c r="S2615" s="15">
        <f t="shared" si="204"/>
        <v>41173.56821759259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t="str">
        <f t="shared" si="201"/>
        <v>technology</v>
      </c>
      <c r="Q2616" t="str">
        <f t="shared" si="202"/>
        <v>space exploration</v>
      </c>
      <c r="R2616" s="14">
        <f t="shared" si="203"/>
        <v>41730.458472222221</v>
      </c>
      <c r="S2616" s="15">
        <f t="shared" si="204"/>
        <v>41758.958333333336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t="str">
        <f t="shared" si="201"/>
        <v>technology</v>
      </c>
      <c r="Q2617" t="str">
        <f t="shared" si="202"/>
        <v>space exploration</v>
      </c>
      <c r="R2617" s="14">
        <f t="shared" si="203"/>
        <v>42453.24726851852</v>
      </c>
      <c r="S2617" s="15">
        <f t="shared" si="204"/>
        <v>42490.25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t="str">
        <f t="shared" si="201"/>
        <v>technology</v>
      </c>
      <c r="Q2618" t="str">
        <f t="shared" si="202"/>
        <v>space exploration</v>
      </c>
      <c r="R2618" s="14">
        <f t="shared" si="203"/>
        <v>42211.74454861111</v>
      </c>
      <c r="S2618" s="15">
        <f t="shared" si="204"/>
        <v>42241.74454861111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t="str">
        <f t="shared" si="201"/>
        <v>technology</v>
      </c>
      <c r="Q2619" t="str">
        <f t="shared" si="202"/>
        <v>space exploration</v>
      </c>
      <c r="R2619" s="14">
        <f t="shared" si="203"/>
        <v>41902.624432870369</v>
      </c>
      <c r="S2619" s="15">
        <f t="shared" si="204"/>
        <v>41932.624432870369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t="str">
        <f t="shared" si="201"/>
        <v>technology</v>
      </c>
      <c r="Q2620" t="str">
        <f t="shared" si="202"/>
        <v>space exploration</v>
      </c>
      <c r="R2620" s="14">
        <f t="shared" si="203"/>
        <v>42279.542372685188</v>
      </c>
      <c r="S2620" s="15">
        <f t="shared" si="204"/>
        <v>42339.584039351852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t="str">
        <f t="shared" si="201"/>
        <v>technology</v>
      </c>
      <c r="Q2621" t="str">
        <f t="shared" si="202"/>
        <v>space exploration</v>
      </c>
      <c r="R2621" s="14">
        <f t="shared" si="203"/>
        <v>42273.634305555555</v>
      </c>
      <c r="S2621" s="15">
        <f t="shared" si="204"/>
        <v>42300.208333333328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t="str">
        <f t="shared" si="201"/>
        <v>technology</v>
      </c>
      <c r="Q2622" t="str">
        <f t="shared" si="202"/>
        <v>space exploration</v>
      </c>
      <c r="R2622" s="14">
        <f t="shared" si="203"/>
        <v>42250.91715277778</v>
      </c>
      <c r="S2622" s="15">
        <f t="shared" si="204"/>
        <v>42287.791666666672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t="str">
        <f t="shared" si="201"/>
        <v>technology</v>
      </c>
      <c r="Q2623" t="str">
        <f t="shared" si="202"/>
        <v>space exploration</v>
      </c>
      <c r="R2623" s="14">
        <f t="shared" si="203"/>
        <v>42115.497546296298</v>
      </c>
      <c r="S2623" s="15">
        <f t="shared" si="204"/>
        <v>42145.497546296298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t="str">
        <f t="shared" si="201"/>
        <v>technology</v>
      </c>
      <c r="Q2624" t="str">
        <f t="shared" si="202"/>
        <v>space exploration</v>
      </c>
      <c r="R2624" s="14">
        <f t="shared" si="203"/>
        <v>42689.49324074074</v>
      </c>
      <c r="S2624" s="15">
        <f t="shared" si="204"/>
        <v>42734.49324074074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t="str">
        <f t="shared" si="201"/>
        <v>technology</v>
      </c>
      <c r="Q2625" t="str">
        <f t="shared" si="202"/>
        <v>space exploration</v>
      </c>
      <c r="R2625" s="14">
        <f t="shared" si="203"/>
        <v>42692.006550925929</v>
      </c>
      <c r="S2625" s="15">
        <f t="shared" si="204"/>
        <v>42706.006550925929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05">E2626/D2626</f>
        <v>13.794206249999998</v>
      </c>
      <c r="P2626" t="str">
        <f t="shared" ref="P2626:P2689" si="206">LEFT(N2626,FIND("/",N2626)-1)</f>
        <v>technology</v>
      </c>
      <c r="Q2626" t="str">
        <f t="shared" ref="Q2626:Q2689" si="207">RIGHT(N2626,LEN(N2626)-FIND("/",N2626))</f>
        <v>space exploration</v>
      </c>
      <c r="R2626" s="14">
        <f t="shared" ref="R2626:R2689" si="208">(J2626/86400)+25569+(-6/24)</f>
        <v>41144.171550925923</v>
      </c>
      <c r="S2626" s="15">
        <f t="shared" ref="S2626:S2689" si="209">(I2626/86400)+25569+(-6/24)</f>
        <v>41165.171550925923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9.56</v>
      </c>
      <c r="P2627" t="str">
        <f t="shared" si="206"/>
        <v>technology</v>
      </c>
      <c r="Q2627" t="str">
        <f t="shared" si="207"/>
        <v>space exploration</v>
      </c>
      <c r="R2627" s="14">
        <f t="shared" si="208"/>
        <v>42658.560277777782</v>
      </c>
      <c r="S2627" s="15">
        <f t="shared" si="209"/>
        <v>42683.601944444439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t="str">
        <f t="shared" si="206"/>
        <v>technology</v>
      </c>
      <c r="Q2628" t="str">
        <f t="shared" si="207"/>
        <v>space exploration</v>
      </c>
      <c r="R2628" s="14">
        <f t="shared" si="208"/>
        <v>42128.378113425926</v>
      </c>
      <c r="S2628" s="15">
        <f t="shared" si="209"/>
        <v>42158.378113425926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t="str">
        <f t="shared" si="206"/>
        <v>technology</v>
      </c>
      <c r="Q2629" t="str">
        <f t="shared" si="207"/>
        <v>space exploration</v>
      </c>
      <c r="R2629" s="14">
        <f t="shared" si="208"/>
        <v>42304.579409722224</v>
      </c>
      <c r="S2629" s="15">
        <f t="shared" si="209"/>
        <v>42334.621076388888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t="str">
        <f t="shared" si="206"/>
        <v>technology</v>
      </c>
      <c r="Q2630" t="str">
        <f t="shared" si="207"/>
        <v>space exploration</v>
      </c>
      <c r="R2630" s="14">
        <f t="shared" si="208"/>
        <v>41953.716053240743</v>
      </c>
      <c r="S2630" s="15">
        <f t="shared" si="209"/>
        <v>41973.716053240743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t="str">
        <f t="shared" si="206"/>
        <v>technology</v>
      </c>
      <c r="Q2631" t="str">
        <f t="shared" si="207"/>
        <v>space exploration</v>
      </c>
      <c r="R2631" s="14">
        <f t="shared" si="208"/>
        <v>42108.288449074069</v>
      </c>
      <c r="S2631" s="15">
        <f t="shared" si="209"/>
        <v>42138.288449074069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t="str">
        <f t="shared" si="206"/>
        <v>technology</v>
      </c>
      <c r="Q2632" t="str">
        <f t="shared" si="207"/>
        <v>space exploration</v>
      </c>
      <c r="R2632" s="14">
        <f t="shared" si="208"/>
        <v>42523.855462962965</v>
      </c>
      <c r="S2632" s="15">
        <f t="shared" si="209"/>
        <v>42551.166666666672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t="str">
        <f t="shared" si="206"/>
        <v>technology</v>
      </c>
      <c r="Q2633" t="str">
        <f t="shared" si="207"/>
        <v>space exploration</v>
      </c>
      <c r="R2633" s="14">
        <f t="shared" si="208"/>
        <v>42217.919293981482</v>
      </c>
      <c r="S2633" s="15">
        <f t="shared" si="209"/>
        <v>42245.919293981482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t="str">
        <f t="shared" si="206"/>
        <v>technology</v>
      </c>
      <c r="Q2634" t="str">
        <f t="shared" si="207"/>
        <v>space exploration</v>
      </c>
      <c r="R2634" s="14">
        <f t="shared" si="208"/>
        <v>42493.811793981484</v>
      </c>
      <c r="S2634" s="15">
        <f t="shared" si="209"/>
        <v>42518.811793981484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t="str">
        <f t="shared" si="206"/>
        <v>technology</v>
      </c>
      <c r="Q2635" t="str">
        <f t="shared" si="207"/>
        <v>space exploration</v>
      </c>
      <c r="R2635" s="14">
        <f t="shared" si="208"/>
        <v>41667.573287037041</v>
      </c>
      <c r="S2635" s="15">
        <f t="shared" si="209"/>
        <v>41697.708333333336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t="str">
        <f t="shared" si="206"/>
        <v>technology</v>
      </c>
      <c r="Q2636" t="str">
        <f t="shared" si="207"/>
        <v>space exploration</v>
      </c>
      <c r="R2636" s="14">
        <f t="shared" si="208"/>
        <v>42612.406493055554</v>
      </c>
      <c r="S2636" s="15">
        <f t="shared" si="209"/>
        <v>42642.406493055554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t="str">
        <f t="shared" si="206"/>
        <v>technology</v>
      </c>
      <c r="Q2637" t="str">
        <f t="shared" si="207"/>
        <v>space exploration</v>
      </c>
      <c r="R2637" s="14">
        <f t="shared" si="208"/>
        <v>42037.700937500005</v>
      </c>
      <c r="S2637" s="15">
        <f t="shared" si="209"/>
        <v>42072.659270833334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t="str">
        <f t="shared" si="206"/>
        <v>technology</v>
      </c>
      <c r="Q2638" t="str">
        <f t="shared" si="207"/>
        <v>space exploration</v>
      </c>
      <c r="R2638" s="14">
        <f t="shared" si="208"/>
        <v>42636.364745370374</v>
      </c>
      <c r="S2638" s="15">
        <f t="shared" si="209"/>
        <v>42658.791666666672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t="str">
        <f t="shared" si="206"/>
        <v>technology</v>
      </c>
      <c r="Q2639" t="str">
        <f t="shared" si="207"/>
        <v>space exploration</v>
      </c>
      <c r="R2639" s="14">
        <f t="shared" si="208"/>
        <v>42639.299479166672</v>
      </c>
      <c r="S2639" s="15">
        <f t="shared" si="209"/>
        <v>42655.299479166672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t="str">
        <f t="shared" si="206"/>
        <v>technology</v>
      </c>
      <c r="Q2640" t="str">
        <f t="shared" si="207"/>
        <v>space exploration</v>
      </c>
      <c r="R2640" s="14">
        <f t="shared" si="208"/>
        <v>41989.663136574076</v>
      </c>
      <c r="S2640" s="15">
        <f t="shared" si="209"/>
        <v>42019.663136574076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t="str">
        <f t="shared" si="206"/>
        <v>technology</v>
      </c>
      <c r="Q2641" t="str">
        <f t="shared" si="207"/>
        <v>space exploration</v>
      </c>
      <c r="R2641" s="14">
        <f t="shared" si="208"/>
        <v>42024.61513888889</v>
      </c>
      <c r="S2641" s="15">
        <f t="shared" si="209"/>
        <v>42054.61513888889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t="str">
        <f t="shared" si="206"/>
        <v>technology</v>
      </c>
      <c r="Q2642" t="str">
        <f t="shared" si="207"/>
        <v>space exploration</v>
      </c>
      <c r="R2642" s="14">
        <f t="shared" si="208"/>
        <v>42102.910578703704</v>
      </c>
      <c r="S2642" s="15">
        <f t="shared" si="209"/>
        <v>42162.910578703704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t="str">
        <f t="shared" si="206"/>
        <v>technology</v>
      </c>
      <c r="Q2643" t="str">
        <f t="shared" si="207"/>
        <v>space exploration</v>
      </c>
      <c r="R2643" s="14">
        <f t="shared" si="208"/>
        <v>41880.577118055553</v>
      </c>
      <c r="S2643" s="15">
        <f t="shared" si="209"/>
        <v>41897.589583333334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str">
        <f t="shared" si="206"/>
        <v>technology</v>
      </c>
      <c r="Q2644" t="str">
        <f t="shared" si="207"/>
        <v>space exploration</v>
      </c>
      <c r="R2644" s="14">
        <f t="shared" si="208"/>
        <v>42535.996620370366</v>
      </c>
      <c r="S2644" s="15">
        <f t="shared" si="209"/>
        <v>42566.039583333331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t="str">
        <f t="shared" si="206"/>
        <v>technology</v>
      </c>
      <c r="Q2645" t="str">
        <f t="shared" si="207"/>
        <v>space exploration</v>
      </c>
      <c r="R2645" s="14">
        <f t="shared" si="208"/>
        <v>42689.332349537042</v>
      </c>
      <c r="S2645" s="15">
        <f t="shared" si="209"/>
        <v>42725.082638888889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t="str">
        <f t="shared" si="206"/>
        <v>technology</v>
      </c>
      <c r="Q2646" t="str">
        <f t="shared" si="207"/>
        <v>space exploration</v>
      </c>
      <c r="R2646" s="14">
        <f t="shared" si="208"/>
        <v>42774.542071759264</v>
      </c>
      <c r="S2646" s="15">
        <f t="shared" si="209"/>
        <v>42804.542071759264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t="str">
        <f t="shared" si="206"/>
        <v>technology</v>
      </c>
      <c r="Q2647" t="str">
        <f t="shared" si="207"/>
        <v>space exploration</v>
      </c>
      <c r="R2647" s="14">
        <f t="shared" si="208"/>
        <v>41921.592627314814</v>
      </c>
      <c r="S2647" s="15">
        <f t="shared" si="209"/>
        <v>41951.634293981479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t="str">
        <f t="shared" si="206"/>
        <v>technology</v>
      </c>
      <c r="Q2648" t="str">
        <f t="shared" si="207"/>
        <v>space exploration</v>
      </c>
      <c r="R2648" s="14">
        <f t="shared" si="208"/>
        <v>42226.063298611116</v>
      </c>
      <c r="S2648" s="15">
        <f t="shared" si="209"/>
        <v>42256.063298611116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t="str">
        <f t="shared" si="206"/>
        <v>technology</v>
      </c>
      <c r="Q2649" t="str">
        <f t="shared" si="207"/>
        <v>space exploration</v>
      </c>
      <c r="R2649" s="14">
        <f t="shared" si="208"/>
        <v>42200.011793981481</v>
      </c>
      <c r="S2649" s="15">
        <f t="shared" si="209"/>
        <v>42230.011793981481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t="str">
        <f t="shared" si="206"/>
        <v>technology</v>
      </c>
      <c r="Q2650" t="str">
        <f t="shared" si="207"/>
        <v>space exploration</v>
      </c>
      <c r="R2650" s="14">
        <f t="shared" si="208"/>
        <v>42408.464814814812</v>
      </c>
      <c r="S2650" s="15">
        <f t="shared" si="209"/>
        <v>42438.464814814812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t="str">
        <f t="shared" si="206"/>
        <v>technology</v>
      </c>
      <c r="Q2651" t="str">
        <f t="shared" si="207"/>
        <v>space exploration</v>
      </c>
      <c r="R2651" s="14">
        <f t="shared" si="208"/>
        <v>42341.74700231482</v>
      </c>
      <c r="S2651" s="15">
        <f t="shared" si="209"/>
        <v>42401.74700231482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t="str">
        <f t="shared" si="206"/>
        <v>technology</v>
      </c>
      <c r="Q2652" t="str">
        <f t="shared" si="207"/>
        <v>space exploration</v>
      </c>
      <c r="R2652" s="14">
        <f t="shared" si="208"/>
        <v>42695.374340277776</v>
      </c>
      <c r="S2652" s="15">
        <f t="shared" si="209"/>
        <v>42725.374340277776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t="str">
        <f t="shared" si="206"/>
        <v>technology</v>
      </c>
      <c r="Q2653" t="str">
        <f t="shared" si="207"/>
        <v>space exploration</v>
      </c>
      <c r="R2653" s="14">
        <f t="shared" si="208"/>
        <v>42327.555659722224</v>
      </c>
      <c r="S2653" s="15">
        <f t="shared" si="209"/>
        <v>42355.555659722224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t="str">
        <f t="shared" si="206"/>
        <v>technology</v>
      </c>
      <c r="Q2654" t="str">
        <f t="shared" si="207"/>
        <v>space exploration</v>
      </c>
      <c r="R2654" s="14">
        <f t="shared" si="208"/>
        <v>41952.908854166672</v>
      </c>
      <c r="S2654" s="15">
        <f t="shared" si="209"/>
        <v>41982.908854166672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t="str">
        <f t="shared" si="206"/>
        <v>technology</v>
      </c>
      <c r="Q2655" t="str">
        <f t="shared" si="207"/>
        <v>space exploration</v>
      </c>
      <c r="R2655" s="14">
        <f t="shared" si="208"/>
        <v>41771.401932870373</v>
      </c>
      <c r="S2655" s="15">
        <f t="shared" si="209"/>
        <v>41802.916666666664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t="str">
        <f t="shared" si="206"/>
        <v>technology</v>
      </c>
      <c r="Q2656" t="str">
        <f t="shared" si="207"/>
        <v>space exploration</v>
      </c>
      <c r="R2656" s="14">
        <f t="shared" si="208"/>
        <v>42055.350995370369</v>
      </c>
      <c r="S2656" s="15">
        <f t="shared" si="209"/>
        <v>42115.309328703705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t="str">
        <f t="shared" si="206"/>
        <v>technology</v>
      </c>
      <c r="Q2657" t="str">
        <f t="shared" si="207"/>
        <v>space exploration</v>
      </c>
      <c r="R2657" s="14">
        <f t="shared" si="208"/>
        <v>42381.616284722222</v>
      </c>
      <c r="S2657" s="15">
        <f t="shared" si="209"/>
        <v>42409.583333333328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t="str">
        <f t="shared" si="206"/>
        <v>technology</v>
      </c>
      <c r="Q2658" t="str">
        <f t="shared" si="207"/>
        <v>space exploration</v>
      </c>
      <c r="R2658" s="14">
        <f t="shared" si="208"/>
        <v>42767.438518518524</v>
      </c>
      <c r="S2658" s="15">
        <f t="shared" si="209"/>
        <v>42806.541666666672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t="str">
        <f t="shared" si="206"/>
        <v>technology</v>
      </c>
      <c r="Q2659" t="str">
        <f t="shared" si="207"/>
        <v>space exploration</v>
      </c>
      <c r="R2659" s="14">
        <f t="shared" si="208"/>
        <v>42551.678854166668</v>
      </c>
      <c r="S2659" s="15">
        <f t="shared" si="209"/>
        <v>42584.8125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t="str">
        <f t="shared" si="206"/>
        <v>technology</v>
      </c>
      <c r="Q2660" t="str">
        <f t="shared" si="207"/>
        <v>space exploration</v>
      </c>
      <c r="R2660" s="14">
        <f t="shared" si="208"/>
        <v>42551.634189814809</v>
      </c>
      <c r="S2660" s="15">
        <f t="shared" si="209"/>
        <v>42581.634189814809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t="str">
        <f t="shared" si="206"/>
        <v>technology</v>
      </c>
      <c r="Q2661" t="str">
        <f t="shared" si="207"/>
        <v>space exploration</v>
      </c>
      <c r="R2661" s="14">
        <f t="shared" si="208"/>
        <v>42081.819560185184</v>
      </c>
      <c r="S2661" s="15">
        <f t="shared" si="209"/>
        <v>42111.819560185184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t="str">
        <f t="shared" si="206"/>
        <v>technology</v>
      </c>
      <c r="Q2662" t="str">
        <f t="shared" si="207"/>
        <v>space exploration</v>
      </c>
      <c r="R2662" s="14">
        <f t="shared" si="208"/>
        <v>42272.463171296295</v>
      </c>
      <c r="S2662" s="15">
        <f t="shared" si="209"/>
        <v>42332.504837962959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t="str">
        <f t="shared" si="206"/>
        <v>technology</v>
      </c>
      <c r="Q2663" t="str">
        <f t="shared" si="207"/>
        <v>makerspaces</v>
      </c>
      <c r="R2663" s="14">
        <f t="shared" si="208"/>
        <v>41542.708449074074</v>
      </c>
      <c r="S2663" s="15">
        <f t="shared" si="209"/>
        <v>41572.708449074074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t="str">
        <f t="shared" si="206"/>
        <v>technology</v>
      </c>
      <c r="Q2664" t="str">
        <f t="shared" si="207"/>
        <v>makerspaces</v>
      </c>
      <c r="R2664" s="14">
        <f t="shared" si="208"/>
        <v>42207.496678240743</v>
      </c>
      <c r="S2664" s="15">
        <f t="shared" si="209"/>
        <v>42237.496678240743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t="str">
        <f t="shared" si="206"/>
        <v>technology</v>
      </c>
      <c r="Q2665" t="str">
        <f t="shared" si="207"/>
        <v>makerspaces</v>
      </c>
      <c r="R2665" s="14">
        <f t="shared" si="208"/>
        <v>42222.372766203705</v>
      </c>
      <c r="S2665" s="15">
        <f t="shared" si="209"/>
        <v>42251.375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t="str">
        <f t="shared" si="206"/>
        <v>technology</v>
      </c>
      <c r="Q2666" t="str">
        <f t="shared" si="207"/>
        <v>makerspaces</v>
      </c>
      <c r="R2666" s="14">
        <f t="shared" si="208"/>
        <v>42312.77542824074</v>
      </c>
      <c r="S2666" s="15">
        <f t="shared" si="209"/>
        <v>42347.040972222225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t="str">
        <f t="shared" si="206"/>
        <v>technology</v>
      </c>
      <c r="Q2667" t="str">
        <f t="shared" si="207"/>
        <v>makerspaces</v>
      </c>
      <c r="R2667" s="14">
        <f t="shared" si="208"/>
        <v>42083.645532407405</v>
      </c>
      <c r="S2667" s="15">
        <f t="shared" si="209"/>
        <v>42128.645532407405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t="str">
        <f t="shared" si="206"/>
        <v>technology</v>
      </c>
      <c r="Q2668" t="str">
        <f t="shared" si="207"/>
        <v>makerspaces</v>
      </c>
      <c r="R2668" s="14">
        <f t="shared" si="208"/>
        <v>42235.514340277776</v>
      </c>
      <c r="S2668" s="15">
        <f t="shared" si="209"/>
        <v>42272.625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t="str">
        <f t="shared" si="206"/>
        <v>technology</v>
      </c>
      <c r="Q2669" t="str">
        <f t="shared" si="207"/>
        <v>makerspaces</v>
      </c>
      <c r="R2669" s="14">
        <f t="shared" si="208"/>
        <v>42380.676111111112</v>
      </c>
      <c r="S2669" s="15">
        <f t="shared" si="209"/>
        <v>42410.676111111112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t="str">
        <f t="shared" si="206"/>
        <v>technology</v>
      </c>
      <c r="Q2670" t="str">
        <f t="shared" si="207"/>
        <v>makerspaces</v>
      </c>
      <c r="R2670" s="14">
        <f t="shared" si="208"/>
        <v>42275.33871527778</v>
      </c>
      <c r="S2670" s="15">
        <f t="shared" si="209"/>
        <v>42317.35555555555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t="str">
        <f t="shared" si="206"/>
        <v>technology</v>
      </c>
      <c r="Q2671" t="str">
        <f t="shared" si="207"/>
        <v>makerspaces</v>
      </c>
      <c r="R2671" s="14">
        <f t="shared" si="208"/>
        <v>42318.785833333328</v>
      </c>
      <c r="S2671" s="15">
        <f t="shared" si="209"/>
        <v>42378.785833333328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t="str">
        <f t="shared" si="206"/>
        <v>technology</v>
      </c>
      <c r="Q2672" t="str">
        <f t="shared" si="207"/>
        <v>makerspaces</v>
      </c>
      <c r="R2672" s="14">
        <f t="shared" si="208"/>
        <v>41820.770601851851</v>
      </c>
      <c r="S2672" s="15">
        <f t="shared" si="209"/>
        <v>41848.770601851851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t="str">
        <f t="shared" si="206"/>
        <v>technology</v>
      </c>
      <c r="Q2673" t="str">
        <f t="shared" si="207"/>
        <v>makerspaces</v>
      </c>
      <c r="R2673" s="14">
        <f t="shared" si="208"/>
        <v>41962.499027777776</v>
      </c>
      <c r="S2673" s="15">
        <f t="shared" si="209"/>
        <v>41992.568055555559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t="str">
        <f t="shared" si="206"/>
        <v>technology</v>
      </c>
      <c r="Q2674" t="str">
        <f t="shared" si="207"/>
        <v>makerspaces</v>
      </c>
      <c r="R2674" s="14">
        <f t="shared" si="208"/>
        <v>42344.634143518517</v>
      </c>
      <c r="S2674" s="15">
        <f t="shared" si="209"/>
        <v>42366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t="str">
        <f t="shared" si="206"/>
        <v>technology</v>
      </c>
      <c r="Q2675" t="str">
        <f t="shared" si="207"/>
        <v>makerspaces</v>
      </c>
      <c r="R2675" s="14">
        <f t="shared" si="208"/>
        <v>41912.291655092595</v>
      </c>
      <c r="S2675" s="15">
        <f t="shared" si="209"/>
        <v>41941.697916666664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t="str">
        <f t="shared" si="206"/>
        <v>technology</v>
      </c>
      <c r="Q2676" t="str">
        <f t="shared" si="207"/>
        <v>makerspaces</v>
      </c>
      <c r="R2676" s="14">
        <f t="shared" si="208"/>
        <v>42529.382754629631</v>
      </c>
      <c r="S2676" s="15">
        <f t="shared" si="209"/>
        <v>42555.957638888889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t="str">
        <f t="shared" si="206"/>
        <v>technology</v>
      </c>
      <c r="Q2677" t="str">
        <f t="shared" si="207"/>
        <v>makerspaces</v>
      </c>
      <c r="R2677" s="14">
        <f t="shared" si="208"/>
        <v>41923.607511574075</v>
      </c>
      <c r="S2677" s="15">
        <f t="shared" si="209"/>
        <v>41953.649178240739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t="str">
        <f t="shared" si="206"/>
        <v>technology</v>
      </c>
      <c r="Q2678" t="str">
        <f t="shared" si="207"/>
        <v>makerspaces</v>
      </c>
      <c r="R2678" s="14">
        <f t="shared" si="208"/>
        <v>42482.374699074076</v>
      </c>
      <c r="S2678" s="15">
        <f t="shared" si="209"/>
        <v>42512.374699074076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t="str">
        <f t="shared" si="206"/>
        <v>technology</v>
      </c>
      <c r="Q2679" t="str">
        <f t="shared" si="207"/>
        <v>makerspaces</v>
      </c>
      <c r="R2679" s="14">
        <f t="shared" si="208"/>
        <v>41792.779432870375</v>
      </c>
      <c r="S2679" s="15">
        <f t="shared" si="209"/>
        <v>41822.779432870375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t="str">
        <f t="shared" si="206"/>
        <v>technology</v>
      </c>
      <c r="Q2680" t="str">
        <f t="shared" si="207"/>
        <v>makerspaces</v>
      </c>
      <c r="R2680" s="14">
        <f t="shared" si="208"/>
        <v>42241.548206018517</v>
      </c>
      <c r="S2680" s="15">
        <f t="shared" si="209"/>
        <v>42271.548206018517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t="str">
        <f t="shared" si="206"/>
        <v>technology</v>
      </c>
      <c r="Q2681" t="str">
        <f t="shared" si="207"/>
        <v>makerspaces</v>
      </c>
      <c r="R2681" s="14">
        <f t="shared" si="208"/>
        <v>42032.751087962963</v>
      </c>
      <c r="S2681" s="15">
        <f t="shared" si="209"/>
        <v>42062.751087962963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t="str">
        <f t="shared" si="206"/>
        <v>technology</v>
      </c>
      <c r="Q2682" t="str">
        <f t="shared" si="207"/>
        <v>makerspaces</v>
      </c>
      <c r="R2682" s="14">
        <f t="shared" si="208"/>
        <v>42435.961701388893</v>
      </c>
      <c r="S2682" s="15">
        <f t="shared" si="209"/>
        <v>42465.920034722221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t="str">
        <f t="shared" si="206"/>
        <v>food</v>
      </c>
      <c r="Q2683" t="str">
        <f t="shared" si="207"/>
        <v>food trucks</v>
      </c>
      <c r="R2683" s="14">
        <f t="shared" si="208"/>
        <v>41805.645254629628</v>
      </c>
      <c r="S2683" s="15">
        <f t="shared" si="209"/>
        <v>41830.645254629628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t="str">
        <f t="shared" si="206"/>
        <v>food</v>
      </c>
      <c r="Q2684" t="str">
        <f t="shared" si="207"/>
        <v>food trucks</v>
      </c>
      <c r="R2684" s="14">
        <f t="shared" si="208"/>
        <v>41932.621990740743</v>
      </c>
      <c r="S2684" s="15">
        <f t="shared" si="209"/>
        <v>41964.999305555553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t="str">
        <f t="shared" si="206"/>
        <v>food</v>
      </c>
      <c r="Q2685" t="str">
        <f t="shared" si="207"/>
        <v>food trucks</v>
      </c>
      <c r="R2685" s="14">
        <f t="shared" si="208"/>
        <v>42034.50509259259</v>
      </c>
      <c r="S2685" s="15">
        <f t="shared" si="209"/>
        <v>42064.50509259259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t="str">
        <f t="shared" si="206"/>
        <v>food</v>
      </c>
      <c r="Q2686" t="str">
        <f t="shared" si="207"/>
        <v>food trucks</v>
      </c>
      <c r="R2686" s="14">
        <f t="shared" si="208"/>
        <v>41820.664641203708</v>
      </c>
      <c r="S2686" s="15">
        <f t="shared" si="209"/>
        <v>41860.664641203708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t="str">
        <f t="shared" si="206"/>
        <v>food</v>
      </c>
      <c r="Q2687" t="str">
        <f t="shared" si="207"/>
        <v>food trucks</v>
      </c>
      <c r="R2687" s="14">
        <f t="shared" si="208"/>
        <v>42061.44594907407</v>
      </c>
      <c r="S2687" s="15">
        <f t="shared" si="209"/>
        <v>42121.404282407406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str">
        <f t="shared" si="206"/>
        <v>food</v>
      </c>
      <c r="Q2688" t="str">
        <f t="shared" si="207"/>
        <v>food trucks</v>
      </c>
      <c r="R2688" s="14">
        <f t="shared" si="208"/>
        <v>41892.724803240737</v>
      </c>
      <c r="S2688" s="15">
        <f t="shared" si="209"/>
        <v>41912.724803240737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str">
        <f t="shared" si="206"/>
        <v>food</v>
      </c>
      <c r="Q2689" t="str">
        <f t="shared" si="207"/>
        <v>food trucks</v>
      </c>
      <c r="R2689" s="14">
        <f t="shared" si="208"/>
        <v>42154.39025462963</v>
      </c>
      <c r="S2689" s="15">
        <f t="shared" si="209"/>
        <v>42184.39025462963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10">E2690/D2690</f>
        <v>1.48E-3</v>
      </c>
      <c r="P2690" t="str">
        <f t="shared" ref="P2690:P2753" si="211">LEFT(N2690,FIND("/",N2690)-1)</f>
        <v>food</v>
      </c>
      <c r="Q2690" t="str">
        <f t="shared" ref="Q2690:Q2753" si="212">RIGHT(N2690,LEN(N2690)-FIND("/",N2690))</f>
        <v>food trucks</v>
      </c>
      <c r="R2690" s="14">
        <f t="shared" ref="R2690:R2753" si="213">(J2690/86400)+25569+(-6/24)</f>
        <v>42027.86886574074</v>
      </c>
      <c r="S2690" s="15">
        <f t="shared" ref="S2690:S2753" si="214">(I2690/86400)+25569+(-6/24)</f>
        <v>42058.875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2.8571428571428571E-5</v>
      </c>
      <c r="P2691" t="str">
        <f t="shared" si="211"/>
        <v>food</v>
      </c>
      <c r="Q2691" t="str">
        <f t="shared" si="212"/>
        <v>food trucks</v>
      </c>
      <c r="R2691" s="14">
        <f t="shared" si="213"/>
        <v>42551.711689814816</v>
      </c>
      <c r="S2691" s="15">
        <f t="shared" si="214"/>
        <v>42581.711689814816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t="str">
        <f t="shared" si="211"/>
        <v>food</v>
      </c>
      <c r="Q2692" t="str">
        <f t="shared" si="212"/>
        <v>food trucks</v>
      </c>
      <c r="R2692" s="14">
        <f t="shared" si="213"/>
        <v>42112.855046296296</v>
      </c>
      <c r="S2692" s="15">
        <f t="shared" si="214"/>
        <v>42157.855046296296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t="str">
        <f t="shared" si="211"/>
        <v>food</v>
      </c>
      <c r="Q2693" t="str">
        <f t="shared" si="212"/>
        <v>food trucks</v>
      </c>
      <c r="R2693" s="14">
        <f t="shared" si="213"/>
        <v>42089.474039351851</v>
      </c>
      <c r="S2693" s="15">
        <f t="shared" si="214"/>
        <v>42134.474039351851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t="str">
        <f t="shared" si="211"/>
        <v>food</v>
      </c>
      <c r="Q2694" t="str">
        <f t="shared" si="212"/>
        <v>food trucks</v>
      </c>
      <c r="R2694" s="14">
        <f t="shared" si="213"/>
        <v>42058.084027777775</v>
      </c>
      <c r="S2694" s="15">
        <f t="shared" si="214"/>
        <v>42088.042361111111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t="str">
        <f t="shared" si="211"/>
        <v>food</v>
      </c>
      <c r="Q2695" t="str">
        <f t="shared" si="212"/>
        <v>food trucks</v>
      </c>
      <c r="R2695" s="14">
        <f t="shared" si="213"/>
        <v>41833.888495370367</v>
      </c>
      <c r="S2695" s="15">
        <f t="shared" si="214"/>
        <v>41863.888495370367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t="str">
        <f t="shared" si="211"/>
        <v>food</v>
      </c>
      <c r="Q2696" t="str">
        <f t="shared" si="212"/>
        <v>food trucks</v>
      </c>
      <c r="R2696" s="14">
        <f t="shared" si="213"/>
        <v>41877.890497685185</v>
      </c>
      <c r="S2696" s="15">
        <f t="shared" si="214"/>
        <v>41907.890497685185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t="str">
        <f t="shared" si="211"/>
        <v>food</v>
      </c>
      <c r="Q2697" t="str">
        <f t="shared" si="212"/>
        <v>food trucks</v>
      </c>
      <c r="R2697" s="14">
        <f t="shared" si="213"/>
        <v>42047.931921296295</v>
      </c>
      <c r="S2697" s="15">
        <f t="shared" si="214"/>
        <v>42107.89025462963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t="str">
        <f t="shared" si="211"/>
        <v>food</v>
      </c>
      <c r="Q2698" t="str">
        <f t="shared" si="212"/>
        <v>food trucks</v>
      </c>
      <c r="R2698" s="14">
        <f t="shared" si="213"/>
        <v>41964.594444444447</v>
      </c>
      <c r="S2698" s="15">
        <f t="shared" si="214"/>
        <v>41998.594444444447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t="str">
        <f t="shared" si="211"/>
        <v>food</v>
      </c>
      <c r="Q2699" t="str">
        <f t="shared" si="212"/>
        <v>food trucks</v>
      </c>
      <c r="R2699" s="14">
        <f t="shared" si="213"/>
        <v>42187.690081018518</v>
      </c>
      <c r="S2699" s="15">
        <f t="shared" si="214"/>
        <v>42218.666666666672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t="str">
        <f t="shared" si="211"/>
        <v>food</v>
      </c>
      <c r="Q2700" t="str">
        <f t="shared" si="212"/>
        <v>food trucks</v>
      </c>
      <c r="R2700" s="14">
        <f t="shared" si="213"/>
        <v>41787.648240740738</v>
      </c>
      <c r="S2700" s="15">
        <f t="shared" si="214"/>
        <v>41817.648240740738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str">
        <f t="shared" si="211"/>
        <v>food</v>
      </c>
      <c r="Q2701" t="str">
        <f t="shared" si="212"/>
        <v>food trucks</v>
      </c>
      <c r="R2701" s="14">
        <f t="shared" si="213"/>
        <v>41829.646562499998</v>
      </c>
      <c r="S2701" s="15">
        <f t="shared" si="214"/>
        <v>41859.646562499998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t="str">
        <f t="shared" si="211"/>
        <v>food</v>
      </c>
      <c r="Q2702" t="str">
        <f t="shared" si="212"/>
        <v>food trucks</v>
      </c>
      <c r="R2702" s="14">
        <f t="shared" si="213"/>
        <v>41870.624675925923</v>
      </c>
      <c r="S2702" s="15">
        <f t="shared" si="214"/>
        <v>41900.624675925923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t="str">
        <f t="shared" si="211"/>
        <v>theater</v>
      </c>
      <c r="Q2703" t="str">
        <f t="shared" si="212"/>
        <v>spaces</v>
      </c>
      <c r="R2703" s="14">
        <f t="shared" si="213"/>
        <v>42801.524699074071</v>
      </c>
      <c r="S2703" s="15">
        <f t="shared" si="214"/>
        <v>42832.483032407406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t="str">
        <f t="shared" si="211"/>
        <v>theater</v>
      </c>
      <c r="Q2704" t="str">
        <f t="shared" si="212"/>
        <v>spaces</v>
      </c>
      <c r="R2704" s="14">
        <f t="shared" si="213"/>
        <v>42800.551817129628</v>
      </c>
      <c r="S2704" s="15">
        <f t="shared" si="214"/>
        <v>42830.510150462964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t="str">
        <f t="shared" si="211"/>
        <v>theater</v>
      </c>
      <c r="Q2705" t="str">
        <f t="shared" si="212"/>
        <v>spaces</v>
      </c>
      <c r="R2705" s="14">
        <f t="shared" si="213"/>
        <v>42756.440162037034</v>
      </c>
      <c r="S2705" s="15">
        <f t="shared" si="214"/>
        <v>42816.398495370369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t="str">
        <f t="shared" si="211"/>
        <v>theater</v>
      </c>
      <c r="Q2706" t="str">
        <f t="shared" si="212"/>
        <v>spaces</v>
      </c>
      <c r="R2706" s="14">
        <f t="shared" si="213"/>
        <v>42787.612430555557</v>
      </c>
      <c r="S2706" s="15">
        <f t="shared" si="214"/>
        <v>42830.570763888885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t="str">
        <f t="shared" si="211"/>
        <v>theater</v>
      </c>
      <c r="Q2707" t="str">
        <f t="shared" si="212"/>
        <v>spaces</v>
      </c>
      <c r="R2707" s="14">
        <f t="shared" si="213"/>
        <v>42773.666180555556</v>
      </c>
      <c r="S2707" s="15">
        <f t="shared" si="214"/>
        <v>42818.624513888892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t="str">
        <f t="shared" si="211"/>
        <v>theater</v>
      </c>
      <c r="Q2708" t="str">
        <f t="shared" si="212"/>
        <v>spaces</v>
      </c>
      <c r="R2708" s="14">
        <f t="shared" si="213"/>
        <v>41899.044942129629</v>
      </c>
      <c r="S2708" s="15">
        <f t="shared" si="214"/>
        <v>41928.040972222225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t="str">
        <f t="shared" si="211"/>
        <v>theater</v>
      </c>
      <c r="Q2709" t="str">
        <f t="shared" si="212"/>
        <v>spaces</v>
      </c>
      <c r="R2709" s="14">
        <f t="shared" si="213"/>
        <v>41391.532905092594</v>
      </c>
      <c r="S2709" s="15">
        <f t="shared" si="214"/>
        <v>41421.040972222225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t="str">
        <f t="shared" si="211"/>
        <v>theater</v>
      </c>
      <c r="Q2710" t="str">
        <f t="shared" si="212"/>
        <v>spaces</v>
      </c>
      <c r="R2710" s="14">
        <f t="shared" si="213"/>
        <v>42512.448217592595</v>
      </c>
      <c r="S2710" s="15">
        <f t="shared" si="214"/>
        <v>42572.448217592595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t="str">
        <f t="shared" si="211"/>
        <v>theater</v>
      </c>
      <c r="Q2711" t="str">
        <f t="shared" si="212"/>
        <v>spaces</v>
      </c>
      <c r="R2711" s="14">
        <f t="shared" si="213"/>
        <v>42611.899780092594</v>
      </c>
      <c r="S2711" s="15">
        <f t="shared" si="214"/>
        <v>42646.915972222225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t="str">
        <f t="shared" si="211"/>
        <v>theater</v>
      </c>
      <c r="Q2712" t="str">
        <f t="shared" si="212"/>
        <v>spaces</v>
      </c>
      <c r="R2712" s="14">
        <f t="shared" si="213"/>
        <v>41827.979490740741</v>
      </c>
      <c r="S2712" s="15">
        <f t="shared" si="214"/>
        <v>41859.833333333336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t="str">
        <f t="shared" si="211"/>
        <v>theater</v>
      </c>
      <c r="Q2713" t="str">
        <f t="shared" si="212"/>
        <v>spaces</v>
      </c>
      <c r="R2713" s="14">
        <f t="shared" si="213"/>
        <v>41780.495254629626</v>
      </c>
      <c r="S2713" s="15">
        <f t="shared" si="214"/>
        <v>41810.667361111111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t="str">
        <f t="shared" si="211"/>
        <v>theater</v>
      </c>
      <c r="Q2714" t="str">
        <f t="shared" si="212"/>
        <v>spaces</v>
      </c>
      <c r="R2714" s="14">
        <f t="shared" si="213"/>
        <v>41431.812037037038</v>
      </c>
      <c r="S2714" s="15">
        <f t="shared" si="214"/>
        <v>41468.5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t="str">
        <f t="shared" si="211"/>
        <v>theater</v>
      </c>
      <c r="Q2715" t="str">
        <f t="shared" si="212"/>
        <v>spaces</v>
      </c>
      <c r="R2715" s="14">
        <f t="shared" si="213"/>
        <v>42322.403749999998</v>
      </c>
      <c r="S2715" s="15">
        <f t="shared" si="214"/>
        <v>42362.403749999998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t="str">
        <f t="shared" si="211"/>
        <v>theater</v>
      </c>
      <c r="Q2716" t="str">
        <f t="shared" si="212"/>
        <v>spaces</v>
      </c>
      <c r="R2716" s="14">
        <f t="shared" si="213"/>
        <v>42629.405046296291</v>
      </c>
      <c r="S2716" s="15">
        <f t="shared" si="214"/>
        <v>42657.708333333328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t="str">
        <f t="shared" si="211"/>
        <v>theater</v>
      </c>
      <c r="Q2717" t="str">
        <f t="shared" si="212"/>
        <v>spaces</v>
      </c>
      <c r="R2717" s="14">
        <f t="shared" si="213"/>
        <v>42387.148472222223</v>
      </c>
      <c r="S2717" s="15">
        <f t="shared" si="214"/>
        <v>42421.148472222223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t="str">
        <f t="shared" si="211"/>
        <v>theater</v>
      </c>
      <c r="Q2718" t="str">
        <f t="shared" si="212"/>
        <v>spaces</v>
      </c>
      <c r="R2718" s="14">
        <f t="shared" si="213"/>
        <v>42255.083252314813</v>
      </c>
      <c r="S2718" s="15">
        <f t="shared" si="214"/>
        <v>42285.083252314813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t="str">
        <f t="shared" si="211"/>
        <v>theater</v>
      </c>
      <c r="Q2719" t="str">
        <f t="shared" si="212"/>
        <v>spaces</v>
      </c>
      <c r="R2719" s="14">
        <f t="shared" si="213"/>
        <v>41934.664918981478</v>
      </c>
      <c r="S2719" s="15">
        <f t="shared" si="214"/>
        <v>41979.706585648149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t="str">
        <f t="shared" si="211"/>
        <v>theater</v>
      </c>
      <c r="Q2720" t="str">
        <f t="shared" si="212"/>
        <v>spaces</v>
      </c>
      <c r="R2720" s="14">
        <f t="shared" si="213"/>
        <v>42465.346585648149</v>
      </c>
      <c r="S2720" s="15">
        <f t="shared" si="214"/>
        <v>42493.708333333328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t="str">
        <f t="shared" si="211"/>
        <v>theater</v>
      </c>
      <c r="Q2721" t="str">
        <f t="shared" si="212"/>
        <v>spaces</v>
      </c>
      <c r="R2721" s="14">
        <f t="shared" si="213"/>
        <v>42417.781180555554</v>
      </c>
      <c r="S2721" s="15">
        <f t="shared" si="214"/>
        <v>42477.73951388889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t="str">
        <f t="shared" si="211"/>
        <v>theater</v>
      </c>
      <c r="Q2722" t="str">
        <f t="shared" si="212"/>
        <v>spaces</v>
      </c>
      <c r="R2722" s="14">
        <f t="shared" si="213"/>
        <v>42655.215891203705</v>
      </c>
      <c r="S2722" s="15">
        <f t="shared" si="214"/>
        <v>42685.257557870369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t="str">
        <f t="shared" si="211"/>
        <v>technology</v>
      </c>
      <c r="Q2723" t="str">
        <f t="shared" si="212"/>
        <v>hardware</v>
      </c>
      <c r="R2723" s="14">
        <f t="shared" si="213"/>
        <v>41493.293958333335</v>
      </c>
      <c r="S2723" s="15">
        <f t="shared" si="214"/>
        <v>41523.541666666664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t="str">
        <f t="shared" si="211"/>
        <v>technology</v>
      </c>
      <c r="Q2724" t="str">
        <f t="shared" si="212"/>
        <v>hardware</v>
      </c>
      <c r="R2724" s="14">
        <f t="shared" si="213"/>
        <v>42704.607094907406</v>
      </c>
      <c r="S2724" s="15">
        <f t="shared" si="214"/>
        <v>42764.607094907406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t="str">
        <f t="shared" si="211"/>
        <v>technology</v>
      </c>
      <c r="Q2725" t="str">
        <f t="shared" si="212"/>
        <v>hardware</v>
      </c>
      <c r="R2725" s="14">
        <f t="shared" si="213"/>
        <v>41944.58898148148</v>
      </c>
      <c r="S2725" s="15">
        <f t="shared" si="214"/>
        <v>42004.630648148144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t="str">
        <f t="shared" si="211"/>
        <v>technology</v>
      </c>
      <c r="Q2726" t="str">
        <f t="shared" si="212"/>
        <v>hardware</v>
      </c>
      <c r="R2726" s="14">
        <f t="shared" si="213"/>
        <v>42199.07707175926</v>
      </c>
      <c r="S2726" s="15">
        <f t="shared" si="214"/>
        <v>42231.07707175926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t="str">
        <f t="shared" si="211"/>
        <v>technology</v>
      </c>
      <c r="Q2727" t="str">
        <f t="shared" si="212"/>
        <v>hardware</v>
      </c>
      <c r="R2727" s="14">
        <f t="shared" si="213"/>
        <v>42745.494618055556</v>
      </c>
      <c r="S2727" s="15">
        <f t="shared" si="214"/>
        <v>42795.494618055556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t="str">
        <f t="shared" si="211"/>
        <v>technology</v>
      </c>
      <c r="Q2728" t="str">
        <f t="shared" si="212"/>
        <v>hardware</v>
      </c>
      <c r="R2728" s="14">
        <f t="shared" si="213"/>
        <v>42452.329988425925</v>
      </c>
      <c r="S2728" s="15">
        <f t="shared" si="214"/>
        <v>42482.329988425925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t="str">
        <f t="shared" si="211"/>
        <v>technology</v>
      </c>
      <c r="Q2729" t="str">
        <f t="shared" si="212"/>
        <v>hardware</v>
      </c>
      <c r="R2729" s="14">
        <f t="shared" si="213"/>
        <v>42198.426655092597</v>
      </c>
      <c r="S2729" s="15">
        <f t="shared" si="214"/>
        <v>42223.426655092597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t="str">
        <f t="shared" si="211"/>
        <v>technology</v>
      </c>
      <c r="Q2730" t="str">
        <f t="shared" si="212"/>
        <v>hardware</v>
      </c>
      <c r="R2730" s="14">
        <f t="shared" si="213"/>
        <v>42333.34993055556</v>
      </c>
      <c r="S2730" s="15">
        <f t="shared" si="214"/>
        <v>42368.34993055556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t="str">
        <f t="shared" si="211"/>
        <v>technology</v>
      </c>
      <c r="Q2731" t="str">
        <f t="shared" si="212"/>
        <v>hardware</v>
      </c>
      <c r="R2731" s="14">
        <f t="shared" si="213"/>
        <v>42094.990706018521</v>
      </c>
      <c r="S2731" s="15">
        <f t="shared" si="214"/>
        <v>42124.990706018521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t="str">
        <f t="shared" si="211"/>
        <v>technology</v>
      </c>
      <c r="Q2732" t="str">
        <f t="shared" si="212"/>
        <v>hardware</v>
      </c>
      <c r="R2732" s="14">
        <f t="shared" si="213"/>
        <v>41351.291377314818</v>
      </c>
      <c r="S2732" s="15">
        <f t="shared" si="214"/>
        <v>41386.291377314818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t="str">
        <f t="shared" si="211"/>
        <v>technology</v>
      </c>
      <c r="Q2733" t="str">
        <f t="shared" si="212"/>
        <v>hardware</v>
      </c>
      <c r="R2733" s="14">
        <f t="shared" si="213"/>
        <v>41872.275717592594</v>
      </c>
      <c r="S2733" s="15">
        <f t="shared" si="214"/>
        <v>41929.916666666664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t="str">
        <f t="shared" si="211"/>
        <v>technology</v>
      </c>
      <c r="Q2734" t="str">
        <f t="shared" si="212"/>
        <v>hardware</v>
      </c>
      <c r="R2734" s="14">
        <f t="shared" si="213"/>
        <v>41389.558194444442</v>
      </c>
      <c r="S2734" s="15">
        <f t="shared" si="214"/>
        <v>41421.75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t="str">
        <f t="shared" si="211"/>
        <v>technology</v>
      </c>
      <c r="Q2735" t="str">
        <f t="shared" si="212"/>
        <v>hardware</v>
      </c>
      <c r="R2735" s="14">
        <f t="shared" si="213"/>
        <v>42044.022847222222</v>
      </c>
      <c r="S2735" s="15">
        <f t="shared" si="214"/>
        <v>42103.981180555551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t="str">
        <f t="shared" si="211"/>
        <v>technology</v>
      </c>
      <c r="Q2736" t="str">
        <f t="shared" si="212"/>
        <v>hardware</v>
      </c>
      <c r="R2736" s="14">
        <f t="shared" si="213"/>
        <v>42626.418888888889</v>
      </c>
      <c r="S2736" s="15">
        <f t="shared" si="214"/>
        <v>42656.665972222225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t="str">
        <f t="shared" si="211"/>
        <v>technology</v>
      </c>
      <c r="Q2737" t="str">
        <f t="shared" si="212"/>
        <v>hardware</v>
      </c>
      <c r="R2737" s="14">
        <f t="shared" si="213"/>
        <v>41315.870949074073</v>
      </c>
      <c r="S2737" s="15">
        <f t="shared" si="214"/>
        <v>41346.583333333336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t="str">
        <f t="shared" si="211"/>
        <v>technology</v>
      </c>
      <c r="Q2738" t="str">
        <f t="shared" si="212"/>
        <v>hardware</v>
      </c>
      <c r="R2738" s="14">
        <f t="shared" si="213"/>
        <v>41722.416354166664</v>
      </c>
      <c r="S2738" s="15">
        <f t="shared" si="214"/>
        <v>41752.416354166664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t="str">
        <f t="shared" si="211"/>
        <v>technology</v>
      </c>
      <c r="Q2739" t="str">
        <f t="shared" si="212"/>
        <v>hardware</v>
      </c>
      <c r="R2739" s="14">
        <f t="shared" si="213"/>
        <v>41611.667673611111</v>
      </c>
      <c r="S2739" s="15">
        <f t="shared" si="214"/>
        <v>41654.541666666664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t="str">
        <f t="shared" si="211"/>
        <v>technology</v>
      </c>
      <c r="Q2740" t="str">
        <f t="shared" si="212"/>
        <v>hardware</v>
      </c>
      <c r="R2740" s="14">
        <f t="shared" si="213"/>
        <v>42619.893564814818</v>
      </c>
      <c r="S2740" s="15">
        <f t="shared" si="214"/>
        <v>42679.893564814818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t="str">
        <f t="shared" si="211"/>
        <v>technology</v>
      </c>
      <c r="Q2741" t="str">
        <f t="shared" si="212"/>
        <v>hardware</v>
      </c>
      <c r="R2741" s="14">
        <f t="shared" si="213"/>
        <v>41719.637928240743</v>
      </c>
      <c r="S2741" s="15">
        <f t="shared" si="214"/>
        <v>41764.637928240743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t="str">
        <f t="shared" si="211"/>
        <v>technology</v>
      </c>
      <c r="Q2742" t="str">
        <f t="shared" si="212"/>
        <v>hardware</v>
      </c>
      <c r="R2742" s="14">
        <f t="shared" si="213"/>
        <v>42044.781851851847</v>
      </c>
      <c r="S2742" s="15">
        <f t="shared" si="214"/>
        <v>42074.74018518519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t="str">
        <f t="shared" si="211"/>
        <v>publishing</v>
      </c>
      <c r="Q2743" t="str">
        <f t="shared" si="212"/>
        <v>children's books</v>
      </c>
      <c r="R2743" s="14">
        <f t="shared" si="213"/>
        <v>41911.407430555555</v>
      </c>
      <c r="S2743" s="15">
        <f t="shared" si="214"/>
        <v>41931.838194444441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t="str">
        <f t="shared" si="211"/>
        <v>publishing</v>
      </c>
      <c r="Q2744" t="str">
        <f t="shared" si="212"/>
        <v>children's books</v>
      </c>
      <c r="R2744" s="14">
        <f t="shared" si="213"/>
        <v>41030.469756944447</v>
      </c>
      <c r="S2744" s="15">
        <f t="shared" si="214"/>
        <v>41044.469756944447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str">
        <f t="shared" si="211"/>
        <v>publishing</v>
      </c>
      <c r="Q2745" t="str">
        <f t="shared" si="212"/>
        <v>children's books</v>
      </c>
      <c r="R2745" s="14">
        <f t="shared" si="213"/>
        <v>42632.078784722224</v>
      </c>
      <c r="S2745" s="15">
        <f t="shared" si="214"/>
        <v>42662.078784722224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t="str">
        <f t="shared" si="211"/>
        <v>publishing</v>
      </c>
      <c r="Q2746" t="str">
        <f t="shared" si="212"/>
        <v>children's books</v>
      </c>
      <c r="R2746" s="14">
        <f t="shared" si="213"/>
        <v>40937.812476851854</v>
      </c>
      <c r="S2746" s="15">
        <f t="shared" si="214"/>
        <v>40967.812476851854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t="str">
        <f t="shared" si="211"/>
        <v>publishing</v>
      </c>
      <c r="Q2747" t="str">
        <f t="shared" si="212"/>
        <v>children's books</v>
      </c>
      <c r="R2747" s="14">
        <f t="shared" si="213"/>
        <v>41044.738055555557</v>
      </c>
      <c r="S2747" s="15">
        <f t="shared" si="214"/>
        <v>41104.738055555557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t="str">
        <f t="shared" si="211"/>
        <v>publishing</v>
      </c>
      <c r="Q2748" t="str">
        <f t="shared" si="212"/>
        <v>children's books</v>
      </c>
      <c r="R2748" s="14">
        <f t="shared" si="213"/>
        <v>41850.531377314815</v>
      </c>
      <c r="S2748" s="15">
        <f t="shared" si="214"/>
        <v>41880.531377314815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t="str">
        <f t="shared" si="211"/>
        <v>publishing</v>
      </c>
      <c r="Q2749" t="str">
        <f t="shared" si="212"/>
        <v>children's books</v>
      </c>
      <c r="R2749" s="14">
        <f t="shared" si="213"/>
        <v>41044.398113425923</v>
      </c>
      <c r="S2749" s="15">
        <f t="shared" si="214"/>
        <v>41075.881944444445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t="str">
        <f t="shared" si="211"/>
        <v>publishing</v>
      </c>
      <c r="Q2750" t="str">
        <f t="shared" si="212"/>
        <v>children's books</v>
      </c>
      <c r="R2750" s="14">
        <f t="shared" si="213"/>
        <v>42585.4606712963</v>
      </c>
      <c r="S2750" s="15">
        <f t="shared" si="214"/>
        <v>42615.4606712963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t="str">
        <f t="shared" si="211"/>
        <v>publishing</v>
      </c>
      <c r="Q2751" t="str">
        <f t="shared" si="212"/>
        <v>children's books</v>
      </c>
      <c r="R2751" s="14">
        <f t="shared" si="213"/>
        <v>42068.549039351856</v>
      </c>
      <c r="S2751" s="15">
        <f t="shared" si="214"/>
        <v>42098.507372685184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str">
        <f t="shared" si="211"/>
        <v>publishing</v>
      </c>
      <c r="Q2752" t="str">
        <f t="shared" si="212"/>
        <v>children's books</v>
      </c>
      <c r="R2752" s="14">
        <f t="shared" si="213"/>
        <v>41078.649826388893</v>
      </c>
      <c r="S2752" s="15">
        <f t="shared" si="214"/>
        <v>41090.583333333336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str">
        <f t="shared" si="211"/>
        <v>publishing</v>
      </c>
      <c r="Q2753" t="str">
        <f t="shared" si="212"/>
        <v>children's books</v>
      </c>
      <c r="R2753" s="14">
        <f t="shared" si="213"/>
        <v>41747.637060185181</v>
      </c>
      <c r="S2753" s="15">
        <f t="shared" si="214"/>
        <v>41807.637060185181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15">E2754/D2754</f>
        <v>0.11458333333333333</v>
      </c>
      <c r="P2754" t="str">
        <f t="shared" ref="P2754:P2817" si="216">LEFT(N2754,FIND("/",N2754)-1)</f>
        <v>publishing</v>
      </c>
      <c r="Q2754" t="str">
        <f t="shared" ref="Q2754:Q2817" si="217">RIGHT(N2754,LEN(N2754)-FIND("/",N2754))</f>
        <v>children's books</v>
      </c>
      <c r="R2754" s="14">
        <f t="shared" ref="R2754:R2817" si="218">(J2754/86400)+25569+(-6/24)</f>
        <v>40855.515092592592</v>
      </c>
      <c r="S2754" s="15">
        <f t="shared" ref="S2754:S2817" si="219">(I2754/86400)+25569+(-6/24)</f>
        <v>40895.515092592592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0.19</v>
      </c>
      <c r="P2755" t="str">
        <f t="shared" si="216"/>
        <v>publishing</v>
      </c>
      <c r="Q2755" t="str">
        <f t="shared" si="217"/>
        <v>children's books</v>
      </c>
      <c r="R2755" s="14">
        <f t="shared" si="218"/>
        <v>41117.650729166664</v>
      </c>
      <c r="S2755" s="15">
        <f t="shared" si="219"/>
        <v>41147.650729166664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str">
        <f t="shared" si="216"/>
        <v>publishing</v>
      </c>
      <c r="Q2756" t="str">
        <f t="shared" si="217"/>
        <v>children's books</v>
      </c>
      <c r="R2756" s="14">
        <f t="shared" si="218"/>
        <v>41863.386006944442</v>
      </c>
      <c r="S2756" s="15">
        <f t="shared" si="219"/>
        <v>41893.386006944442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t="str">
        <f t="shared" si="216"/>
        <v>publishing</v>
      </c>
      <c r="Q2757" t="str">
        <f t="shared" si="217"/>
        <v>children's books</v>
      </c>
      <c r="R2757" s="14">
        <f t="shared" si="218"/>
        <v>42072.540821759263</v>
      </c>
      <c r="S2757" s="15">
        <f t="shared" si="219"/>
        <v>42102.540821759263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t="str">
        <f t="shared" si="216"/>
        <v>publishing</v>
      </c>
      <c r="Q2758" t="str">
        <f t="shared" si="217"/>
        <v>children's books</v>
      </c>
      <c r="R2758" s="14">
        <f t="shared" si="218"/>
        <v>41620.650474537033</v>
      </c>
      <c r="S2758" s="15">
        <f t="shared" si="219"/>
        <v>41650.650474537033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t="str">
        <f t="shared" si="216"/>
        <v>publishing</v>
      </c>
      <c r="Q2759" t="str">
        <f t="shared" si="217"/>
        <v>children's books</v>
      </c>
      <c r="R2759" s="14">
        <f t="shared" si="218"/>
        <v>42573.40662037037</v>
      </c>
      <c r="S2759" s="15">
        <f t="shared" si="219"/>
        <v>42588.40662037037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t="str">
        <f t="shared" si="216"/>
        <v>publishing</v>
      </c>
      <c r="Q2760" t="str">
        <f t="shared" si="217"/>
        <v>children's books</v>
      </c>
      <c r="R2760" s="14">
        <f t="shared" si="218"/>
        <v>42639.191932870366</v>
      </c>
      <c r="S2760" s="15">
        <f t="shared" si="219"/>
        <v>42653.191932870366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t="str">
        <f t="shared" si="216"/>
        <v>publishing</v>
      </c>
      <c r="Q2761" t="str">
        <f t="shared" si="217"/>
        <v>children's books</v>
      </c>
      <c r="R2761" s="14">
        <f t="shared" si="218"/>
        <v>42524.11650462963</v>
      </c>
      <c r="S2761" s="15">
        <f t="shared" si="219"/>
        <v>42567.11650462963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str">
        <f t="shared" si="216"/>
        <v>publishing</v>
      </c>
      <c r="Q2762" t="str">
        <f t="shared" si="217"/>
        <v>children's books</v>
      </c>
      <c r="R2762" s="14">
        <f t="shared" si="218"/>
        <v>41415.211319444446</v>
      </c>
      <c r="S2762" s="15">
        <f t="shared" si="219"/>
        <v>41445.211319444446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t="str">
        <f t="shared" si="216"/>
        <v>publishing</v>
      </c>
      <c r="Q2763" t="str">
        <f t="shared" si="217"/>
        <v>children's books</v>
      </c>
      <c r="R2763" s="14">
        <f t="shared" si="218"/>
        <v>41246.813576388886</v>
      </c>
      <c r="S2763" s="15">
        <f t="shared" si="219"/>
        <v>41276.813576388886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t="str">
        <f t="shared" si="216"/>
        <v>publishing</v>
      </c>
      <c r="Q2764" t="str">
        <f t="shared" si="217"/>
        <v>children's books</v>
      </c>
      <c r="R2764" s="14">
        <f t="shared" si="218"/>
        <v>40926.786979166667</v>
      </c>
      <c r="S2764" s="15">
        <f t="shared" si="219"/>
        <v>40986.745312500003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t="str">
        <f t="shared" si="216"/>
        <v>publishing</v>
      </c>
      <c r="Q2765" t="str">
        <f t="shared" si="217"/>
        <v>children's books</v>
      </c>
      <c r="R2765" s="14">
        <f t="shared" si="218"/>
        <v>41373.329675925925</v>
      </c>
      <c r="S2765" s="15">
        <f t="shared" si="219"/>
        <v>41418.329675925925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t="str">
        <f t="shared" si="216"/>
        <v>publishing</v>
      </c>
      <c r="Q2766" t="str">
        <f t="shared" si="217"/>
        <v>children's books</v>
      </c>
      <c r="R2766" s="14">
        <f t="shared" si="218"/>
        <v>41030.042025462964</v>
      </c>
      <c r="S2766" s="15">
        <f t="shared" si="219"/>
        <v>41059.541666666664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str">
        <f t="shared" si="216"/>
        <v>publishing</v>
      </c>
      <c r="Q2767" t="str">
        <f t="shared" si="217"/>
        <v>children's books</v>
      </c>
      <c r="R2767" s="14">
        <f t="shared" si="218"/>
        <v>41194.329027777778</v>
      </c>
      <c r="S2767" s="15">
        <f t="shared" si="219"/>
        <v>41210.329027777778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t="str">
        <f t="shared" si="216"/>
        <v>publishing</v>
      </c>
      <c r="Q2768" t="str">
        <f t="shared" si="217"/>
        <v>children's books</v>
      </c>
      <c r="R2768" s="14">
        <f t="shared" si="218"/>
        <v>40736.418032407411</v>
      </c>
      <c r="S2768" s="15">
        <f t="shared" si="219"/>
        <v>40766.418032407411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t="str">
        <f t="shared" si="216"/>
        <v>publishing</v>
      </c>
      <c r="Q2769" t="str">
        <f t="shared" si="217"/>
        <v>children's books</v>
      </c>
      <c r="R2769" s="14">
        <f t="shared" si="218"/>
        <v>42172.708912037036</v>
      </c>
      <c r="S2769" s="15">
        <f t="shared" si="219"/>
        <v>42232.708912037036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t="str">
        <f t="shared" si="216"/>
        <v>publishing</v>
      </c>
      <c r="Q2770" t="str">
        <f t="shared" si="217"/>
        <v>children's books</v>
      </c>
      <c r="R2770" s="14">
        <f t="shared" si="218"/>
        <v>40967.364849537036</v>
      </c>
      <c r="S2770" s="15">
        <f t="shared" si="219"/>
        <v>40997.323182870372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t="str">
        <f t="shared" si="216"/>
        <v>publishing</v>
      </c>
      <c r="Q2771" t="str">
        <f t="shared" si="217"/>
        <v>children's books</v>
      </c>
      <c r="R2771" s="14">
        <f t="shared" si="218"/>
        <v>41745.576273148152</v>
      </c>
      <c r="S2771" s="15">
        <f t="shared" si="219"/>
        <v>41795.576273148152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t="str">
        <f t="shared" si="216"/>
        <v>publishing</v>
      </c>
      <c r="Q2772" t="str">
        <f t="shared" si="217"/>
        <v>children's books</v>
      </c>
      <c r="R2772" s="14">
        <f t="shared" si="218"/>
        <v>41686.455208333333</v>
      </c>
      <c r="S2772" s="15">
        <f t="shared" si="219"/>
        <v>41716.413541666669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str">
        <f t="shared" si="216"/>
        <v>publishing</v>
      </c>
      <c r="Q2773" t="str">
        <f t="shared" si="217"/>
        <v>children's books</v>
      </c>
      <c r="R2773" s="14">
        <f t="shared" si="218"/>
        <v>41257.281712962962</v>
      </c>
      <c r="S2773" s="15">
        <f t="shared" si="219"/>
        <v>41306.458333333336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str">
        <f t="shared" si="216"/>
        <v>publishing</v>
      </c>
      <c r="Q2774" t="str">
        <f t="shared" si="217"/>
        <v>children's books</v>
      </c>
      <c r="R2774" s="14">
        <f t="shared" si="218"/>
        <v>41537.619143518517</v>
      </c>
      <c r="S2774" s="15">
        <f t="shared" si="219"/>
        <v>41552.619143518517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t="str">
        <f t="shared" si="216"/>
        <v>publishing</v>
      </c>
      <c r="Q2775" t="str">
        <f t="shared" si="217"/>
        <v>children's books</v>
      </c>
      <c r="R2775" s="14">
        <f t="shared" si="218"/>
        <v>42474.61482638889</v>
      </c>
      <c r="S2775" s="15">
        <f t="shared" si="219"/>
        <v>42484.61482638889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t="str">
        <f t="shared" si="216"/>
        <v>publishing</v>
      </c>
      <c r="Q2776" t="str">
        <f t="shared" si="217"/>
        <v>children's books</v>
      </c>
      <c r="R2776" s="14">
        <f t="shared" si="218"/>
        <v>41310.876481481479</v>
      </c>
      <c r="S2776" s="15">
        <f t="shared" si="219"/>
        <v>41340.876481481479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t="str">
        <f t="shared" si="216"/>
        <v>publishing</v>
      </c>
      <c r="Q2777" t="str">
        <f t="shared" si="217"/>
        <v>children's books</v>
      </c>
      <c r="R2777" s="14">
        <f t="shared" si="218"/>
        <v>40862.763356481482</v>
      </c>
      <c r="S2777" s="15">
        <f t="shared" si="219"/>
        <v>40892.763356481482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t="str">
        <f t="shared" si="216"/>
        <v>publishing</v>
      </c>
      <c r="Q2778" t="str">
        <f t="shared" si="217"/>
        <v>children's books</v>
      </c>
      <c r="R2778" s="14">
        <f t="shared" si="218"/>
        <v>42136.047175925924</v>
      </c>
      <c r="S2778" s="15">
        <f t="shared" si="219"/>
        <v>42167.047175925924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t="str">
        <f t="shared" si="216"/>
        <v>publishing</v>
      </c>
      <c r="Q2779" t="str">
        <f t="shared" si="217"/>
        <v>children's books</v>
      </c>
      <c r="R2779" s="14">
        <f t="shared" si="218"/>
        <v>42172.419027777782</v>
      </c>
      <c r="S2779" s="15">
        <f t="shared" si="219"/>
        <v>42202.419027777782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t="str">
        <f t="shared" si="216"/>
        <v>publishing</v>
      </c>
      <c r="Q2780" t="str">
        <f t="shared" si="217"/>
        <v>children's books</v>
      </c>
      <c r="R2780" s="14">
        <f t="shared" si="218"/>
        <v>41846.728078703702</v>
      </c>
      <c r="S2780" s="15">
        <f t="shared" si="219"/>
        <v>41876.728078703702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t="str">
        <f t="shared" si="216"/>
        <v>publishing</v>
      </c>
      <c r="Q2781" t="str">
        <f t="shared" si="217"/>
        <v>children's books</v>
      </c>
      <c r="R2781" s="14">
        <f t="shared" si="218"/>
        <v>42300.335891203707</v>
      </c>
      <c r="S2781" s="15">
        <f t="shared" si="219"/>
        <v>42330.377557870372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str">
        <f t="shared" si="216"/>
        <v>publishing</v>
      </c>
      <c r="Q2782" t="str">
        <f t="shared" si="217"/>
        <v>children's books</v>
      </c>
      <c r="R2782" s="14">
        <f t="shared" si="218"/>
        <v>42774.197777777779</v>
      </c>
      <c r="S2782" s="15">
        <f t="shared" si="219"/>
        <v>42804.197777777779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t="str">
        <f t="shared" si="216"/>
        <v>theater</v>
      </c>
      <c r="Q2783" t="str">
        <f t="shared" si="217"/>
        <v>plays</v>
      </c>
      <c r="R2783" s="14">
        <f t="shared" si="218"/>
        <v>42018.69159722222</v>
      </c>
      <c r="S2783" s="15">
        <f t="shared" si="219"/>
        <v>42047.041666666672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t="str">
        <f t="shared" si="216"/>
        <v>theater</v>
      </c>
      <c r="Q2784" t="str">
        <f t="shared" si="217"/>
        <v>plays</v>
      </c>
      <c r="R2784" s="14">
        <f t="shared" si="218"/>
        <v>42026.674976851849</v>
      </c>
      <c r="S2784" s="15">
        <f t="shared" si="219"/>
        <v>42051.957638888889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t="str">
        <f t="shared" si="216"/>
        <v>theater</v>
      </c>
      <c r="Q2785" t="str">
        <f t="shared" si="217"/>
        <v>plays</v>
      </c>
      <c r="R2785" s="14">
        <f t="shared" si="218"/>
        <v>42103.285254629634</v>
      </c>
      <c r="S2785" s="15">
        <f t="shared" si="219"/>
        <v>42117.285254629634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t="str">
        <f t="shared" si="216"/>
        <v>theater</v>
      </c>
      <c r="Q2786" t="str">
        <f t="shared" si="217"/>
        <v>plays</v>
      </c>
      <c r="R2786" s="14">
        <f t="shared" si="218"/>
        <v>41920.537534722222</v>
      </c>
      <c r="S2786" s="15">
        <f t="shared" si="219"/>
        <v>41941.537534722222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t="str">
        <f t="shared" si="216"/>
        <v>theater</v>
      </c>
      <c r="Q2787" t="str">
        <f t="shared" si="217"/>
        <v>plays</v>
      </c>
      <c r="R2787" s="14">
        <f t="shared" si="218"/>
        <v>42557.939432870371</v>
      </c>
      <c r="S2787" s="15">
        <f t="shared" si="219"/>
        <v>42587.625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t="str">
        <f t="shared" si="216"/>
        <v>theater</v>
      </c>
      <c r="Q2788" t="str">
        <f t="shared" si="217"/>
        <v>plays</v>
      </c>
      <c r="R2788" s="14">
        <f t="shared" si="218"/>
        <v>41815.319212962961</v>
      </c>
      <c r="S2788" s="15">
        <f t="shared" si="219"/>
        <v>41829.319212962961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t="str">
        <f t="shared" si="216"/>
        <v>theater</v>
      </c>
      <c r="Q2789" t="str">
        <f t="shared" si="217"/>
        <v>plays</v>
      </c>
      <c r="R2789" s="14">
        <f t="shared" si="218"/>
        <v>41807.948518518519</v>
      </c>
      <c r="S2789" s="15">
        <f t="shared" si="219"/>
        <v>41837.948518518519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t="str">
        <f t="shared" si="216"/>
        <v>theater</v>
      </c>
      <c r="Q2790" t="str">
        <f t="shared" si="217"/>
        <v>plays</v>
      </c>
      <c r="R2790" s="14">
        <f t="shared" si="218"/>
        <v>42550.451886574076</v>
      </c>
      <c r="S2790" s="15">
        <f t="shared" si="219"/>
        <v>42580.451886574076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t="str">
        <f t="shared" si="216"/>
        <v>theater</v>
      </c>
      <c r="Q2791" t="str">
        <f t="shared" si="217"/>
        <v>plays</v>
      </c>
      <c r="R2791" s="14">
        <f t="shared" si="218"/>
        <v>42055.763124999998</v>
      </c>
      <c r="S2791" s="15">
        <f t="shared" si="219"/>
        <v>42074.916666666672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t="str">
        <f t="shared" si="216"/>
        <v>theater</v>
      </c>
      <c r="Q2792" t="str">
        <f t="shared" si="217"/>
        <v>plays</v>
      </c>
      <c r="R2792" s="14">
        <f t="shared" si="218"/>
        <v>42016.688692129625</v>
      </c>
      <c r="S2792" s="15">
        <f t="shared" si="219"/>
        <v>42046.688692129625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t="str">
        <f t="shared" si="216"/>
        <v>theater</v>
      </c>
      <c r="Q2793" t="str">
        <f t="shared" si="217"/>
        <v>plays</v>
      </c>
      <c r="R2793" s="14">
        <f t="shared" si="218"/>
        <v>42591.649988425925</v>
      </c>
      <c r="S2793" s="15">
        <f t="shared" si="219"/>
        <v>42621.916666666672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t="str">
        <f t="shared" si="216"/>
        <v>theater</v>
      </c>
      <c r="Q2794" t="str">
        <f t="shared" si="217"/>
        <v>plays</v>
      </c>
      <c r="R2794" s="14">
        <f t="shared" si="218"/>
        <v>42182.981006944443</v>
      </c>
      <c r="S2794" s="15">
        <f t="shared" si="219"/>
        <v>42227.981006944443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t="str">
        <f t="shared" si="216"/>
        <v>theater</v>
      </c>
      <c r="Q2795" t="str">
        <f t="shared" si="217"/>
        <v>plays</v>
      </c>
      <c r="R2795" s="14">
        <f t="shared" si="218"/>
        <v>42176.169039351851</v>
      </c>
      <c r="S2795" s="15">
        <f t="shared" si="219"/>
        <v>42206.169039351851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t="str">
        <f t="shared" si="216"/>
        <v>theater</v>
      </c>
      <c r="Q2796" t="str">
        <f t="shared" si="217"/>
        <v>plays</v>
      </c>
      <c r="R2796" s="14">
        <f t="shared" si="218"/>
        <v>42416.441655092596</v>
      </c>
      <c r="S2796" s="15">
        <f t="shared" si="219"/>
        <v>42432.541666666672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t="str">
        <f t="shared" si="216"/>
        <v>theater</v>
      </c>
      <c r="Q2797" t="str">
        <f t="shared" si="217"/>
        <v>plays</v>
      </c>
      <c r="R2797" s="14">
        <f t="shared" si="218"/>
        <v>41780.275937500002</v>
      </c>
      <c r="S2797" s="15">
        <f t="shared" si="219"/>
        <v>41796.708333333336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t="str">
        <f t="shared" si="216"/>
        <v>theater</v>
      </c>
      <c r="Q2798" t="str">
        <f t="shared" si="217"/>
        <v>plays</v>
      </c>
      <c r="R2798" s="14">
        <f t="shared" si="218"/>
        <v>41795.278101851851</v>
      </c>
      <c r="S2798" s="15">
        <f t="shared" si="219"/>
        <v>41825.278101851851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t="str">
        <f t="shared" si="216"/>
        <v>theater</v>
      </c>
      <c r="Q2799" t="str">
        <f t="shared" si="217"/>
        <v>plays</v>
      </c>
      <c r="R2799" s="14">
        <f t="shared" si="218"/>
        <v>41798.69027777778</v>
      </c>
      <c r="S2799" s="15">
        <f t="shared" si="219"/>
        <v>41828.69027777778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t="str">
        <f t="shared" si="216"/>
        <v>theater</v>
      </c>
      <c r="Q2800" t="str">
        <f t="shared" si="217"/>
        <v>plays</v>
      </c>
      <c r="R2800" s="14">
        <f t="shared" si="218"/>
        <v>42201.425011574072</v>
      </c>
      <c r="S2800" s="15">
        <f t="shared" si="219"/>
        <v>42216.416666666672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t="str">
        <f t="shared" si="216"/>
        <v>theater</v>
      </c>
      <c r="Q2801" t="str">
        <f t="shared" si="217"/>
        <v>plays</v>
      </c>
      <c r="R2801" s="14">
        <f t="shared" si="218"/>
        <v>42507.014699074076</v>
      </c>
      <c r="S2801" s="15">
        <f t="shared" si="219"/>
        <v>42538.416666666672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t="str">
        <f t="shared" si="216"/>
        <v>theater</v>
      </c>
      <c r="Q2802" t="str">
        <f t="shared" si="217"/>
        <v>plays</v>
      </c>
      <c r="R2802" s="14">
        <f t="shared" si="218"/>
        <v>41948.302847222221</v>
      </c>
      <c r="S2802" s="15">
        <f t="shared" si="219"/>
        <v>42008.302847222221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t="str">
        <f t="shared" si="216"/>
        <v>theater</v>
      </c>
      <c r="Q2803" t="str">
        <f t="shared" si="217"/>
        <v>plays</v>
      </c>
      <c r="R2803" s="14">
        <f t="shared" si="218"/>
        <v>41899.993159722224</v>
      </c>
      <c r="S2803" s="15">
        <f t="shared" si="219"/>
        <v>41922.208333333336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t="str">
        <f t="shared" si="216"/>
        <v>theater</v>
      </c>
      <c r="Q2804" t="str">
        <f t="shared" si="217"/>
        <v>plays</v>
      </c>
      <c r="R2804" s="14">
        <f t="shared" si="218"/>
        <v>42192.39707175926</v>
      </c>
      <c r="S2804" s="15">
        <f t="shared" si="219"/>
        <v>42222.39707175926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t="str">
        <f t="shared" si="216"/>
        <v>theater</v>
      </c>
      <c r="Q2805" t="str">
        <f t="shared" si="217"/>
        <v>plays</v>
      </c>
      <c r="R2805" s="14">
        <f t="shared" si="218"/>
        <v>42157.815694444449</v>
      </c>
      <c r="S2805" s="15">
        <f t="shared" si="219"/>
        <v>42200.75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t="str">
        <f t="shared" si="216"/>
        <v>theater</v>
      </c>
      <c r="Q2806" t="str">
        <f t="shared" si="217"/>
        <v>plays</v>
      </c>
      <c r="R2806" s="14">
        <f t="shared" si="218"/>
        <v>41881.203587962962</v>
      </c>
      <c r="S2806" s="15">
        <f t="shared" si="219"/>
        <v>41911.203587962962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t="str">
        <f t="shared" si="216"/>
        <v>theater</v>
      </c>
      <c r="Q2807" t="str">
        <f t="shared" si="217"/>
        <v>plays</v>
      </c>
      <c r="R2807" s="14">
        <f t="shared" si="218"/>
        <v>42213.255474537036</v>
      </c>
      <c r="S2807" s="15">
        <f t="shared" si="219"/>
        <v>42238.255474537036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t="str">
        <f t="shared" si="216"/>
        <v>theater</v>
      </c>
      <c r="Q2808" t="str">
        <f t="shared" si="217"/>
        <v>plays</v>
      </c>
      <c r="R2808" s="14">
        <f t="shared" si="218"/>
        <v>42185.017245370371</v>
      </c>
      <c r="S2808" s="15">
        <f t="shared" si="219"/>
        <v>42221.208333333328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t="str">
        <f t="shared" si="216"/>
        <v>theater</v>
      </c>
      <c r="Q2809" t="str">
        <f t="shared" si="217"/>
        <v>plays</v>
      </c>
      <c r="R2809" s="14">
        <f t="shared" si="218"/>
        <v>42154.623124999998</v>
      </c>
      <c r="S2809" s="15">
        <f t="shared" si="219"/>
        <v>42184.623124999998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t="str">
        <f t="shared" si="216"/>
        <v>theater</v>
      </c>
      <c r="Q2810" t="str">
        <f t="shared" si="217"/>
        <v>plays</v>
      </c>
      <c r="R2810" s="14">
        <f t="shared" si="218"/>
        <v>42208.59646990741</v>
      </c>
      <c r="S2810" s="15">
        <f t="shared" si="219"/>
        <v>42238.59646990741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t="str">
        <f t="shared" si="216"/>
        <v>theater</v>
      </c>
      <c r="Q2811" t="str">
        <f t="shared" si="217"/>
        <v>plays</v>
      </c>
      <c r="R2811" s="14">
        <f t="shared" si="218"/>
        <v>42451.246817129635</v>
      </c>
      <c r="S2811" s="15">
        <f t="shared" si="219"/>
        <v>42459.360416666663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t="str">
        <f t="shared" si="216"/>
        <v>theater</v>
      </c>
      <c r="Q2812" t="str">
        <f t="shared" si="217"/>
        <v>plays</v>
      </c>
      <c r="R2812" s="14">
        <f t="shared" si="218"/>
        <v>41758.88962962963</v>
      </c>
      <c r="S2812" s="15">
        <f t="shared" si="219"/>
        <v>41790.915972222225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t="str">
        <f t="shared" si="216"/>
        <v>theater</v>
      </c>
      <c r="Q2813" t="str">
        <f t="shared" si="217"/>
        <v>plays</v>
      </c>
      <c r="R2813" s="14">
        <f t="shared" si="218"/>
        <v>42028.246562500004</v>
      </c>
      <c r="S2813" s="15">
        <f t="shared" si="219"/>
        <v>42058.246562500004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t="str">
        <f t="shared" si="216"/>
        <v>theater</v>
      </c>
      <c r="Q2814" t="str">
        <f t="shared" si="217"/>
        <v>plays</v>
      </c>
      <c r="R2814" s="14">
        <f t="shared" si="218"/>
        <v>42054.49418981481</v>
      </c>
      <c r="S2814" s="15">
        <f t="shared" si="219"/>
        <v>42099.916666666672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t="str">
        <f t="shared" si="216"/>
        <v>theater</v>
      </c>
      <c r="Q2815" t="str">
        <f t="shared" si="217"/>
        <v>plays</v>
      </c>
      <c r="R2815" s="14">
        <f t="shared" si="218"/>
        <v>42693.492604166662</v>
      </c>
      <c r="S2815" s="15">
        <f t="shared" si="219"/>
        <v>42718.492604166662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t="str">
        <f t="shared" si="216"/>
        <v>theater</v>
      </c>
      <c r="Q2816" t="str">
        <f t="shared" si="217"/>
        <v>plays</v>
      </c>
      <c r="R2816" s="14">
        <f t="shared" si="218"/>
        <v>42103.149479166663</v>
      </c>
      <c r="S2816" s="15">
        <f t="shared" si="219"/>
        <v>42133.149479166663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t="str">
        <f t="shared" si="216"/>
        <v>theater</v>
      </c>
      <c r="Q2817" t="str">
        <f t="shared" si="217"/>
        <v>plays</v>
      </c>
      <c r="R2817" s="14">
        <f t="shared" si="218"/>
        <v>42559.526724537034</v>
      </c>
      <c r="S2817" s="15">
        <f t="shared" si="219"/>
        <v>42589.526724537034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20">E2818/D2818</f>
        <v>1.4156666666666666</v>
      </c>
      <c r="P2818" t="str">
        <f t="shared" ref="P2818:P2881" si="221">LEFT(N2818,FIND("/",N2818)-1)</f>
        <v>theater</v>
      </c>
      <c r="Q2818" t="str">
        <f t="shared" ref="Q2818:Q2881" si="222">RIGHT(N2818,LEN(N2818)-FIND("/",N2818))</f>
        <v>plays</v>
      </c>
      <c r="R2818" s="14">
        <f t="shared" ref="R2818:R2881" si="223">(J2818/86400)+25569+(-6/24)</f>
        <v>42188.217499999999</v>
      </c>
      <c r="S2818" s="15">
        <f t="shared" ref="S2818:S2881" si="224">(I2818/86400)+25569+(-6/24)</f>
        <v>42218.416666666672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1.3</v>
      </c>
      <c r="P2819" t="str">
        <f t="shared" si="221"/>
        <v>theater</v>
      </c>
      <c r="Q2819" t="str">
        <f t="shared" si="222"/>
        <v>plays</v>
      </c>
      <c r="R2819" s="14">
        <f t="shared" si="223"/>
        <v>42023.384976851856</v>
      </c>
      <c r="S2819" s="15">
        <f t="shared" si="224"/>
        <v>42063.384976851856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t="str">
        <f t="shared" si="221"/>
        <v>theater</v>
      </c>
      <c r="Q2820" t="str">
        <f t="shared" si="222"/>
        <v>plays</v>
      </c>
      <c r="R2820" s="14">
        <f t="shared" si="223"/>
        <v>42250.348217592589</v>
      </c>
      <c r="S2820" s="15">
        <f t="shared" si="224"/>
        <v>42270.348217592589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t="str">
        <f t="shared" si="221"/>
        <v>theater</v>
      </c>
      <c r="Q2821" t="str">
        <f t="shared" si="222"/>
        <v>plays</v>
      </c>
      <c r="R2821" s="14">
        <f t="shared" si="223"/>
        <v>42139.275567129633</v>
      </c>
      <c r="S2821" s="15">
        <f t="shared" si="224"/>
        <v>42169.275567129633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t="str">
        <f t="shared" si="221"/>
        <v>theater</v>
      </c>
      <c r="Q2822" t="str">
        <f t="shared" si="222"/>
        <v>plays</v>
      </c>
      <c r="R2822" s="14">
        <f t="shared" si="223"/>
        <v>42401.360983796301</v>
      </c>
      <c r="S2822" s="15">
        <f t="shared" si="224"/>
        <v>42425.75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t="str">
        <f t="shared" si="221"/>
        <v>theater</v>
      </c>
      <c r="Q2823" t="str">
        <f t="shared" si="222"/>
        <v>plays</v>
      </c>
      <c r="R2823" s="14">
        <f t="shared" si="223"/>
        <v>41875.672858796301</v>
      </c>
      <c r="S2823" s="15">
        <f t="shared" si="224"/>
        <v>41905.672858796301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t="str">
        <f t="shared" si="221"/>
        <v>theater</v>
      </c>
      <c r="Q2824" t="str">
        <f t="shared" si="222"/>
        <v>plays</v>
      </c>
      <c r="R2824" s="14">
        <f t="shared" si="223"/>
        <v>42060.433935185181</v>
      </c>
      <c r="S2824" s="15">
        <f t="shared" si="224"/>
        <v>42090.392268518517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t="str">
        <f t="shared" si="221"/>
        <v>theater</v>
      </c>
      <c r="Q2825" t="str">
        <f t="shared" si="222"/>
        <v>plays</v>
      </c>
      <c r="R2825" s="14">
        <f t="shared" si="223"/>
        <v>42066.761643518519</v>
      </c>
      <c r="S2825" s="15">
        <f t="shared" si="224"/>
        <v>42094.707638888889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t="str">
        <f t="shared" si="221"/>
        <v>theater</v>
      </c>
      <c r="Q2826" t="str">
        <f t="shared" si="222"/>
        <v>plays</v>
      </c>
      <c r="R2826" s="14">
        <f t="shared" si="223"/>
        <v>42136.020787037036</v>
      </c>
      <c r="S2826" s="15">
        <f t="shared" si="224"/>
        <v>42167.821527777778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t="str">
        <f t="shared" si="221"/>
        <v>theater</v>
      </c>
      <c r="Q2827" t="str">
        <f t="shared" si="222"/>
        <v>plays</v>
      </c>
      <c r="R2827" s="14">
        <f t="shared" si="223"/>
        <v>42312.542662037042</v>
      </c>
      <c r="S2827" s="15">
        <f t="shared" si="224"/>
        <v>42342.542662037042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t="str">
        <f t="shared" si="221"/>
        <v>theater</v>
      </c>
      <c r="Q2828" t="str">
        <f t="shared" si="222"/>
        <v>plays</v>
      </c>
      <c r="R2828" s="14">
        <f t="shared" si="223"/>
        <v>42170.784861111111</v>
      </c>
      <c r="S2828" s="15">
        <f t="shared" si="224"/>
        <v>42195.041666666672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t="str">
        <f t="shared" si="221"/>
        <v>theater</v>
      </c>
      <c r="Q2829" t="str">
        <f t="shared" si="222"/>
        <v>plays</v>
      </c>
      <c r="R2829" s="14">
        <f t="shared" si="223"/>
        <v>42494.433634259258</v>
      </c>
      <c r="S2829" s="15">
        <f t="shared" si="224"/>
        <v>42524.4375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t="str">
        <f t="shared" si="221"/>
        <v>theater</v>
      </c>
      <c r="Q2830" t="str">
        <f t="shared" si="222"/>
        <v>plays</v>
      </c>
      <c r="R2830" s="14">
        <f t="shared" si="223"/>
        <v>42254.014687499999</v>
      </c>
      <c r="S2830" s="15">
        <f t="shared" si="224"/>
        <v>42279.708333333328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t="str">
        <f t="shared" si="221"/>
        <v>theater</v>
      </c>
      <c r="Q2831" t="str">
        <f t="shared" si="222"/>
        <v>plays</v>
      </c>
      <c r="R2831" s="14">
        <f t="shared" si="223"/>
        <v>42495.184236111112</v>
      </c>
      <c r="S2831" s="15">
        <f t="shared" si="224"/>
        <v>42523.184236111112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t="str">
        <f t="shared" si="221"/>
        <v>theater</v>
      </c>
      <c r="Q2832" t="str">
        <f t="shared" si="222"/>
        <v>plays</v>
      </c>
      <c r="R2832" s="14">
        <f t="shared" si="223"/>
        <v>41758.589675925927</v>
      </c>
      <c r="S2832" s="15">
        <f t="shared" si="224"/>
        <v>41770.915972222225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t="str">
        <f t="shared" si="221"/>
        <v>theater</v>
      </c>
      <c r="Q2833" t="str">
        <f t="shared" si="222"/>
        <v>plays</v>
      </c>
      <c r="R2833" s="14">
        <f t="shared" si="223"/>
        <v>42171.574884259258</v>
      </c>
      <c r="S2833" s="15">
        <f t="shared" si="224"/>
        <v>42201.574884259258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t="str">
        <f t="shared" si="221"/>
        <v>theater</v>
      </c>
      <c r="Q2834" t="str">
        <f t="shared" si="222"/>
        <v>plays</v>
      </c>
      <c r="R2834" s="14">
        <f t="shared" si="223"/>
        <v>41938.459421296298</v>
      </c>
      <c r="S2834" s="15">
        <f t="shared" si="224"/>
        <v>41966.666666666672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t="str">
        <f t="shared" si="221"/>
        <v>theater</v>
      </c>
      <c r="Q2835" t="str">
        <f t="shared" si="222"/>
        <v>plays</v>
      </c>
      <c r="R2835" s="14">
        <f t="shared" si="223"/>
        <v>42267.877696759257</v>
      </c>
      <c r="S2835" s="15">
        <f t="shared" si="224"/>
        <v>42287.833333333328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t="str">
        <f t="shared" si="221"/>
        <v>theater</v>
      </c>
      <c r="Q2836" t="str">
        <f t="shared" si="222"/>
        <v>plays</v>
      </c>
      <c r="R2836" s="14">
        <f t="shared" si="223"/>
        <v>42019.709837962961</v>
      </c>
      <c r="S2836" s="15">
        <f t="shared" si="224"/>
        <v>42034.709837962961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t="str">
        <f t="shared" si="221"/>
        <v>theater</v>
      </c>
      <c r="Q2837" t="str">
        <f t="shared" si="222"/>
        <v>plays</v>
      </c>
      <c r="R2837" s="14">
        <f t="shared" si="223"/>
        <v>42313.453900462962</v>
      </c>
      <c r="S2837" s="15">
        <f t="shared" si="224"/>
        <v>42342.75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t="str">
        <f t="shared" si="221"/>
        <v>theater</v>
      </c>
      <c r="Q2838" t="str">
        <f t="shared" si="222"/>
        <v>plays</v>
      </c>
      <c r="R2838" s="14">
        <f t="shared" si="223"/>
        <v>42746.011782407411</v>
      </c>
      <c r="S2838" s="15">
        <f t="shared" si="224"/>
        <v>42783.957638888889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t="str">
        <f t="shared" si="221"/>
        <v>theater</v>
      </c>
      <c r="Q2839" t="str">
        <f t="shared" si="222"/>
        <v>plays</v>
      </c>
      <c r="R2839" s="14">
        <f t="shared" si="223"/>
        <v>42307.658379629633</v>
      </c>
      <c r="S2839" s="15">
        <f t="shared" si="224"/>
        <v>42347.700046296297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t="str">
        <f t="shared" si="221"/>
        <v>theater</v>
      </c>
      <c r="Q2840" t="str">
        <f t="shared" si="222"/>
        <v>plays</v>
      </c>
      <c r="R2840" s="14">
        <f t="shared" si="223"/>
        <v>41842.357592592591</v>
      </c>
      <c r="S2840" s="15">
        <f t="shared" si="224"/>
        <v>41864.666666666664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t="str">
        <f t="shared" si="221"/>
        <v>theater</v>
      </c>
      <c r="Q2841" t="str">
        <f t="shared" si="222"/>
        <v>plays</v>
      </c>
      <c r="R2841" s="14">
        <f t="shared" si="223"/>
        <v>41852.990208333329</v>
      </c>
      <c r="S2841" s="15">
        <f t="shared" si="224"/>
        <v>41875.957638888889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t="str">
        <f t="shared" si="221"/>
        <v>theater</v>
      </c>
      <c r="Q2842" t="str">
        <f t="shared" si="222"/>
        <v>plays</v>
      </c>
      <c r="R2842" s="14">
        <f t="shared" si="223"/>
        <v>42059.785636574074</v>
      </c>
      <c r="S2842" s="15">
        <f t="shared" si="224"/>
        <v>42081.458333333328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t="str">
        <f t="shared" si="221"/>
        <v>theater</v>
      </c>
      <c r="Q2843" t="str">
        <f t="shared" si="222"/>
        <v>plays</v>
      </c>
      <c r="R2843" s="14">
        <f t="shared" si="223"/>
        <v>42291.489548611113</v>
      </c>
      <c r="S2843" s="15">
        <f t="shared" si="224"/>
        <v>42351.531215277777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str">
        <f t="shared" si="221"/>
        <v>theater</v>
      </c>
      <c r="Q2844" t="str">
        <f t="shared" si="222"/>
        <v>plays</v>
      </c>
      <c r="R2844" s="14">
        <f t="shared" si="223"/>
        <v>41784.70248842593</v>
      </c>
      <c r="S2844" s="15">
        <f t="shared" si="224"/>
        <v>41811.208333333336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str">
        <f t="shared" si="221"/>
        <v>theater</v>
      </c>
      <c r="Q2845" t="str">
        <f t="shared" si="222"/>
        <v>plays</v>
      </c>
      <c r="R2845" s="14">
        <f t="shared" si="223"/>
        <v>42492.487847222219</v>
      </c>
      <c r="S2845" s="15">
        <f t="shared" si="224"/>
        <v>42533.916666666672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t="str">
        <f t="shared" si="221"/>
        <v>theater</v>
      </c>
      <c r="Q2846" t="str">
        <f t="shared" si="222"/>
        <v>plays</v>
      </c>
      <c r="R2846" s="14">
        <f t="shared" si="223"/>
        <v>42709.296064814815</v>
      </c>
      <c r="S2846" s="15">
        <f t="shared" si="224"/>
        <v>42739.296064814815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t="str">
        <f t="shared" si="221"/>
        <v>theater</v>
      </c>
      <c r="Q2847" t="str">
        <f t="shared" si="222"/>
        <v>plays</v>
      </c>
      <c r="R2847" s="14">
        <f t="shared" si="223"/>
        <v>42102.766585648147</v>
      </c>
      <c r="S2847" s="15">
        <f t="shared" si="224"/>
        <v>42162.766585648147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str">
        <f t="shared" si="221"/>
        <v>theater</v>
      </c>
      <c r="Q2848" t="str">
        <f t="shared" si="222"/>
        <v>plays</v>
      </c>
      <c r="R2848" s="14">
        <f t="shared" si="223"/>
        <v>42108.442060185189</v>
      </c>
      <c r="S2848" s="15">
        <f t="shared" si="224"/>
        <v>42153.442060185189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str">
        <f t="shared" si="221"/>
        <v>theater</v>
      </c>
      <c r="Q2849" t="str">
        <f t="shared" si="222"/>
        <v>plays</v>
      </c>
      <c r="R2849" s="14">
        <f t="shared" si="223"/>
        <v>42453.556307870371</v>
      </c>
      <c r="S2849" s="15">
        <f t="shared" si="224"/>
        <v>42513.556307870371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t="str">
        <f t="shared" si="221"/>
        <v>theater</v>
      </c>
      <c r="Q2850" t="str">
        <f t="shared" si="222"/>
        <v>plays</v>
      </c>
      <c r="R2850" s="14">
        <f t="shared" si="223"/>
        <v>42123.398831018523</v>
      </c>
      <c r="S2850" s="15">
        <f t="shared" si="224"/>
        <v>42153.398831018523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t="str">
        <f t="shared" si="221"/>
        <v>theater</v>
      </c>
      <c r="Q2851" t="str">
        <f t="shared" si="222"/>
        <v>plays</v>
      </c>
      <c r="R2851" s="14">
        <f t="shared" si="223"/>
        <v>42453.178240740745</v>
      </c>
      <c r="S2851" s="15">
        <f t="shared" si="224"/>
        <v>42483.178240740745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t="str">
        <f t="shared" si="221"/>
        <v>theater</v>
      </c>
      <c r="Q2852" t="str">
        <f t="shared" si="222"/>
        <v>plays</v>
      </c>
      <c r="R2852" s="14">
        <f t="shared" si="223"/>
        <v>41857.757071759261</v>
      </c>
      <c r="S2852" s="15">
        <f t="shared" si="224"/>
        <v>41887.757071759261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str">
        <f t="shared" si="221"/>
        <v>theater</v>
      </c>
      <c r="Q2853" t="str">
        <f t="shared" si="222"/>
        <v>plays</v>
      </c>
      <c r="R2853" s="14">
        <f t="shared" si="223"/>
        <v>42389.752650462964</v>
      </c>
      <c r="S2853" s="15">
        <f t="shared" si="224"/>
        <v>42398.720138888893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t="str">
        <f t="shared" si="221"/>
        <v>theater</v>
      </c>
      <c r="Q2854" t="str">
        <f t="shared" si="222"/>
        <v>plays</v>
      </c>
      <c r="R2854" s="14">
        <f t="shared" si="223"/>
        <v>41780.795173611114</v>
      </c>
      <c r="S2854" s="15">
        <f t="shared" si="224"/>
        <v>41810.795173611114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str">
        <f t="shared" si="221"/>
        <v>theater</v>
      </c>
      <c r="Q2855" t="str">
        <f t="shared" si="222"/>
        <v>plays</v>
      </c>
      <c r="R2855" s="14">
        <f t="shared" si="223"/>
        <v>41835.940937499996</v>
      </c>
      <c r="S2855" s="15">
        <f t="shared" si="224"/>
        <v>41895.940937499996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t="str">
        <f t="shared" si="221"/>
        <v>theater</v>
      </c>
      <c r="Q2856" t="str">
        <f t="shared" si="222"/>
        <v>plays</v>
      </c>
      <c r="R2856" s="14">
        <f t="shared" si="223"/>
        <v>42111.46665509259</v>
      </c>
      <c r="S2856" s="15">
        <f t="shared" si="224"/>
        <v>42131.46665509259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t="str">
        <f t="shared" si="221"/>
        <v>theater</v>
      </c>
      <c r="Q2857" t="str">
        <f t="shared" si="222"/>
        <v>plays</v>
      </c>
      <c r="R2857" s="14">
        <f t="shared" si="223"/>
        <v>42369.757766203707</v>
      </c>
      <c r="S2857" s="15">
        <f t="shared" si="224"/>
        <v>42398.731944444444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t="str">
        <f t="shared" si="221"/>
        <v>theater</v>
      </c>
      <c r="Q2858" t="str">
        <f t="shared" si="222"/>
        <v>plays</v>
      </c>
      <c r="R2858" s="14">
        <f t="shared" si="223"/>
        <v>42164.787581018521</v>
      </c>
      <c r="S2858" s="15">
        <f t="shared" si="224"/>
        <v>42224.648611111115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t="str">
        <f t="shared" si="221"/>
        <v>theater</v>
      </c>
      <c r="Q2859" t="str">
        <f t="shared" si="222"/>
        <v>plays</v>
      </c>
      <c r="R2859" s="14">
        <f t="shared" si="223"/>
        <v>42726.670081018514</v>
      </c>
      <c r="S2859" s="15">
        <f t="shared" si="224"/>
        <v>42786.5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str">
        <f t="shared" si="221"/>
        <v>theater</v>
      </c>
      <c r="Q2860" t="str">
        <f t="shared" si="222"/>
        <v>plays</v>
      </c>
      <c r="R2860" s="14">
        <f t="shared" si="223"/>
        <v>41954.295081018514</v>
      </c>
      <c r="S2860" s="15">
        <f t="shared" si="224"/>
        <v>41978.227777777778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t="str">
        <f t="shared" si="221"/>
        <v>theater</v>
      </c>
      <c r="Q2861" t="str">
        <f t="shared" si="222"/>
        <v>plays</v>
      </c>
      <c r="R2861" s="14">
        <f t="shared" si="223"/>
        <v>42233.112314814818</v>
      </c>
      <c r="S2861" s="15">
        <f t="shared" si="224"/>
        <v>42293.112314814818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t="str">
        <f t="shared" si="221"/>
        <v>theater</v>
      </c>
      <c r="Q2862" t="str">
        <f t="shared" si="222"/>
        <v>plays</v>
      </c>
      <c r="R2862" s="14">
        <f t="shared" si="223"/>
        <v>42480.55064814815</v>
      </c>
      <c r="S2862" s="15">
        <f t="shared" si="224"/>
        <v>42540.55064814815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t="str">
        <f t="shared" si="221"/>
        <v>theater</v>
      </c>
      <c r="Q2863" t="str">
        <f t="shared" si="222"/>
        <v>plays</v>
      </c>
      <c r="R2863" s="14">
        <f t="shared" si="223"/>
        <v>42257.340833333335</v>
      </c>
      <c r="S2863" s="15">
        <f t="shared" si="224"/>
        <v>42271.340833333335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t="str">
        <f t="shared" si="221"/>
        <v>theater</v>
      </c>
      <c r="Q2864" t="str">
        <f t="shared" si="222"/>
        <v>plays</v>
      </c>
      <c r="R2864" s="14">
        <f t="shared" si="223"/>
        <v>41784.539687500001</v>
      </c>
      <c r="S2864" s="15">
        <f t="shared" si="224"/>
        <v>41814.539687500001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t="str">
        <f t="shared" si="221"/>
        <v>theater</v>
      </c>
      <c r="Q2865" t="str">
        <f t="shared" si="222"/>
        <v>plays</v>
      </c>
      <c r="R2865" s="14">
        <f t="shared" si="223"/>
        <v>41831.425034722226</v>
      </c>
      <c r="S2865" s="15">
        <f t="shared" si="224"/>
        <v>41891.425034722226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t="str">
        <f t="shared" si="221"/>
        <v>theater</v>
      </c>
      <c r="Q2866" t="str">
        <f t="shared" si="222"/>
        <v>plays</v>
      </c>
      <c r="R2866" s="14">
        <f t="shared" si="223"/>
        <v>42172.363506944443</v>
      </c>
      <c r="S2866" s="15">
        <f t="shared" si="224"/>
        <v>42202.304166666669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str">
        <f t="shared" si="221"/>
        <v>theater</v>
      </c>
      <c r="Q2867" t="str">
        <f t="shared" si="222"/>
        <v>plays</v>
      </c>
      <c r="R2867" s="14">
        <f t="shared" si="223"/>
        <v>41949.864108796297</v>
      </c>
      <c r="S2867" s="15">
        <f t="shared" si="224"/>
        <v>42009.864108796297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t="str">
        <f t="shared" si="221"/>
        <v>theater</v>
      </c>
      <c r="Q2868" t="str">
        <f t="shared" si="222"/>
        <v>plays</v>
      </c>
      <c r="R2868" s="14">
        <f t="shared" si="223"/>
        <v>42627.705104166671</v>
      </c>
      <c r="S2868" s="15">
        <f t="shared" si="224"/>
        <v>42657.666666666672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t="str">
        <f t="shared" si="221"/>
        <v>theater</v>
      </c>
      <c r="Q2869" t="str">
        <f t="shared" si="222"/>
        <v>plays</v>
      </c>
      <c r="R2869" s="14">
        <f t="shared" si="223"/>
        <v>42530.945277777777</v>
      </c>
      <c r="S2869" s="15">
        <f t="shared" si="224"/>
        <v>42554.916666666672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t="str">
        <f t="shared" si="221"/>
        <v>theater</v>
      </c>
      <c r="Q2870" t="str">
        <f t="shared" si="222"/>
        <v>plays</v>
      </c>
      <c r="R2870" s="14">
        <f t="shared" si="223"/>
        <v>42618.577013888891</v>
      </c>
      <c r="S2870" s="15">
        <f t="shared" si="224"/>
        <v>42648.577013888891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t="str">
        <f t="shared" si="221"/>
        <v>theater</v>
      </c>
      <c r="Q2871" t="str">
        <f t="shared" si="222"/>
        <v>plays</v>
      </c>
      <c r="R2871" s="14">
        <f t="shared" si="223"/>
        <v>42540.343530092592</v>
      </c>
      <c r="S2871" s="15">
        <f t="shared" si="224"/>
        <v>42570.343530092592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t="str">
        <f t="shared" si="221"/>
        <v>theater</v>
      </c>
      <c r="Q2872" t="str">
        <f t="shared" si="222"/>
        <v>plays</v>
      </c>
      <c r="R2872" s="14">
        <f t="shared" si="223"/>
        <v>41745.939409722225</v>
      </c>
      <c r="S2872" s="15">
        <f t="shared" si="224"/>
        <v>41775.939409722225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t="str">
        <f t="shared" si="221"/>
        <v>theater</v>
      </c>
      <c r="Q2873" t="str">
        <f t="shared" si="222"/>
        <v>plays</v>
      </c>
      <c r="R2873" s="14">
        <f t="shared" si="223"/>
        <v>41974.488576388889</v>
      </c>
      <c r="S2873" s="15">
        <f t="shared" si="224"/>
        <v>41994.488576388889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str">
        <f t="shared" si="221"/>
        <v>theater</v>
      </c>
      <c r="Q2874" t="str">
        <f t="shared" si="222"/>
        <v>plays</v>
      </c>
      <c r="R2874" s="14">
        <f t="shared" si="223"/>
        <v>42114.86618055556</v>
      </c>
      <c r="S2874" s="15">
        <f t="shared" si="224"/>
        <v>42174.86618055556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t="str">
        <f t="shared" si="221"/>
        <v>theater</v>
      </c>
      <c r="Q2875" t="str">
        <f t="shared" si="222"/>
        <v>plays</v>
      </c>
      <c r="R2875" s="14">
        <f t="shared" si="223"/>
        <v>42002.567488425921</v>
      </c>
      <c r="S2875" s="15">
        <f t="shared" si="224"/>
        <v>42032.567488425921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t="str">
        <f t="shared" si="221"/>
        <v>theater</v>
      </c>
      <c r="Q2876" t="str">
        <f t="shared" si="222"/>
        <v>plays</v>
      </c>
      <c r="R2876" s="14">
        <f t="shared" si="223"/>
        <v>42722.59474537037</v>
      </c>
      <c r="S2876" s="15">
        <f t="shared" si="224"/>
        <v>42752.59474537037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t="str">
        <f t="shared" si="221"/>
        <v>theater</v>
      </c>
      <c r="Q2877" t="str">
        <f t="shared" si="222"/>
        <v>plays</v>
      </c>
      <c r="R2877" s="14">
        <f t="shared" si="223"/>
        <v>42464.878391203703</v>
      </c>
      <c r="S2877" s="15">
        <f t="shared" si="224"/>
        <v>42494.878391203703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str">
        <f t="shared" si="221"/>
        <v>theater</v>
      </c>
      <c r="Q2878" t="str">
        <f t="shared" si="222"/>
        <v>plays</v>
      </c>
      <c r="R2878" s="14">
        <f t="shared" si="223"/>
        <v>42171.493969907402</v>
      </c>
      <c r="S2878" s="15">
        <f t="shared" si="224"/>
        <v>42201.493969907402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t="str">
        <f t="shared" si="221"/>
        <v>theater</v>
      </c>
      <c r="Q2879" t="str">
        <f t="shared" si="222"/>
        <v>plays</v>
      </c>
      <c r="R2879" s="14">
        <f t="shared" si="223"/>
        <v>42672.705138888894</v>
      </c>
      <c r="S2879" s="15">
        <f t="shared" si="224"/>
        <v>42704.458333333328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t="str">
        <f t="shared" si="221"/>
        <v>theater</v>
      </c>
      <c r="Q2880" t="str">
        <f t="shared" si="222"/>
        <v>plays</v>
      </c>
      <c r="R2880" s="14">
        <f t="shared" si="223"/>
        <v>42128.365682870368</v>
      </c>
      <c r="S2880" s="15">
        <f t="shared" si="224"/>
        <v>42188.365682870368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t="str">
        <f t="shared" si="221"/>
        <v>theater</v>
      </c>
      <c r="Q2881" t="str">
        <f t="shared" si="222"/>
        <v>plays</v>
      </c>
      <c r="R2881" s="14">
        <f t="shared" si="223"/>
        <v>42359.475243055553</v>
      </c>
      <c r="S2881" s="15">
        <f t="shared" si="224"/>
        <v>42389.475243055553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25">E2882/D2882</f>
        <v>0.23333333333333334</v>
      </c>
      <c r="P2882" t="str">
        <f t="shared" ref="P2882:P2945" si="226">LEFT(N2882,FIND("/",N2882)-1)</f>
        <v>theater</v>
      </c>
      <c r="Q2882" t="str">
        <f t="shared" ref="Q2882:Q2945" si="227">RIGHT(N2882,LEN(N2882)-FIND("/",N2882))</f>
        <v>plays</v>
      </c>
      <c r="R2882" s="14">
        <f t="shared" ref="R2882:R2945" si="228">(J2882/86400)+25569+(-6/24)</f>
        <v>42192.655694444446</v>
      </c>
      <c r="S2882" s="15">
        <f t="shared" ref="S2882:S2945" si="229">(I2882/86400)+25569+(-6/24)</f>
        <v>42236.461805555555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t="str">
        <f t="shared" si="226"/>
        <v>theater</v>
      </c>
      <c r="Q2883" t="str">
        <f t="shared" si="227"/>
        <v>plays</v>
      </c>
      <c r="R2883" s="14">
        <f t="shared" si="228"/>
        <v>41916.347638888888</v>
      </c>
      <c r="S2883" s="15">
        <f t="shared" si="229"/>
        <v>41976.389305555553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t="str">
        <f t="shared" si="226"/>
        <v>theater</v>
      </c>
      <c r="Q2884" t="str">
        <f t="shared" si="227"/>
        <v>plays</v>
      </c>
      <c r="R2884" s="14">
        <f t="shared" si="228"/>
        <v>42461.346273148149</v>
      </c>
      <c r="S2884" s="15">
        <f t="shared" si="229"/>
        <v>42491.346273148149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t="str">
        <f t="shared" si="226"/>
        <v>theater</v>
      </c>
      <c r="Q2885" t="str">
        <f t="shared" si="227"/>
        <v>plays</v>
      </c>
      <c r="R2885" s="14">
        <f t="shared" si="228"/>
        <v>42370.65320601852</v>
      </c>
      <c r="S2885" s="15">
        <f t="shared" si="229"/>
        <v>42405.957638888889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t="str">
        <f t="shared" si="226"/>
        <v>theater</v>
      </c>
      <c r="Q2886" t="str">
        <f t="shared" si="227"/>
        <v>plays</v>
      </c>
      <c r="R2886" s="14">
        <f t="shared" si="228"/>
        <v>41948.477256944447</v>
      </c>
      <c r="S2886" s="15">
        <f t="shared" si="229"/>
        <v>41978.477256944447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t="str">
        <f t="shared" si="226"/>
        <v>theater</v>
      </c>
      <c r="Q2887" t="str">
        <f t="shared" si="227"/>
        <v>plays</v>
      </c>
      <c r="R2887" s="14">
        <f t="shared" si="228"/>
        <v>42046.82640046296</v>
      </c>
      <c r="S2887" s="15">
        <f t="shared" si="229"/>
        <v>42076.784733796296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t="str">
        <f t="shared" si="226"/>
        <v>theater</v>
      </c>
      <c r="Q2888" t="str">
        <f t="shared" si="227"/>
        <v>plays</v>
      </c>
      <c r="R2888" s="14">
        <f t="shared" si="228"/>
        <v>42261.382916666669</v>
      </c>
      <c r="S2888" s="15">
        <f t="shared" si="229"/>
        <v>42265.915972222225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t="str">
        <f t="shared" si="226"/>
        <v>theater</v>
      </c>
      <c r="Q2889" t="str">
        <f t="shared" si="227"/>
        <v>plays</v>
      </c>
      <c r="R2889" s="14">
        <f t="shared" si="228"/>
        <v>41985.177361111113</v>
      </c>
      <c r="S2889" s="15">
        <f t="shared" si="229"/>
        <v>42015.177361111113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str">
        <f t="shared" si="226"/>
        <v>theater</v>
      </c>
      <c r="Q2890" t="str">
        <f t="shared" si="227"/>
        <v>plays</v>
      </c>
      <c r="R2890" s="14">
        <f t="shared" si="228"/>
        <v>41922.285185185188</v>
      </c>
      <c r="S2890" s="15">
        <f t="shared" si="229"/>
        <v>41929.957638888889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t="str">
        <f t="shared" si="226"/>
        <v>theater</v>
      </c>
      <c r="Q2891" t="str">
        <f t="shared" si="227"/>
        <v>plays</v>
      </c>
      <c r="R2891" s="14">
        <f t="shared" si="228"/>
        <v>41850.613252314812</v>
      </c>
      <c r="S2891" s="15">
        <f t="shared" si="229"/>
        <v>41880.613252314812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t="str">
        <f t="shared" si="226"/>
        <v>theater</v>
      </c>
      <c r="Q2892" t="str">
        <f t="shared" si="227"/>
        <v>plays</v>
      </c>
      <c r="R2892" s="14">
        <f t="shared" si="228"/>
        <v>41831.492962962962</v>
      </c>
      <c r="S2892" s="15">
        <f t="shared" si="229"/>
        <v>41859.875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t="str">
        <f t="shared" si="226"/>
        <v>theater</v>
      </c>
      <c r="Q2893" t="str">
        <f t="shared" si="227"/>
        <v>plays</v>
      </c>
      <c r="R2893" s="14">
        <f t="shared" si="228"/>
        <v>42415.633425925931</v>
      </c>
      <c r="S2893" s="15">
        <f t="shared" si="229"/>
        <v>42475.59175925926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t="str">
        <f t="shared" si="226"/>
        <v>theater</v>
      </c>
      <c r="Q2894" t="str">
        <f t="shared" si="227"/>
        <v>plays</v>
      </c>
      <c r="R2894" s="14">
        <f t="shared" si="228"/>
        <v>41869.464166666665</v>
      </c>
      <c r="S2894" s="15">
        <f t="shared" si="229"/>
        <v>41876.625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t="str">
        <f t="shared" si="226"/>
        <v>theater</v>
      </c>
      <c r="Q2895" t="str">
        <f t="shared" si="227"/>
        <v>plays</v>
      </c>
      <c r="R2895" s="14">
        <f t="shared" si="228"/>
        <v>41953.523090277777</v>
      </c>
      <c r="S2895" s="15">
        <f t="shared" si="229"/>
        <v>42012.833333333328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str">
        <f t="shared" si="226"/>
        <v>theater</v>
      </c>
      <c r="Q2896" t="str">
        <f t="shared" si="227"/>
        <v>plays</v>
      </c>
      <c r="R2896" s="14">
        <f t="shared" si="228"/>
        <v>42037.736284722225</v>
      </c>
      <c r="S2896" s="15">
        <f t="shared" si="229"/>
        <v>42097.694618055553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t="str">
        <f t="shared" si="226"/>
        <v>theater</v>
      </c>
      <c r="Q2897" t="str">
        <f t="shared" si="227"/>
        <v>plays</v>
      </c>
      <c r="R2897" s="14">
        <f t="shared" si="228"/>
        <v>41811.305462962962</v>
      </c>
      <c r="S2897" s="15">
        <f t="shared" si="229"/>
        <v>41812.625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t="str">
        <f t="shared" si="226"/>
        <v>theater</v>
      </c>
      <c r="Q2898" t="str">
        <f t="shared" si="227"/>
        <v>plays</v>
      </c>
      <c r="R2898" s="14">
        <f t="shared" si="228"/>
        <v>42701.658807870372</v>
      </c>
      <c r="S2898" s="15">
        <f t="shared" si="229"/>
        <v>42716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t="str">
        <f t="shared" si="226"/>
        <v>theater</v>
      </c>
      <c r="Q2899" t="str">
        <f t="shared" si="227"/>
        <v>plays</v>
      </c>
      <c r="R2899" s="14">
        <f t="shared" si="228"/>
        <v>42258.396504629629</v>
      </c>
      <c r="S2899" s="15">
        <f t="shared" si="229"/>
        <v>42288.395196759258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t="str">
        <f t="shared" si="226"/>
        <v>theater</v>
      </c>
      <c r="Q2900" t="str">
        <f t="shared" si="227"/>
        <v>plays</v>
      </c>
      <c r="R2900" s="14">
        <f t="shared" si="228"/>
        <v>42278.414965277778</v>
      </c>
      <c r="S2900" s="15">
        <f t="shared" si="229"/>
        <v>42308.414965277778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str">
        <f t="shared" si="226"/>
        <v>theater</v>
      </c>
      <c r="Q2901" t="str">
        <f t="shared" si="227"/>
        <v>plays</v>
      </c>
      <c r="R2901" s="14">
        <f t="shared" si="228"/>
        <v>42514.828217592592</v>
      </c>
      <c r="S2901" s="15">
        <f t="shared" si="229"/>
        <v>42574.828217592592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t="str">
        <f t="shared" si="226"/>
        <v>theater</v>
      </c>
      <c r="Q2902" t="str">
        <f t="shared" si="227"/>
        <v>plays</v>
      </c>
      <c r="R2902" s="14">
        <f t="shared" si="228"/>
        <v>41829.984166666669</v>
      </c>
      <c r="S2902" s="15">
        <f t="shared" si="229"/>
        <v>41859.984166666669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t="str">
        <f t="shared" si="226"/>
        <v>theater</v>
      </c>
      <c r="Q2903" t="str">
        <f t="shared" si="227"/>
        <v>plays</v>
      </c>
      <c r="R2903" s="14">
        <f t="shared" si="228"/>
        <v>41982.654386574075</v>
      </c>
      <c r="S2903" s="15">
        <f t="shared" si="229"/>
        <v>42042.654386574075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t="str">
        <f t="shared" si="226"/>
        <v>theater</v>
      </c>
      <c r="Q2904" t="str">
        <f t="shared" si="227"/>
        <v>plays</v>
      </c>
      <c r="R2904" s="14">
        <f t="shared" si="228"/>
        <v>42210.189768518518</v>
      </c>
      <c r="S2904" s="15">
        <f t="shared" si="229"/>
        <v>42240.189768518518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t="str">
        <f t="shared" si="226"/>
        <v>theater</v>
      </c>
      <c r="Q2905" t="str">
        <f t="shared" si="227"/>
        <v>plays</v>
      </c>
      <c r="R2905" s="14">
        <f t="shared" si="228"/>
        <v>42195.916874999995</v>
      </c>
      <c r="S2905" s="15">
        <f t="shared" si="229"/>
        <v>42255.916874999995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t="str">
        <f t="shared" si="226"/>
        <v>theater</v>
      </c>
      <c r="Q2906" t="str">
        <f t="shared" si="227"/>
        <v>plays</v>
      </c>
      <c r="R2906" s="14">
        <f t="shared" si="228"/>
        <v>41940.717951388891</v>
      </c>
      <c r="S2906" s="15">
        <f t="shared" si="229"/>
        <v>41952.25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t="str">
        <f t="shared" si="226"/>
        <v>theater</v>
      </c>
      <c r="Q2907" t="str">
        <f t="shared" si="227"/>
        <v>plays</v>
      </c>
      <c r="R2907" s="14">
        <f t="shared" si="228"/>
        <v>42605.806863425925</v>
      </c>
      <c r="S2907" s="15">
        <f t="shared" si="229"/>
        <v>42619.806863425925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t="str">
        <f t="shared" si="226"/>
        <v>theater</v>
      </c>
      <c r="Q2908" t="str">
        <f t="shared" si="227"/>
        <v>plays</v>
      </c>
      <c r="R2908" s="14">
        <f t="shared" si="228"/>
        <v>42199.398912037039</v>
      </c>
      <c r="S2908" s="15">
        <f t="shared" si="229"/>
        <v>42216.791666666672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t="str">
        <f t="shared" si="226"/>
        <v>theater</v>
      </c>
      <c r="Q2909" t="str">
        <f t="shared" si="227"/>
        <v>plays</v>
      </c>
      <c r="R2909" s="14">
        <f t="shared" si="228"/>
        <v>42444.627743055556</v>
      </c>
      <c r="S2909" s="15">
        <f t="shared" si="229"/>
        <v>42504.627743055556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t="str">
        <f t="shared" si="226"/>
        <v>theater</v>
      </c>
      <c r="Q2910" t="str">
        <f t="shared" si="227"/>
        <v>plays</v>
      </c>
      <c r="R2910" s="14">
        <f t="shared" si="228"/>
        <v>42499.48170138889</v>
      </c>
      <c r="S2910" s="15">
        <f t="shared" si="229"/>
        <v>42529.48170138889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t="str">
        <f t="shared" si="226"/>
        <v>theater</v>
      </c>
      <c r="Q2911" t="str">
        <f t="shared" si="227"/>
        <v>plays</v>
      </c>
      <c r="R2911" s="14">
        <f t="shared" si="228"/>
        <v>41929.016215277778</v>
      </c>
      <c r="S2911" s="15">
        <f t="shared" si="229"/>
        <v>41968.573611111111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t="str">
        <f t="shared" si="226"/>
        <v>theater</v>
      </c>
      <c r="Q2912" t="str">
        <f t="shared" si="227"/>
        <v>plays</v>
      </c>
      <c r="R2912" s="14">
        <f t="shared" si="228"/>
        <v>42107.591284722221</v>
      </c>
      <c r="S2912" s="15">
        <f t="shared" si="229"/>
        <v>42167.591284722221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t="str">
        <f t="shared" si="226"/>
        <v>theater</v>
      </c>
      <c r="Q2913" t="str">
        <f t="shared" si="227"/>
        <v>plays</v>
      </c>
      <c r="R2913" s="14">
        <f t="shared" si="228"/>
        <v>42142.518819444449</v>
      </c>
      <c r="S2913" s="15">
        <f t="shared" si="229"/>
        <v>42182.518819444449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t="str">
        <f t="shared" si="226"/>
        <v>theater</v>
      </c>
      <c r="Q2914" t="str">
        <f t="shared" si="227"/>
        <v>plays</v>
      </c>
      <c r="R2914" s="14">
        <f t="shared" si="228"/>
        <v>42353.881643518514</v>
      </c>
      <c r="S2914" s="15">
        <f t="shared" si="229"/>
        <v>42383.881643518514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t="str">
        <f t="shared" si="226"/>
        <v>theater</v>
      </c>
      <c r="Q2915" t="str">
        <f t="shared" si="227"/>
        <v>plays</v>
      </c>
      <c r="R2915" s="14">
        <f t="shared" si="228"/>
        <v>41828.672905092593</v>
      </c>
      <c r="S2915" s="15">
        <f t="shared" si="229"/>
        <v>41888.672905092593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t="str">
        <f t="shared" si="226"/>
        <v>theater</v>
      </c>
      <c r="Q2916" t="str">
        <f t="shared" si="227"/>
        <v>plays</v>
      </c>
      <c r="R2916" s="14">
        <f t="shared" si="228"/>
        <v>42017.657337962963</v>
      </c>
      <c r="S2916" s="15">
        <f t="shared" si="229"/>
        <v>42077.615671296298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t="str">
        <f t="shared" si="226"/>
        <v>theater</v>
      </c>
      <c r="Q2917" t="str">
        <f t="shared" si="227"/>
        <v>plays</v>
      </c>
      <c r="R2917" s="14">
        <f t="shared" si="228"/>
        <v>42415.148032407407</v>
      </c>
      <c r="S2917" s="15">
        <f t="shared" si="229"/>
        <v>42445.106365740736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t="str">
        <f t="shared" si="226"/>
        <v>theater</v>
      </c>
      <c r="Q2918" t="str">
        <f t="shared" si="227"/>
        <v>plays</v>
      </c>
      <c r="R2918" s="14">
        <f t="shared" si="228"/>
        <v>41755.226724537039</v>
      </c>
      <c r="S2918" s="15">
        <f t="shared" si="229"/>
        <v>41778.226724537039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t="str">
        <f t="shared" si="226"/>
        <v>theater</v>
      </c>
      <c r="Q2919" t="str">
        <f t="shared" si="227"/>
        <v>plays</v>
      </c>
      <c r="R2919" s="14">
        <f t="shared" si="228"/>
        <v>42244.984340277777</v>
      </c>
      <c r="S2919" s="15">
        <f t="shared" si="229"/>
        <v>42262.984340277777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t="str">
        <f t="shared" si="226"/>
        <v>theater</v>
      </c>
      <c r="Q2920" t="str">
        <f t="shared" si="227"/>
        <v>plays</v>
      </c>
      <c r="R2920" s="14">
        <f t="shared" si="228"/>
        <v>42278.379710648151</v>
      </c>
      <c r="S2920" s="15">
        <f t="shared" si="229"/>
        <v>42306.379710648151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t="str">
        <f t="shared" si="226"/>
        <v>theater</v>
      </c>
      <c r="Q2921" t="str">
        <f t="shared" si="227"/>
        <v>plays</v>
      </c>
      <c r="R2921" s="14">
        <f t="shared" si="228"/>
        <v>41826.36954861111</v>
      </c>
      <c r="S2921" s="15">
        <f t="shared" si="229"/>
        <v>41856.36954861111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t="str">
        <f t="shared" si="226"/>
        <v>theater</v>
      </c>
      <c r="Q2922" t="str">
        <f t="shared" si="227"/>
        <v>plays</v>
      </c>
      <c r="R2922" s="14">
        <f t="shared" si="228"/>
        <v>42058.542476851857</v>
      </c>
      <c r="S2922" s="15">
        <f t="shared" si="229"/>
        <v>42088.500810185185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t="str">
        <f t="shared" si="226"/>
        <v>theater</v>
      </c>
      <c r="Q2923" t="str">
        <f t="shared" si="227"/>
        <v>musical</v>
      </c>
      <c r="R2923" s="14">
        <f t="shared" si="228"/>
        <v>41877.636620370373</v>
      </c>
      <c r="S2923" s="15">
        <f t="shared" si="229"/>
        <v>41907.636620370373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t="str">
        <f t="shared" si="226"/>
        <v>theater</v>
      </c>
      <c r="Q2924" t="str">
        <f t="shared" si="227"/>
        <v>musical</v>
      </c>
      <c r="R2924" s="14">
        <f t="shared" si="228"/>
        <v>42097.624155092592</v>
      </c>
      <c r="S2924" s="15">
        <f t="shared" si="229"/>
        <v>42142.624155092592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t="str">
        <f t="shared" si="226"/>
        <v>theater</v>
      </c>
      <c r="Q2925" t="str">
        <f t="shared" si="227"/>
        <v>musical</v>
      </c>
      <c r="R2925" s="14">
        <f t="shared" si="228"/>
        <v>42012.90253472222</v>
      </c>
      <c r="S2925" s="15">
        <f t="shared" si="229"/>
        <v>42027.875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t="str">
        <f t="shared" si="226"/>
        <v>theater</v>
      </c>
      <c r="Q2926" t="str">
        <f t="shared" si="227"/>
        <v>musical</v>
      </c>
      <c r="R2926" s="14">
        <f t="shared" si="228"/>
        <v>42103.306828703702</v>
      </c>
      <c r="S2926" s="15">
        <f t="shared" si="229"/>
        <v>42132.915972222225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t="str">
        <f t="shared" si="226"/>
        <v>theater</v>
      </c>
      <c r="Q2927" t="str">
        <f t="shared" si="227"/>
        <v>musical</v>
      </c>
      <c r="R2927" s="14">
        <f t="shared" si="228"/>
        <v>41863.334120370375</v>
      </c>
      <c r="S2927" s="15">
        <f t="shared" si="229"/>
        <v>41893.334120370375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t="str">
        <f t="shared" si="226"/>
        <v>theater</v>
      </c>
      <c r="Q2928" t="str">
        <f t="shared" si="227"/>
        <v>musical</v>
      </c>
      <c r="R2928" s="14">
        <f t="shared" si="228"/>
        <v>42044.515960648147</v>
      </c>
      <c r="S2928" s="15">
        <f t="shared" si="229"/>
        <v>42058.515960648147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t="str">
        <f t="shared" si="226"/>
        <v>theater</v>
      </c>
      <c r="Q2929" t="str">
        <f t="shared" si="227"/>
        <v>musical</v>
      </c>
      <c r="R2929" s="14">
        <f t="shared" si="228"/>
        <v>41806.419317129628</v>
      </c>
      <c r="S2929" s="15">
        <f t="shared" si="229"/>
        <v>41834.958333333336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t="str">
        <f t="shared" si="226"/>
        <v>theater</v>
      </c>
      <c r="Q2930" t="str">
        <f t="shared" si="227"/>
        <v>musical</v>
      </c>
      <c r="R2930" s="14">
        <f t="shared" si="228"/>
        <v>42403.748217592598</v>
      </c>
      <c r="S2930" s="15">
        <f t="shared" si="229"/>
        <v>42433.748217592598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t="str">
        <f t="shared" si="226"/>
        <v>theater</v>
      </c>
      <c r="Q2931" t="str">
        <f t="shared" si="227"/>
        <v>musical</v>
      </c>
      <c r="R2931" s="14">
        <f t="shared" si="228"/>
        <v>41754.314328703702</v>
      </c>
      <c r="S2931" s="15">
        <f t="shared" si="229"/>
        <v>41784.314328703702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t="str">
        <f t="shared" si="226"/>
        <v>theater</v>
      </c>
      <c r="Q2932" t="str">
        <f t="shared" si="227"/>
        <v>musical</v>
      </c>
      <c r="R2932" s="14">
        <f t="shared" si="228"/>
        <v>42101.334074074075</v>
      </c>
      <c r="S2932" s="15">
        <f t="shared" si="229"/>
        <v>42131.334074074075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t="str">
        <f t="shared" si="226"/>
        <v>theater</v>
      </c>
      <c r="Q2933" t="str">
        <f t="shared" si="227"/>
        <v>musical</v>
      </c>
      <c r="R2933" s="14">
        <f t="shared" si="228"/>
        <v>41872.041238425925</v>
      </c>
      <c r="S2933" s="15">
        <f t="shared" si="229"/>
        <v>41897.005555555559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t="str">
        <f t="shared" si="226"/>
        <v>theater</v>
      </c>
      <c r="Q2934" t="str">
        <f t="shared" si="227"/>
        <v>musical</v>
      </c>
      <c r="R2934" s="14">
        <f t="shared" si="228"/>
        <v>42024.914780092593</v>
      </c>
      <c r="S2934" s="15">
        <f t="shared" si="229"/>
        <v>42056.208333333328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t="str">
        <f t="shared" si="226"/>
        <v>theater</v>
      </c>
      <c r="Q2935" t="str">
        <f t="shared" si="227"/>
        <v>musical</v>
      </c>
      <c r="R2935" s="14">
        <f t="shared" si="228"/>
        <v>42495.706631944442</v>
      </c>
      <c r="S2935" s="15">
        <f t="shared" si="229"/>
        <v>42525.706631944442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t="str">
        <f t="shared" si="226"/>
        <v>theater</v>
      </c>
      <c r="Q2936" t="str">
        <f t="shared" si="227"/>
        <v>musical</v>
      </c>
      <c r="R2936" s="14">
        <f t="shared" si="228"/>
        <v>41775.386157407411</v>
      </c>
      <c r="S2936" s="15">
        <f t="shared" si="229"/>
        <v>41805.386157407411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t="str">
        <f t="shared" si="226"/>
        <v>theater</v>
      </c>
      <c r="Q2937" t="str">
        <f t="shared" si="227"/>
        <v>musical</v>
      </c>
      <c r="R2937" s="14">
        <f t="shared" si="228"/>
        <v>42553.333425925928</v>
      </c>
      <c r="S2937" s="15">
        <f t="shared" si="229"/>
        <v>42611.458333333328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t="str">
        <f t="shared" si="226"/>
        <v>theater</v>
      </c>
      <c r="Q2938" t="str">
        <f t="shared" si="227"/>
        <v>musical</v>
      </c>
      <c r="R2938" s="14">
        <f t="shared" si="228"/>
        <v>41912.400729166664</v>
      </c>
      <c r="S2938" s="15">
        <f t="shared" si="229"/>
        <v>41924.957638888889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t="str">
        <f t="shared" si="226"/>
        <v>theater</v>
      </c>
      <c r="Q2939" t="str">
        <f t="shared" si="227"/>
        <v>musical</v>
      </c>
      <c r="R2939" s="14">
        <f t="shared" si="228"/>
        <v>41803.207326388889</v>
      </c>
      <c r="S2939" s="15">
        <f t="shared" si="229"/>
        <v>41833.207326388889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t="str">
        <f t="shared" si="226"/>
        <v>theater</v>
      </c>
      <c r="Q2940" t="str">
        <f t="shared" si="227"/>
        <v>musical</v>
      </c>
      <c r="R2940" s="14">
        <f t="shared" si="228"/>
        <v>42004.453865740739</v>
      </c>
      <c r="S2940" s="15">
        <f t="shared" si="229"/>
        <v>42034.453865740739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t="str">
        <f t="shared" si="226"/>
        <v>theater</v>
      </c>
      <c r="Q2941" t="str">
        <f t="shared" si="227"/>
        <v>musical</v>
      </c>
      <c r="R2941" s="14">
        <f t="shared" si="228"/>
        <v>41845.559166666666</v>
      </c>
      <c r="S2941" s="15">
        <f t="shared" si="229"/>
        <v>41878.791666666664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t="str">
        <f t="shared" si="226"/>
        <v>theater</v>
      </c>
      <c r="Q2942" t="str">
        <f t="shared" si="227"/>
        <v>musical</v>
      </c>
      <c r="R2942" s="14">
        <f t="shared" si="228"/>
        <v>41982.523356481484</v>
      </c>
      <c r="S2942" s="15">
        <f t="shared" si="229"/>
        <v>42022.523356481484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t="str">
        <f t="shared" si="226"/>
        <v>theater</v>
      </c>
      <c r="Q2943" t="str">
        <f t="shared" si="227"/>
        <v>spaces</v>
      </c>
      <c r="R2943" s="14">
        <f t="shared" si="228"/>
        <v>42034.710127314815</v>
      </c>
      <c r="S2943" s="15">
        <f t="shared" si="229"/>
        <v>42064.710127314815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t="str">
        <f t="shared" si="226"/>
        <v>theater</v>
      </c>
      <c r="Q2944" t="str">
        <f t="shared" si="227"/>
        <v>spaces</v>
      </c>
      <c r="R2944" s="14">
        <f t="shared" si="228"/>
        <v>42334.553923611107</v>
      </c>
      <c r="S2944" s="15">
        <f t="shared" si="229"/>
        <v>42354.595833333333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str">
        <f t="shared" si="226"/>
        <v>theater</v>
      </c>
      <c r="Q2945" t="str">
        <f t="shared" si="227"/>
        <v>spaces</v>
      </c>
      <c r="R2945" s="14">
        <f t="shared" si="228"/>
        <v>42076.879398148143</v>
      </c>
      <c r="S2945" s="15">
        <f t="shared" si="229"/>
        <v>42106.879398148143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30">E2946/D2946</f>
        <v>0.01</v>
      </c>
      <c r="P2946" t="str">
        <f t="shared" ref="P2946:P3009" si="231">LEFT(N2946,FIND("/",N2946)-1)</f>
        <v>theater</v>
      </c>
      <c r="Q2946" t="str">
        <f t="shared" ref="Q2946:Q3009" si="232">RIGHT(N2946,LEN(N2946)-FIND("/",N2946))</f>
        <v>spaces</v>
      </c>
      <c r="R2946" s="14">
        <f t="shared" ref="R2946:R3009" si="233">(J2946/86400)+25569+(-6/24)</f>
        <v>42132.6643287037</v>
      </c>
      <c r="S2946" s="15">
        <f t="shared" ref="S2946:S3009" si="234">(I2946/86400)+25569+(-6/24)</f>
        <v>42162.6643287037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t="str">
        <f t="shared" si="231"/>
        <v>theater</v>
      </c>
      <c r="Q2947" t="str">
        <f t="shared" si="232"/>
        <v>spaces</v>
      </c>
      <c r="R2947" s="14">
        <f t="shared" si="233"/>
        <v>42117.889583333337</v>
      </c>
      <c r="S2947" s="15">
        <f t="shared" si="234"/>
        <v>42147.889583333337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t="str">
        <f t="shared" si="231"/>
        <v>theater</v>
      </c>
      <c r="Q2948" t="str">
        <f t="shared" si="232"/>
        <v>spaces</v>
      </c>
      <c r="R2948" s="14">
        <f t="shared" si="233"/>
        <v>42567.281157407408</v>
      </c>
      <c r="S2948" s="15">
        <f t="shared" si="234"/>
        <v>42597.281157407408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t="str">
        <f t="shared" si="231"/>
        <v>theater</v>
      </c>
      <c r="Q2949" t="str">
        <f t="shared" si="232"/>
        <v>spaces</v>
      </c>
      <c r="R2949" s="14">
        <f t="shared" si="233"/>
        <v>42649.312118055561</v>
      </c>
      <c r="S2949" s="15">
        <f t="shared" si="234"/>
        <v>42698.46597222222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t="str">
        <f t="shared" si="231"/>
        <v>theater</v>
      </c>
      <c r="Q2950" t="str">
        <f t="shared" si="232"/>
        <v>spaces</v>
      </c>
      <c r="R2950" s="14">
        <f t="shared" si="233"/>
        <v>42097.399224537032</v>
      </c>
      <c r="S2950" s="15">
        <f t="shared" si="234"/>
        <v>42157.399224537032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t="str">
        <f t="shared" si="231"/>
        <v>theater</v>
      </c>
      <c r="Q2951" t="str">
        <f t="shared" si="232"/>
        <v>spaces</v>
      </c>
      <c r="R2951" s="14">
        <f t="shared" si="233"/>
        <v>42297.573113425926</v>
      </c>
      <c r="S2951" s="15">
        <f t="shared" si="234"/>
        <v>42327.614780092597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str">
        <f t="shared" si="231"/>
        <v>theater</v>
      </c>
      <c r="Q2952" t="str">
        <f t="shared" si="232"/>
        <v>spaces</v>
      </c>
      <c r="R2952" s="14">
        <f t="shared" si="233"/>
        <v>42362.11518518519</v>
      </c>
      <c r="S2952" s="15">
        <f t="shared" si="234"/>
        <v>42392.11518518519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t="str">
        <f t="shared" si="231"/>
        <v>theater</v>
      </c>
      <c r="Q2953" t="str">
        <f t="shared" si="232"/>
        <v>spaces</v>
      </c>
      <c r="R2953" s="14">
        <f t="shared" si="233"/>
        <v>41872.552928240737</v>
      </c>
      <c r="S2953" s="15">
        <f t="shared" si="234"/>
        <v>41917.552928240737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t="str">
        <f t="shared" si="231"/>
        <v>theater</v>
      </c>
      <c r="Q2954" t="str">
        <f t="shared" si="232"/>
        <v>spaces</v>
      </c>
      <c r="R2954" s="14">
        <f t="shared" si="233"/>
        <v>42628.440266203703</v>
      </c>
      <c r="S2954" s="15">
        <f t="shared" si="234"/>
        <v>42659.916666666672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t="str">
        <f t="shared" si="231"/>
        <v>theater</v>
      </c>
      <c r="Q2955" t="str">
        <f t="shared" si="232"/>
        <v>spaces</v>
      </c>
      <c r="R2955" s="14">
        <f t="shared" si="233"/>
        <v>42255.541909722218</v>
      </c>
      <c r="S2955" s="15">
        <f t="shared" si="234"/>
        <v>42285.541909722218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str">
        <f t="shared" si="231"/>
        <v>theater</v>
      </c>
      <c r="Q2956" t="str">
        <f t="shared" si="232"/>
        <v>spaces</v>
      </c>
      <c r="R2956" s="14">
        <f t="shared" si="233"/>
        <v>42790.333368055552</v>
      </c>
      <c r="S2956" s="15">
        <f t="shared" si="234"/>
        <v>42810.291701388887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t="str">
        <f t="shared" si="231"/>
        <v>theater</v>
      </c>
      <c r="Q2957" t="str">
        <f t="shared" si="232"/>
        <v>spaces</v>
      </c>
      <c r="R2957" s="14">
        <f t="shared" si="233"/>
        <v>42141.491307870368</v>
      </c>
      <c r="S2957" s="15">
        <f t="shared" si="234"/>
        <v>42171.491307870368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t="str">
        <f t="shared" si="231"/>
        <v>theater</v>
      </c>
      <c r="Q2958" t="str">
        <f t="shared" si="232"/>
        <v>spaces</v>
      </c>
      <c r="R2958" s="14">
        <f t="shared" si="233"/>
        <v>42464.708912037036</v>
      </c>
      <c r="S2958" s="15">
        <f t="shared" si="234"/>
        <v>42494.708912037036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t="str">
        <f t="shared" si="231"/>
        <v>theater</v>
      </c>
      <c r="Q2959" t="str">
        <f t="shared" si="232"/>
        <v>spaces</v>
      </c>
      <c r="R2959" s="14">
        <f t="shared" si="233"/>
        <v>42030.761249999996</v>
      </c>
      <c r="S2959" s="15">
        <f t="shared" si="234"/>
        <v>42090.719583333332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str">
        <f t="shared" si="231"/>
        <v>theater</v>
      </c>
      <c r="Q2960" t="str">
        <f t="shared" si="232"/>
        <v>spaces</v>
      </c>
      <c r="R2960" s="14">
        <f t="shared" si="233"/>
        <v>42438.529131944444</v>
      </c>
      <c r="S2960" s="15">
        <f t="shared" si="234"/>
        <v>42498.48746527778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str">
        <f t="shared" si="231"/>
        <v>theater</v>
      </c>
      <c r="Q2961" t="str">
        <f t="shared" si="232"/>
        <v>spaces</v>
      </c>
      <c r="R2961" s="14">
        <f t="shared" si="233"/>
        <v>42497.758391203708</v>
      </c>
      <c r="S2961" s="15">
        <f t="shared" si="234"/>
        <v>42527.758391203708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str">
        <f t="shared" si="231"/>
        <v>theater</v>
      </c>
      <c r="Q2962" t="str">
        <f t="shared" si="232"/>
        <v>spaces</v>
      </c>
      <c r="R2962" s="14">
        <f t="shared" si="233"/>
        <v>41863.507210648146</v>
      </c>
      <c r="S2962" s="15">
        <f t="shared" si="234"/>
        <v>41893.507210648146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t="str">
        <f t="shared" si="231"/>
        <v>theater</v>
      </c>
      <c r="Q2963" t="str">
        <f t="shared" si="232"/>
        <v>plays</v>
      </c>
      <c r="R2963" s="14">
        <f t="shared" si="233"/>
        <v>42060.962488425925</v>
      </c>
      <c r="S2963" s="15">
        <f t="shared" si="234"/>
        <v>42088.916666666672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t="str">
        <f t="shared" si="231"/>
        <v>theater</v>
      </c>
      <c r="Q2964" t="str">
        <f t="shared" si="232"/>
        <v>plays</v>
      </c>
      <c r="R2964" s="14">
        <f t="shared" si="233"/>
        <v>42035.99428240741</v>
      </c>
      <c r="S2964" s="15">
        <f t="shared" si="234"/>
        <v>42064.040972222225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t="str">
        <f t="shared" si="231"/>
        <v>theater</v>
      </c>
      <c r="Q2965" t="str">
        <f t="shared" si="232"/>
        <v>plays</v>
      </c>
      <c r="R2965" s="14">
        <f t="shared" si="233"/>
        <v>42157.220185185186</v>
      </c>
      <c r="S2965" s="15">
        <f t="shared" si="234"/>
        <v>42187.220185185186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t="str">
        <f t="shared" si="231"/>
        <v>theater</v>
      </c>
      <c r="Q2966" t="str">
        <f t="shared" si="232"/>
        <v>plays</v>
      </c>
      <c r="R2966" s="14">
        <f t="shared" si="233"/>
        <v>41827.659942129627</v>
      </c>
      <c r="S2966" s="15">
        <f t="shared" si="234"/>
        <v>41857.647222222222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t="str">
        <f t="shared" si="231"/>
        <v>theater</v>
      </c>
      <c r="Q2967" t="str">
        <f t="shared" si="232"/>
        <v>plays</v>
      </c>
      <c r="R2967" s="14">
        <f t="shared" si="233"/>
        <v>42162.479548611111</v>
      </c>
      <c r="S2967" s="15">
        <f t="shared" si="234"/>
        <v>42192.479548611111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t="str">
        <f t="shared" si="231"/>
        <v>theater</v>
      </c>
      <c r="Q2968" t="str">
        <f t="shared" si="232"/>
        <v>plays</v>
      </c>
      <c r="R2968" s="14">
        <f t="shared" si="233"/>
        <v>42233.488564814819</v>
      </c>
      <c r="S2968" s="15">
        <f t="shared" si="234"/>
        <v>42263.488564814819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t="str">
        <f t="shared" si="231"/>
        <v>theater</v>
      </c>
      <c r="Q2969" t="str">
        <f t="shared" si="232"/>
        <v>plays</v>
      </c>
      <c r="R2969" s="14">
        <f t="shared" si="233"/>
        <v>42041.947824074072</v>
      </c>
      <c r="S2969" s="15">
        <f t="shared" si="234"/>
        <v>42071.906157407408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t="str">
        <f t="shared" si="231"/>
        <v>theater</v>
      </c>
      <c r="Q2970" t="str">
        <f t="shared" si="232"/>
        <v>plays</v>
      </c>
      <c r="R2970" s="14">
        <f t="shared" si="233"/>
        <v>42585.273842592593</v>
      </c>
      <c r="S2970" s="15">
        <f t="shared" si="234"/>
        <v>42598.915972222225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t="str">
        <f t="shared" si="231"/>
        <v>theater</v>
      </c>
      <c r="Q2971" t="str">
        <f t="shared" si="232"/>
        <v>plays</v>
      </c>
      <c r="R2971" s="14">
        <f t="shared" si="233"/>
        <v>42097.536493055552</v>
      </c>
      <c r="S2971" s="15">
        <f t="shared" si="234"/>
        <v>42127.702083333337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t="str">
        <f t="shared" si="231"/>
        <v>theater</v>
      </c>
      <c r="Q2972" t="str">
        <f t="shared" si="232"/>
        <v>plays</v>
      </c>
      <c r="R2972" s="14">
        <f t="shared" si="233"/>
        <v>41808.419571759259</v>
      </c>
      <c r="S2972" s="15">
        <f t="shared" si="234"/>
        <v>41838.419571759259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t="str">
        <f t="shared" si="231"/>
        <v>theater</v>
      </c>
      <c r="Q2973" t="str">
        <f t="shared" si="232"/>
        <v>plays</v>
      </c>
      <c r="R2973" s="14">
        <f t="shared" si="233"/>
        <v>41852.408310185187</v>
      </c>
      <c r="S2973" s="15">
        <f t="shared" si="234"/>
        <v>41882.408310185187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t="str">
        <f t="shared" si="231"/>
        <v>theater</v>
      </c>
      <c r="Q2974" t="str">
        <f t="shared" si="232"/>
        <v>plays</v>
      </c>
      <c r="R2974" s="14">
        <f t="shared" si="233"/>
        <v>42693.860185185185</v>
      </c>
      <c r="S2974" s="15">
        <f t="shared" si="234"/>
        <v>42708.791666666672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t="str">
        <f t="shared" si="231"/>
        <v>theater</v>
      </c>
      <c r="Q2975" t="str">
        <f t="shared" si="232"/>
        <v>plays</v>
      </c>
      <c r="R2975" s="14">
        <f t="shared" si="233"/>
        <v>42341.568379629629</v>
      </c>
      <c r="S2975" s="15">
        <f t="shared" si="234"/>
        <v>42369.916666666672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t="str">
        <f t="shared" si="231"/>
        <v>theater</v>
      </c>
      <c r="Q2976" t="str">
        <f t="shared" si="232"/>
        <v>plays</v>
      </c>
      <c r="R2976" s="14">
        <f t="shared" si="233"/>
        <v>41879.811006944445</v>
      </c>
      <c r="S2976" s="15">
        <f t="shared" si="234"/>
        <v>41907.815972222219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t="str">
        <f t="shared" si="231"/>
        <v>theater</v>
      </c>
      <c r="Q2977" t="str">
        <f t="shared" si="232"/>
        <v>plays</v>
      </c>
      <c r="R2977" s="14">
        <f t="shared" si="233"/>
        <v>41941.433865740742</v>
      </c>
      <c r="S2977" s="15">
        <f t="shared" si="234"/>
        <v>41969.875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t="str">
        <f t="shared" si="231"/>
        <v>theater</v>
      </c>
      <c r="Q2978" t="str">
        <f t="shared" si="232"/>
        <v>plays</v>
      </c>
      <c r="R2978" s="14">
        <f t="shared" si="233"/>
        <v>42425.480671296296</v>
      </c>
      <c r="S2978" s="15">
        <f t="shared" si="234"/>
        <v>42442.25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t="str">
        <f t="shared" si="231"/>
        <v>theater</v>
      </c>
      <c r="Q2979" t="str">
        <f t="shared" si="232"/>
        <v>plays</v>
      </c>
      <c r="R2979" s="14">
        <f t="shared" si="233"/>
        <v>42026.63118055556</v>
      </c>
      <c r="S2979" s="15">
        <f t="shared" si="234"/>
        <v>42085.843055555553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t="str">
        <f t="shared" si="231"/>
        <v>theater</v>
      </c>
      <c r="Q2980" t="str">
        <f t="shared" si="232"/>
        <v>plays</v>
      </c>
      <c r="R2980" s="14">
        <f t="shared" si="233"/>
        <v>41922.390590277777</v>
      </c>
      <c r="S2980" s="15">
        <f t="shared" si="234"/>
        <v>41931.999305555553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t="str">
        <f t="shared" si="231"/>
        <v>theater</v>
      </c>
      <c r="Q2981" t="str">
        <f t="shared" si="232"/>
        <v>plays</v>
      </c>
      <c r="R2981" s="14">
        <f t="shared" si="233"/>
        <v>41993.574340277773</v>
      </c>
      <c r="S2981" s="15">
        <f t="shared" si="234"/>
        <v>42010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t="str">
        <f t="shared" si="231"/>
        <v>theater</v>
      </c>
      <c r="Q2982" t="str">
        <f t="shared" si="232"/>
        <v>plays</v>
      </c>
      <c r="R2982" s="14">
        <f t="shared" si="233"/>
        <v>42219.665856481486</v>
      </c>
      <c r="S2982" s="15">
        <f t="shared" si="234"/>
        <v>42239.833333333328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t="str">
        <f t="shared" si="231"/>
        <v>theater</v>
      </c>
      <c r="Q2983" t="str">
        <f t="shared" si="232"/>
        <v>spaces</v>
      </c>
      <c r="R2983" s="14">
        <f t="shared" si="233"/>
        <v>42225.309675925921</v>
      </c>
      <c r="S2983" s="15">
        <f t="shared" si="234"/>
        <v>42270.309675925921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t="str">
        <f t="shared" si="231"/>
        <v>theater</v>
      </c>
      <c r="Q2984" t="str">
        <f t="shared" si="232"/>
        <v>spaces</v>
      </c>
      <c r="R2984" s="14">
        <f t="shared" si="233"/>
        <v>42381.436840277776</v>
      </c>
      <c r="S2984" s="15">
        <f t="shared" si="234"/>
        <v>42411.436840277776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t="str">
        <f t="shared" si="231"/>
        <v>theater</v>
      </c>
      <c r="Q2985" t="str">
        <f t="shared" si="232"/>
        <v>spaces</v>
      </c>
      <c r="R2985" s="14">
        <f t="shared" si="233"/>
        <v>41894.382361111115</v>
      </c>
      <c r="S2985" s="15">
        <f t="shared" si="234"/>
        <v>41954.424027777779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t="str">
        <f t="shared" si="231"/>
        <v>theater</v>
      </c>
      <c r="Q2986" t="str">
        <f t="shared" si="232"/>
        <v>spaces</v>
      </c>
      <c r="R2986" s="14">
        <f t="shared" si="233"/>
        <v>42576.028715277775</v>
      </c>
      <c r="S2986" s="15">
        <f t="shared" si="234"/>
        <v>42606.028715277775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t="str">
        <f t="shared" si="231"/>
        <v>theater</v>
      </c>
      <c r="Q2987" t="str">
        <f t="shared" si="232"/>
        <v>spaces</v>
      </c>
      <c r="R2987" s="14">
        <f t="shared" si="233"/>
        <v>42654.723703703705</v>
      </c>
      <c r="S2987" s="15">
        <f t="shared" si="234"/>
        <v>42673.916666666672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t="str">
        <f t="shared" si="231"/>
        <v>theater</v>
      </c>
      <c r="Q2988" t="str">
        <f t="shared" si="232"/>
        <v>spaces</v>
      </c>
      <c r="R2988" s="14">
        <f t="shared" si="233"/>
        <v>42431.250069444446</v>
      </c>
      <c r="S2988" s="15">
        <f t="shared" si="234"/>
        <v>42491.208402777775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t="str">
        <f t="shared" si="231"/>
        <v>theater</v>
      </c>
      <c r="Q2989" t="str">
        <f t="shared" si="232"/>
        <v>spaces</v>
      </c>
      <c r="R2989" s="14">
        <f t="shared" si="233"/>
        <v>42627.057303240741</v>
      </c>
      <c r="S2989" s="15">
        <f t="shared" si="234"/>
        <v>42655.75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t="str">
        <f t="shared" si="231"/>
        <v>theater</v>
      </c>
      <c r="Q2990" t="str">
        <f t="shared" si="232"/>
        <v>spaces</v>
      </c>
      <c r="R2990" s="14">
        <f t="shared" si="233"/>
        <v>42511.11204861111</v>
      </c>
      <c r="S2990" s="15">
        <f t="shared" si="234"/>
        <v>42541.11204861111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t="str">
        <f t="shared" si="231"/>
        <v>theater</v>
      </c>
      <c r="Q2991" t="str">
        <f t="shared" si="232"/>
        <v>spaces</v>
      </c>
      <c r="R2991" s="14">
        <f t="shared" si="233"/>
        <v>42336.77039351852</v>
      </c>
      <c r="S2991" s="15">
        <f t="shared" si="234"/>
        <v>42358.957638888889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t="str">
        <f t="shared" si="231"/>
        <v>theater</v>
      </c>
      <c r="Q2992" t="str">
        <f t="shared" si="232"/>
        <v>spaces</v>
      </c>
      <c r="R2992" s="14">
        <f t="shared" si="233"/>
        <v>42341.32430555555</v>
      </c>
      <c r="S2992" s="15">
        <f t="shared" si="234"/>
        <v>42376.32430555555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t="str">
        <f t="shared" si="231"/>
        <v>theater</v>
      </c>
      <c r="Q2993" t="str">
        <f t="shared" si="232"/>
        <v>spaces</v>
      </c>
      <c r="R2993" s="14">
        <f t="shared" si="233"/>
        <v>42740.587152777778</v>
      </c>
      <c r="S2993" s="15">
        <f t="shared" si="234"/>
        <v>42762.587152777778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t="str">
        <f t="shared" si="231"/>
        <v>theater</v>
      </c>
      <c r="Q2994" t="str">
        <f t="shared" si="232"/>
        <v>spaces</v>
      </c>
      <c r="R2994" s="14">
        <f t="shared" si="233"/>
        <v>42622.517476851848</v>
      </c>
      <c r="S2994" s="15">
        <f t="shared" si="234"/>
        <v>42652.517476851848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t="str">
        <f t="shared" si="231"/>
        <v>theater</v>
      </c>
      <c r="Q2995" t="str">
        <f t="shared" si="232"/>
        <v>spaces</v>
      </c>
      <c r="R2995" s="14">
        <f t="shared" si="233"/>
        <v>42390.588738425926</v>
      </c>
      <c r="S2995" s="15">
        <f t="shared" si="234"/>
        <v>42420.588738425926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t="str">
        <f t="shared" si="231"/>
        <v>theater</v>
      </c>
      <c r="Q2996" t="str">
        <f t="shared" si="232"/>
        <v>spaces</v>
      </c>
      <c r="R2996" s="14">
        <f t="shared" si="233"/>
        <v>41885.228842592594</v>
      </c>
      <c r="S2996" s="15">
        <f t="shared" si="234"/>
        <v>41915.228842592594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t="str">
        <f t="shared" si="231"/>
        <v>theater</v>
      </c>
      <c r="Q2997" t="str">
        <f t="shared" si="232"/>
        <v>spaces</v>
      </c>
      <c r="R2997" s="14">
        <f t="shared" si="233"/>
        <v>42724.415173611109</v>
      </c>
      <c r="S2997" s="15">
        <f t="shared" si="234"/>
        <v>42754.415173611109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t="str">
        <f t="shared" si="231"/>
        <v>theater</v>
      </c>
      <c r="Q2998" t="str">
        <f t="shared" si="232"/>
        <v>spaces</v>
      </c>
      <c r="R2998" s="14">
        <f t="shared" si="233"/>
        <v>42090.662499999999</v>
      </c>
      <c r="S2998" s="15">
        <f t="shared" si="234"/>
        <v>42150.662499999999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t="str">
        <f t="shared" si="231"/>
        <v>theater</v>
      </c>
      <c r="Q2999" t="str">
        <f t="shared" si="232"/>
        <v>spaces</v>
      </c>
      <c r="R2999" s="14">
        <f t="shared" si="233"/>
        <v>42775.483715277776</v>
      </c>
      <c r="S2999" s="15">
        <f t="shared" si="234"/>
        <v>42792.957638888889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t="str">
        <f t="shared" si="231"/>
        <v>theater</v>
      </c>
      <c r="Q3000" t="str">
        <f t="shared" si="232"/>
        <v>spaces</v>
      </c>
      <c r="R3000" s="14">
        <f t="shared" si="233"/>
        <v>41777.943622685183</v>
      </c>
      <c r="S3000" s="15">
        <f t="shared" si="234"/>
        <v>41805.934027777781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t="str">
        <f t="shared" si="231"/>
        <v>theater</v>
      </c>
      <c r="Q3001" t="str">
        <f t="shared" si="232"/>
        <v>spaces</v>
      </c>
      <c r="R3001" s="14">
        <f t="shared" si="233"/>
        <v>42780.490277777775</v>
      </c>
      <c r="S3001" s="15">
        <f t="shared" si="234"/>
        <v>42794.833333333328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t="str">
        <f t="shared" si="231"/>
        <v>theater</v>
      </c>
      <c r="Q3002" t="str">
        <f t="shared" si="232"/>
        <v>spaces</v>
      </c>
      <c r="R3002" s="14">
        <f t="shared" si="233"/>
        <v>42752.577199074076</v>
      </c>
      <c r="S3002" s="15">
        <f t="shared" si="234"/>
        <v>42766.5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t="str">
        <f t="shared" si="231"/>
        <v>theater</v>
      </c>
      <c r="Q3003" t="str">
        <f t="shared" si="232"/>
        <v>spaces</v>
      </c>
      <c r="R3003" s="14">
        <f t="shared" si="233"/>
        <v>42534.645625000005</v>
      </c>
      <c r="S3003" s="15">
        <f t="shared" si="234"/>
        <v>42564.645625000005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t="str">
        <f t="shared" si="231"/>
        <v>theater</v>
      </c>
      <c r="Q3004" t="str">
        <f t="shared" si="232"/>
        <v>spaces</v>
      </c>
      <c r="R3004" s="14">
        <f t="shared" si="233"/>
        <v>41239.58625</v>
      </c>
      <c r="S3004" s="15">
        <f t="shared" si="234"/>
        <v>41269.58625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t="str">
        <f t="shared" si="231"/>
        <v>theater</v>
      </c>
      <c r="Q3005" t="str">
        <f t="shared" si="232"/>
        <v>spaces</v>
      </c>
      <c r="R3005" s="14">
        <f t="shared" si="233"/>
        <v>42398.599259259259</v>
      </c>
      <c r="S3005" s="15">
        <f t="shared" si="234"/>
        <v>42429.999305555553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t="str">
        <f t="shared" si="231"/>
        <v>theater</v>
      </c>
      <c r="Q3006" t="str">
        <f t="shared" si="232"/>
        <v>spaces</v>
      </c>
      <c r="R3006" s="14">
        <f t="shared" si="233"/>
        <v>41928.631064814814</v>
      </c>
      <c r="S3006" s="15">
        <f t="shared" si="234"/>
        <v>41958.672731481478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t="str">
        <f t="shared" si="231"/>
        <v>theater</v>
      </c>
      <c r="Q3007" t="str">
        <f t="shared" si="232"/>
        <v>spaces</v>
      </c>
      <c r="R3007" s="14">
        <f t="shared" si="233"/>
        <v>41888.424826388888</v>
      </c>
      <c r="S3007" s="15">
        <f t="shared" si="234"/>
        <v>41918.424826388888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t="str">
        <f t="shared" si="231"/>
        <v>theater</v>
      </c>
      <c r="Q3008" t="str">
        <f t="shared" si="232"/>
        <v>spaces</v>
      </c>
      <c r="R3008" s="14">
        <f t="shared" si="233"/>
        <v>41957.506840277776</v>
      </c>
      <c r="S3008" s="15">
        <f t="shared" si="234"/>
        <v>41987.506840277776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t="str">
        <f t="shared" si="231"/>
        <v>theater</v>
      </c>
      <c r="Q3009" t="str">
        <f t="shared" si="232"/>
        <v>spaces</v>
      </c>
      <c r="R3009" s="14">
        <f t="shared" si="233"/>
        <v>42097.966238425928</v>
      </c>
      <c r="S3009" s="15">
        <f t="shared" si="234"/>
        <v>42118.966238425928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35">E3010/D3010</f>
        <v>1.0116666666666667</v>
      </c>
      <c r="P3010" t="str">
        <f t="shared" ref="P3010:P3073" si="236">LEFT(N3010,FIND("/",N3010)-1)</f>
        <v>theater</v>
      </c>
      <c r="Q3010" t="str">
        <f t="shared" ref="Q3010:Q3073" si="237">RIGHT(N3010,LEN(N3010)-FIND("/",N3010))</f>
        <v>spaces</v>
      </c>
      <c r="R3010" s="14">
        <f t="shared" ref="R3010:R3073" si="238">(J3010/86400)+25569+(-6/24)</f>
        <v>42359.962025462963</v>
      </c>
      <c r="S3010" s="15">
        <f t="shared" ref="S3010:S3073" si="239">(I3010/86400)+25569+(-6/24)</f>
        <v>42389.962025462963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1.19756</v>
      </c>
      <c r="P3011" t="str">
        <f t="shared" si="236"/>
        <v>theater</v>
      </c>
      <c r="Q3011" t="str">
        <f t="shared" si="237"/>
        <v>spaces</v>
      </c>
      <c r="R3011" s="14">
        <f t="shared" si="238"/>
        <v>41939.319907407407</v>
      </c>
      <c r="S3011" s="15">
        <f t="shared" si="239"/>
        <v>41969.361574074079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t="str">
        <f t="shared" si="236"/>
        <v>theater</v>
      </c>
      <c r="Q3012" t="str">
        <f t="shared" si="237"/>
        <v>spaces</v>
      </c>
      <c r="R3012" s="14">
        <f t="shared" si="238"/>
        <v>41996.582395833335</v>
      </c>
      <c r="S3012" s="15">
        <f t="shared" si="239"/>
        <v>42056.582395833335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t="str">
        <f t="shared" si="236"/>
        <v>theater</v>
      </c>
      <c r="Q3013" t="str">
        <f t="shared" si="237"/>
        <v>spaces</v>
      </c>
      <c r="R3013" s="14">
        <f t="shared" si="238"/>
        <v>42334.218935185185</v>
      </c>
      <c r="S3013" s="15">
        <f t="shared" si="239"/>
        <v>42361.707638888889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t="str">
        <f t="shared" si="236"/>
        <v>theater</v>
      </c>
      <c r="Q3014" t="str">
        <f t="shared" si="237"/>
        <v>spaces</v>
      </c>
      <c r="R3014" s="14">
        <f t="shared" si="238"/>
        <v>42024.452893518523</v>
      </c>
      <c r="S3014" s="15">
        <f t="shared" si="239"/>
        <v>42045.452893518523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t="str">
        <f t="shared" si="236"/>
        <v>theater</v>
      </c>
      <c r="Q3015" t="str">
        <f t="shared" si="237"/>
        <v>spaces</v>
      </c>
      <c r="R3015" s="14">
        <f t="shared" si="238"/>
        <v>42146.586215277777</v>
      </c>
      <c r="S3015" s="15">
        <f t="shared" si="239"/>
        <v>42176.586215277777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t="str">
        <f t="shared" si="236"/>
        <v>theater</v>
      </c>
      <c r="Q3016" t="str">
        <f t="shared" si="237"/>
        <v>spaces</v>
      </c>
      <c r="R3016" s="14">
        <f t="shared" si="238"/>
        <v>41919.873611111107</v>
      </c>
      <c r="S3016" s="15">
        <f t="shared" si="239"/>
        <v>41947.958333333336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t="str">
        <f t="shared" si="236"/>
        <v>theater</v>
      </c>
      <c r="Q3017" t="str">
        <f t="shared" si="237"/>
        <v>spaces</v>
      </c>
      <c r="R3017" s="14">
        <f t="shared" si="238"/>
        <v>41785.47729166667</v>
      </c>
      <c r="S3017" s="15">
        <f t="shared" si="239"/>
        <v>41800.916666666664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t="str">
        <f t="shared" si="236"/>
        <v>theater</v>
      </c>
      <c r="Q3018" t="str">
        <f t="shared" si="237"/>
        <v>spaces</v>
      </c>
      <c r="R3018" s="14">
        <f t="shared" si="238"/>
        <v>41778.298055555555</v>
      </c>
      <c r="S3018" s="15">
        <f t="shared" si="239"/>
        <v>41838.298055555555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t="str">
        <f t="shared" si="236"/>
        <v>theater</v>
      </c>
      <c r="Q3019" t="str">
        <f t="shared" si="237"/>
        <v>spaces</v>
      </c>
      <c r="R3019" s="14">
        <f t="shared" si="238"/>
        <v>41841.600034722222</v>
      </c>
      <c r="S3019" s="15">
        <f t="shared" si="239"/>
        <v>41871.600034722222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t="str">
        <f t="shared" si="236"/>
        <v>theater</v>
      </c>
      <c r="Q3020" t="str">
        <f t="shared" si="237"/>
        <v>spaces</v>
      </c>
      <c r="R3020" s="14">
        <f t="shared" si="238"/>
        <v>42163.048333333332</v>
      </c>
      <c r="S3020" s="15">
        <f t="shared" si="239"/>
        <v>42205.666666666672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t="str">
        <f t="shared" si="236"/>
        <v>theater</v>
      </c>
      <c r="Q3021" t="str">
        <f t="shared" si="237"/>
        <v>spaces</v>
      </c>
      <c r="R3021" s="14">
        <f t="shared" si="238"/>
        <v>41758.583564814813</v>
      </c>
      <c r="S3021" s="15">
        <f t="shared" si="239"/>
        <v>41785.875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t="str">
        <f t="shared" si="236"/>
        <v>theater</v>
      </c>
      <c r="Q3022" t="str">
        <f t="shared" si="237"/>
        <v>spaces</v>
      </c>
      <c r="R3022" s="14">
        <f t="shared" si="238"/>
        <v>42170.596446759257</v>
      </c>
      <c r="S3022" s="15">
        <f t="shared" si="239"/>
        <v>42230.596446759257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t="str">
        <f t="shared" si="236"/>
        <v>theater</v>
      </c>
      <c r="Q3023" t="str">
        <f t="shared" si="237"/>
        <v>spaces</v>
      </c>
      <c r="R3023" s="14">
        <f t="shared" si="238"/>
        <v>42660.368854166663</v>
      </c>
      <c r="S3023" s="15">
        <f t="shared" si="239"/>
        <v>42695.999305555553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t="str">
        <f t="shared" si="236"/>
        <v>theater</v>
      </c>
      <c r="Q3024" t="str">
        <f t="shared" si="237"/>
        <v>spaces</v>
      </c>
      <c r="R3024" s="14">
        <f t="shared" si="238"/>
        <v>42564.70380787037</v>
      </c>
      <c r="S3024" s="15">
        <f t="shared" si="239"/>
        <v>42609.70380787037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t="str">
        <f t="shared" si="236"/>
        <v>theater</v>
      </c>
      <c r="Q3025" t="str">
        <f t="shared" si="237"/>
        <v>spaces</v>
      </c>
      <c r="R3025" s="14">
        <f t="shared" si="238"/>
        <v>42121.425763888888</v>
      </c>
      <c r="S3025" s="15">
        <f t="shared" si="239"/>
        <v>42166.425763888888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t="str">
        <f t="shared" si="236"/>
        <v>theater</v>
      </c>
      <c r="Q3026" t="str">
        <f t="shared" si="237"/>
        <v>spaces</v>
      </c>
      <c r="R3026" s="14">
        <f t="shared" si="238"/>
        <v>41158.743923611109</v>
      </c>
      <c r="S3026" s="15">
        <f t="shared" si="239"/>
        <v>41188.743923611109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t="str">
        <f t="shared" si="236"/>
        <v>theater</v>
      </c>
      <c r="Q3027" t="str">
        <f t="shared" si="237"/>
        <v>spaces</v>
      </c>
      <c r="R3027" s="14">
        <f t="shared" si="238"/>
        <v>41761.259409722225</v>
      </c>
      <c r="S3027" s="15">
        <f t="shared" si="239"/>
        <v>41789.416666666664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t="str">
        <f t="shared" si="236"/>
        <v>theater</v>
      </c>
      <c r="Q3028" t="str">
        <f t="shared" si="237"/>
        <v>spaces</v>
      </c>
      <c r="R3028" s="14">
        <f t="shared" si="238"/>
        <v>42783.209398148145</v>
      </c>
      <c r="S3028" s="15">
        <f t="shared" si="239"/>
        <v>42797.209398148145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t="str">
        <f t="shared" si="236"/>
        <v>theater</v>
      </c>
      <c r="Q3029" t="str">
        <f t="shared" si="237"/>
        <v>spaces</v>
      </c>
      <c r="R3029" s="14">
        <f t="shared" si="238"/>
        <v>42053.454293981486</v>
      </c>
      <c r="S3029" s="15">
        <f t="shared" si="239"/>
        <v>42083.412627314814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t="str">
        <f t="shared" si="236"/>
        <v>theater</v>
      </c>
      <c r="Q3030" t="str">
        <f t="shared" si="237"/>
        <v>spaces</v>
      </c>
      <c r="R3030" s="14">
        <f t="shared" si="238"/>
        <v>42567.014178240745</v>
      </c>
      <c r="S3030" s="15">
        <f t="shared" si="239"/>
        <v>42597.014178240745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t="str">
        <f t="shared" si="236"/>
        <v>theater</v>
      </c>
      <c r="Q3031" t="str">
        <f t="shared" si="237"/>
        <v>spaces</v>
      </c>
      <c r="R3031" s="14">
        <f t="shared" si="238"/>
        <v>41932.458877314813</v>
      </c>
      <c r="S3031" s="15">
        <f t="shared" si="239"/>
        <v>41960.940972222219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t="str">
        <f t="shared" si="236"/>
        <v>theater</v>
      </c>
      <c r="Q3032" t="str">
        <f t="shared" si="237"/>
        <v>spaces</v>
      </c>
      <c r="R3032" s="14">
        <f t="shared" si="238"/>
        <v>42233.497349537036</v>
      </c>
      <c r="S3032" s="15">
        <f t="shared" si="239"/>
        <v>42263.497349537036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t="str">
        <f t="shared" si="236"/>
        <v>theater</v>
      </c>
      <c r="Q3033" t="str">
        <f t="shared" si="237"/>
        <v>spaces</v>
      </c>
      <c r="R3033" s="14">
        <f t="shared" si="238"/>
        <v>42597.632488425923</v>
      </c>
      <c r="S3033" s="15">
        <f t="shared" si="239"/>
        <v>42657.632488425923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t="str">
        <f t="shared" si="236"/>
        <v>theater</v>
      </c>
      <c r="Q3034" t="str">
        <f t="shared" si="237"/>
        <v>spaces</v>
      </c>
      <c r="R3034" s="14">
        <f t="shared" si="238"/>
        <v>42227.794664351852</v>
      </c>
      <c r="S3034" s="15">
        <f t="shared" si="239"/>
        <v>42257.794664351852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t="str">
        <f t="shared" si="236"/>
        <v>theater</v>
      </c>
      <c r="Q3035" t="str">
        <f t="shared" si="237"/>
        <v>spaces</v>
      </c>
      <c r="R3035" s="14">
        <f t="shared" si="238"/>
        <v>42569.860243055555</v>
      </c>
      <c r="S3035" s="15">
        <f t="shared" si="239"/>
        <v>42599.860243055555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t="str">
        <f t="shared" si="236"/>
        <v>theater</v>
      </c>
      <c r="Q3036" t="str">
        <f t="shared" si="237"/>
        <v>spaces</v>
      </c>
      <c r="R3036" s="14">
        <f t="shared" si="238"/>
        <v>42644.285358796296</v>
      </c>
      <c r="S3036" s="15">
        <f t="shared" si="239"/>
        <v>42674.915972222225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t="str">
        <f t="shared" si="236"/>
        <v>theater</v>
      </c>
      <c r="Q3037" t="str">
        <f t="shared" si="237"/>
        <v>spaces</v>
      </c>
      <c r="R3037" s="14">
        <f t="shared" si="238"/>
        <v>41368.310289351852</v>
      </c>
      <c r="S3037" s="15">
        <f t="shared" si="239"/>
        <v>41398.310289351852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t="str">
        <f t="shared" si="236"/>
        <v>theater</v>
      </c>
      <c r="Q3038" t="str">
        <f t="shared" si="237"/>
        <v>spaces</v>
      </c>
      <c r="R3038" s="14">
        <f t="shared" si="238"/>
        <v>41466.535231481481</v>
      </c>
      <c r="S3038" s="15">
        <f t="shared" si="239"/>
        <v>41502.249305555553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t="str">
        <f t="shared" si="236"/>
        <v>theater</v>
      </c>
      <c r="Q3039" t="str">
        <f t="shared" si="237"/>
        <v>spaces</v>
      </c>
      <c r="R3039" s="14">
        <f t="shared" si="238"/>
        <v>40378.643206018518</v>
      </c>
      <c r="S3039" s="15">
        <f t="shared" si="239"/>
        <v>40452.957638888889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t="str">
        <f t="shared" si="236"/>
        <v>theater</v>
      </c>
      <c r="Q3040" t="str">
        <f t="shared" si="237"/>
        <v>spaces</v>
      </c>
      <c r="R3040" s="14">
        <f t="shared" si="238"/>
        <v>42373.002280092594</v>
      </c>
      <c r="S3040" s="15">
        <f t="shared" si="239"/>
        <v>42433.002280092594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t="str">
        <f t="shared" si="236"/>
        <v>theater</v>
      </c>
      <c r="Q3041" t="str">
        <f t="shared" si="237"/>
        <v>spaces</v>
      </c>
      <c r="R3041" s="14">
        <f t="shared" si="238"/>
        <v>41610.544421296298</v>
      </c>
      <c r="S3041" s="15">
        <f t="shared" si="239"/>
        <v>41637.082638888889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t="str">
        <f t="shared" si="236"/>
        <v>theater</v>
      </c>
      <c r="Q3042" t="str">
        <f t="shared" si="237"/>
        <v>spaces</v>
      </c>
      <c r="R3042" s="14">
        <f t="shared" si="238"/>
        <v>42177.541909722218</v>
      </c>
      <c r="S3042" s="15">
        <f t="shared" si="239"/>
        <v>42181.708333333328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t="str">
        <f t="shared" si="236"/>
        <v>theater</v>
      </c>
      <c r="Q3043" t="str">
        <f t="shared" si="237"/>
        <v>spaces</v>
      </c>
      <c r="R3043" s="14">
        <f t="shared" si="238"/>
        <v>42359.618611111116</v>
      </c>
      <c r="S3043" s="15">
        <f t="shared" si="239"/>
        <v>42389.618611111116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t="str">
        <f t="shared" si="236"/>
        <v>theater</v>
      </c>
      <c r="Q3044" t="str">
        <f t="shared" si="237"/>
        <v>spaces</v>
      </c>
      <c r="R3044" s="14">
        <f t="shared" si="238"/>
        <v>42253.438043981485</v>
      </c>
      <c r="S3044" s="15">
        <f t="shared" si="239"/>
        <v>42283.438043981485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t="str">
        <f t="shared" si="236"/>
        <v>theater</v>
      </c>
      <c r="Q3045" t="str">
        <f t="shared" si="237"/>
        <v>spaces</v>
      </c>
      <c r="R3045" s="14">
        <f t="shared" si="238"/>
        <v>42082.820590277777</v>
      </c>
      <c r="S3045" s="15">
        <f t="shared" si="239"/>
        <v>42109.868055555555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t="str">
        <f t="shared" si="236"/>
        <v>theater</v>
      </c>
      <c r="Q3046" t="str">
        <f t="shared" si="237"/>
        <v>spaces</v>
      </c>
      <c r="R3046" s="14">
        <f t="shared" si="238"/>
        <v>42387.4768287037</v>
      </c>
      <c r="S3046" s="15">
        <f t="shared" si="239"/>
        <v>42402.4768287037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t="str">
        <f t="shared" si="236"/>
        <v>theater</v>
      </c>
      <c r="Q3047" t="str">
        <f t="shared" si="237"/>
        <v>spaces</v>
      </c>
      <c r="R3047" s="14">
        <f t="shared" si="238"/>
        <v>41842.905729166669</v>
      </c>
      <c r="S3047" s="15">
        <f t="shared" si="239"/>
        <v>41872.905729166669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t="str">
        <f t="shared" si="236"/>
        <v>theater</v>
      </c>
      <c r="Q3048" t="str">
        <f t="shared" si="237"/>
        <v>spaces</v>
      </c>
      <c r="R3048" s="14">
        <f t="shared" si="238"/>
        <v>41862.553078703706</v>
      </c>
      <c r="S3048" s="15">
        <f t="shared" si="239"/>
        <v>41891.952777777777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t="str">
        <f t="shared" si="236"/>
        <v>theater</v>
      </c>
      <c r="Q3049" t="str">
        <f t="shared" si="237"/>
        <v>spaces</v>
      </c>
      <c r="R3049" s="14">
        <f t="shared" si="238"/>
        <v>42443.739050925928</v>
      </c>
      <c r="S3049" s="15">
        <f t="shared" si="239"/>
        <v>42487.302777777775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t="str">
        <f t="shared" si="236"/>
        <v>theater</v>
      </c>
      <c r="Q3050" t="str">
        <f t="shared" si="237"/>
        <v>spaces</v>
      </c>
      <c r="R3050" s="14">
        <f t="shared" si="238"/>
        <v>41975.651180555556</v>
      </c>
      <c r="S3050" s="15">
        <f t="shared" si="239"/>
        <v>42004.640277777777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t="str">
        <f t="shared" si="236"/>
        <v>theater</v>
      </c>
      <c r="Q3051" t="str">
        <f t="shared" si="237"/>
        <v>spaces</v>
      </c>
      <c r="R3051" s="14">
        <f t="shared" si="238"/>
        <v>42138.764525462961</v>
      </c>
      <c r="S3051" s="15">
        <f t="shared" si="239"/>
        <v>42168.764525462961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t="str">
        <f t="shared" si="236"/>
        <v>theater</v>
      </c>
      <c r="Q3052" t="str">
        <f t="shared" si="237"/>
        <v>spaces</v>
      </c>
      <c r="R3052" s="14">
        <f t="shared" si="238"/>
        <v>42464.91851851852</v>
      </c>
      <c r="S3052" s="15">
        <f t="shared" si="239"/>
        <v>42494.91851851852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t="str">
        <f t="shared" si="236"/>
        <v>theater</v>
      </c>
      <c r="Q3053" t="str">
        <f t="shared" si="237"/>
        <v>spaces</v>
      </c>
      <c r="R3053" s="14">
        <f t="shared" si="238"/>
        <v>42744.166030092594</v>
      </c>
      <c r="S3053" s="15">
        <f t="shared" si="239"/>
        <v>42774.166030092594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t="str">
        <f t="shared" si="236"/>
        <v>theater</v>
      </c>
      <c r="Q3054" t="str">
        <f t="shared" si="237"/>
        <v>spaces</v>
      </c>
      <c r="R3054" s="14">
        <f t="shared" si="238"/>
        <v>42122.420069444444</v>
      </c>
      <c r="S3054" s="15">
        <f t="shared" si="239"/>
        <v>42152.415972222225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t="str">
        <f t="shared" si="236"/>
        <v>theater</v>
      </c>
      <c r="Q3055" t="str">
        <f t="shared" si="237"/>
        <v>spaces</v>
      </c>
      <c r="R3055" s="14">
        <f t="shared" si="238"/>
        <v>41862.511724537035</v>
      </c>
      <c r="S3055" s="15">
        <f t="shared" si="239"/>
        <v>41913.915972222225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str">
        <f t="shared" si="236"/>
        <v>theater</v>
      </c>
      <c r="Q3056" t="str">
        <f t="shared" si="237"/>
        <v>spaces</v>
      </c>
      <c r="R3056" s="14">
        <f t="shared" si="238"/>
        <v>42027.582800925928</v>
      </c>
      <c r="S3056" s="15">
        <f t="shared" si="239"/>
        <v>42064.794444444444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t="str">
        <f t="shared" si="236"/>
        <v>theater</v>
      </c>
      <c r="Q3057" t="str">
        <f t="shared" si="237"/>
        <v>spaces</v>
      </c>
      <c r="R3057" s="14">
        <f t="shared" si="238"/>
        <v>41953.70821759259</v>
      </c>
      <c r="S3057" s="15">
        <f t="shared" si="239"/>
        <v>42013.70821759259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str">
        <f t="shared" si="236"/>
        <v>theater</v>
      </c>
      <c r="Q3058" t="str">
        <f t="shared" si="237"/>
        <v>spaces</v>
      </c>
      <c r="R3058" s="14">
        <f t="shared" si="238"/>
        <v>41851.386388888888</v>
      </c>
      <c r="S3058" s="15">
        <f t="shared" si="239"/>
        <v>41911.386388888888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str">
        <f t="shared" si="236"/>
        <v>theater</v>
      </c>
      <c r="Q3059" t="str">
        <f t="shared" si="237"/>
        <v>spaces</v>
      </c>
      <c r="R3059" s="14">
        <f t="shared" si="238"/>
        <v>42433.400590277779</v>
      </c>
      <c r="S3059" s="15">
        <f t="shared" si="239"/>
        <v>42463.358923611115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t="str">
        <f t="shared" si="236"/>
        <v>theater</v>
      </c>
      <c r="Q3060" t="str">
        <f t="shared" si="237"/>
        <v>spaces</v>
      </c>
      <c r="R3060" s="14">
        <f t="shared" si="238"/>
        <v>42460.124305555553</v>
      </c>
      <c r="S3060" s="15">
        <f t="shared" si="239"/>
        <v>42510.124305555553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t="str">
        <f t="shared" si="236"/>
        <v>theater</v>
      </c>
      <c r="Q3061" t="str">
        <f t="shared" si="237"/>
        <v>spaces</v>
      </c>
      <c r="R3061" s="14">
        <f t="shared" si="238"/>
        <v>41829.685717592591</v>
      </c>
      <c r="S3061" s="15">
        <f t="shared" si="239"/>
        <v>41859.685717592591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t="str">
        <f t="shared" si="236"/>
        <v>theater</v>
      </c>
      <c r="Q3062" t="str">
        <f t="shared" si="237"/>
        <v>spaces</v>
      </c>
      <c r="R3062" s="14">
        <f t="shared" si="238"/>
        <v>42245.024699074071</v>
      </c>
      <c r="S3062" s="15">
        <f t="shared" si="239"/>
        <v>42275.024699074071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str">
        <f t="shared" si="236"/>
        <v>theater</v>
      </c>
      <c r="Q3063" t="str">
        <f t="shared" si="237"/>
        <v>spaces</v>
      </c>
      <c r="R3063" s="14">
        <f t="shared" si="238"/>
        <v>41834.534120370372</v>
      </c>
      <c r="S3063" s="15">
        <f t="shared" si="239"/>
        <v>41864.534120370372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t="str">
        <f t="shared" si="236"/>
        <v>theater</v>
      </c>
      <c r="Q3064" t="str">
        <f t="shared" si="237"/>
        <v>spaces</v>
      </c>
      <c r="R3064" s="14">
        <f t="shared" si="238"/>
        <v>42248.285787037035</v>
      </c>
      <c r="S3064" s="15">
        <f t="shared" si="239"/>
        <v>42277.5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t="str">
        <f t="shared" si="236"/>
        <v>theater</v>
      </c>
      <c r="Q3065" t="str">
        <f t="shared" si="237"/>
        <v>spaces</v>
      </c>
      <c r="R3065" s="14">
        <f t="shared" si="238"/>
        <v>42630.672893518524</v>
      </c>
      <c r="S3065" s="15">
        <f t="shared" si="239"/>
        <v>42665.672893518524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t="str">
        <f t="shared" si="236"/>
        <v>theater</v>
      </c>
      <c r="Q3066" t="str">
        <f t="shared" si="237"/>
        <v>spaces</v>
      </c>
      <c r="R3066" s="14">
        <f t="shared" si="238"/>
        <v>42298.880162037036</v>
      </c>
      <c r="S3066" s="15">
        <f t="shared" si="239"/>
        <v>42330.040972222225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t="str">
        <f t="shared" si="236"/>
        <v>theater</v>
      </c>
      <c r="Q3067" t="str">
        <f t="shared" si="237"/>
        <v>spaces</v>
      </c>
      <c r="R3067" s="14">
        <f t="shared" si="238"/>
        <v>41824.805231481485</v>
      </c>
      <c r="S3067" s="15">
        <f t="shared" si="239"/>
        <v>41849.805231481485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t="str">
        <f t="shared" si="236"/>
        <v>theater</v>
      </c>
      <c r="Q3068" t="str">
        <f t="shared" si="237"/>
        <v>spaces</v>
      </c>
      <c r="R3068" s="14">
        <f t="shared" si="238"/>
        <v>42530.978437500002</v>
      </c>
      <c r="S3068" s="15">
        <f t="shared" si="239"/>
        <v>42560.978437500002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t="str">
        <f t="shared" si="236"/>
        <v>theater</v>
      </c>
      <c r="Q3069" t="str">
        <f t="shared" si="237"/>
        <v>spaces</v>
      </c>
      <c r="R3069" s="14">
        <f t="shared" si="238"/>
        <v>42226.688414351855</v>
      </c>
      <c r="S3069" s="15">
        <f t="shared" si="239"/>
        <v>42256.688414351855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t="str">
        <f t="shared" si="236"/>
        <v>theater</v>
      </c>
      <c r="Q3070" t="str">
        <f t="shared" si="237"/>
        <v>spaces</v>
      </c>
      <c r="R3070" s="14">
        <f t="shared" si="238"/>
        <v>42263.441574074073</v>
      </c>
      <c r="S3070" s="15">
        <f t="shared" si="239"/>
        <v>42293.441574074073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t="str">
        <f t="shared" si="236"/>
        <v>theater</v>
      </c>
      <c r="Q3071" t="str">
        <f t="shared" si="237"/>
        <v>spaces</v>
      </c>
      <c r="R3071" s="14">
        <f t="shared" si="238"/>
        <v>41957.583726851852</v>
      </c>
      <c r="S3071" s="15">
        <f t="shared" si="239"/>
        <v>41987.583726851852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t="str">
        <f t="shared" si="236"/>
        <v>theater</v>
      </c>
      <c r="Q3072" t="str">
        <f t="shared" si="237"/>
        <v>spaces</v>
      </c>
      <c r="R3072" s="14">
        <f t="shared" si="238"/>
        <v>42690.483437499999</v>
      </c>
      <c r="S3072" s="15">
        <f t="shared" si="239"/>
        <v>42711.483437499999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t="str">
        <f t="shared" si="236"/>
        <v>theater</v>
      </c>
      <c r="Q3073" t="str">
        <f t="shared" si="237"/>
        <v>spaces</v>
      </c>
      <c r="R3073" s="14">
        <f t="shared" si="238"/>
        <v>42097.482418981483</v>
      </c>
      <c r="S3073" s="15">
        <f t="shared" si="239"/>
        <v>42114.999305555553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40">E3074/D3074</f>
        <v>1.6666666666666666E-4</v>
      </c>
      <c r="P3074" t="str">
        <f t="shared" ref="P3074:P3137" si="241">LEFT(N3074,FIND("/",N3074)-1)</f>
        <v>theater</v>
      </c>
      <c r="Q3074" t="str">
        <f t="shared" ref="Q3074:Q3137" si="242">RIGHT(N3074,LEN(N3074)-FIND("/",N3074))</f>
        <v>spaces</v>
      </c>
      <c r="R3074" s="14">
        <f t="shared" ref="R3074:R3137" si="243">(J3074/86400)+25569+(-6/24)</f>
        <v>42658.440532407403</v>
      </c>
      <c r="S3074" s="15">
        <f t="shared" ref="S3074:S3137" si="244">(I3074/86400)+25569+(-6/24)</f>
        <v>42672.823611111111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2.3035714285714285E-4</v>
      </c>
      <c r="P3075" t="str">
        <f t="shared" si="241"/>
        <v>theater</v>
      </c>
      <c r="Q3075" t="str">
        <f t="shared" si="242"/>
        <v>spaces</v>
      </c>
      <c r="R3075" s="14">
        <f t="shared" si="243"/>
        <v>42111.434027777781</v>
      </c>
      <c r="S3075" s="15">
        <f t="shared" si="244"/>
        <v>42169.554861111115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t="str">
        <f t="shared" si="241"/>
        <v>theater</v>
      </c>
      <c r="Q3076" t="str">
        <f t="shared" si="242"/>
        <v>spaces</v>
      </c>
      <c r="R3076" s="14">
        <f t="shared" si="243"/>
        <v>42409.321284722224</v>
      </c>
      <c r="S3076" s="15">
        <f t="shared" si="244"/>
        <v>42439.321284722224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t="str">
        <f t="shared" si="241"/>
        <v>theater</v>
      </c>
      <c r="Q3077" t="str">
        <f t="shared" si="242"/>
        <v>spaces</v>
      </c>
      <c r="R3077" s="14">
        <f t="shared" si="243"/>
        <v>42550.852314814816</v>
      </c>
      <c r="S3077" s="15">
        <f t="shared" si="244"/>
        <v>42600.852314814816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t="str">
        <f t="shared" si="241"/>
        <v>theater</v>
      </c>
      <c r="Q3078" t="str">
        <f t="shared" si="242"/>
        <v>spaces</v>
      </c>
      <c r="R3078" s="14">
        <f t="shared" si="243"/>
        <v>42226.401886574073</v>
      </c>
      <c r="S3078" s="15">
        <f t="shared" si="244"/>
        <v>42286.401886574073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t="str">
        <f t="shared" si="241"/>
        <v>theater</v>
      </c>
      <c r="Q3079" t="str">
        <f t="shared" si="242"/>
        <v>spaces</v>
      </c>
      <c r="R3079" s="14">
        <f t="shared" si="243"/>
        <v>42766.706921296296</v>
      </c>
      <c r="S3079" s="15">
        <f t="shared" si="244"/>
        <v>42796.706921296296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t="str">
        <f t="shared" si="241"/>
        <v>theater</v>
      </c>
      <c r="Q3080" t="str">
        <f t="shared" si="242"/>
        <v>spaces</v>
      </c>
      <c r="R3080" s="14">
        <f t="shared" si="243"/>
        <v>42030.888831018514</v>
      </c>
      <c r="S3080" s="15">
        <f t="shared" si="244"/>
        <v>42060.888831018514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t="str">
        <f t="shared" si="241"/>
        <v>theater</v>
      </c>
      <c r="Q3081" t="str">
        <f t="shared" si="242"/>
        <v>spaces</v>
      </c>
      <c r="R3081" s="14">
        <f t="shared" si="243"/>
        <v>42055.463368055556</v>
      </c>
      <c r="S3081" s="15">
        <f t="shared" si="244"/>
        <v>42085.421701388885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t="str">
        <f t="shared" si="241"/>
        <v>theater</v>
      </c>
      <c r="Q3082" t="str">
        <f t="shared" si="242"/>
        <v>spaces</v>
      </c>
      <c r="R3082" s="14">
        <f t="shared" si="243"/>
        <v>41939.778287037036</v>
      </c>
      <c r="S3082" s="15">
        <f t="shared" si="244"/>
        <v>41999.8199537037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t="str">
        <f t="shared" si="241"/>
        <v>theater</v>
      </c>
      <c r="Q3083" t="str">
        <f t="shared" si="242"/>
        <v>spaces</v>
      </c>
      <c r="R3083" s="14">
        <f t="shared" si="243"/>
        <v>42236.931608796294</v>
      </c>
      <c r="S3083" s="15">
        <f t="shared" si="244"/>
        <v>42266.931608796294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str">
        <f t="shared" si="241"/>
        <v>theater</v>
      </c>
      <c r="Q3084" t="str">
        <f t="shared" si="242"/>
        <v>spaces</v>
      </c>
      <c r="R3084" s="14">
        <f t="shared" si="243"/>
        <v>42293.672986111109</v>
      </c>
      <c r="S3084" s="15">
        <f t="shared" si="244"/>
        <v>42323.71465277778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t="str">
        <f t="shared" si="241"/>
        <v>theater</v>
      </c>
      <c r="Q3085" t="str">
        <f t="shared" si="242"/>
        <v>spaces</v>
      </c>
      <c r="R3085" s="14">
        <f t="shared" si="243"/>
        <v>41853.313402777778</v>
      </c>
      <c r="S3085" s="15">
        <f t="shared" si="244"/>
        <v>41882.958333333336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t="str">
        <f t="shared" si="241"/>
        <v>theater</v>
      </c>
      <c r="Q3086" t="str">
        <f t="shared" si="242"/>
        <v>spaces</v>
      </c>
      <c r="R3086" s="14">
        <f t="shared" si="243"/>
        <v>42100.473738425921</v>
      </c>
      <c r="S3086" s="15">
        <f t="shared" si="244"/>
        <v>42129.533333333333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t="str">
        <f t="shared" si="241"/>
        <v>theater</v>
      </c>
      <c r="Q3087" t="str">
        <f t="shared" si="242"/>
        <v>spaces</v>
      </c>
      <c r="R3087" s="14">
        <f t="shared" si="243"/>
        <v>42246.633784722224</v>
      </c>
      <c r="S3087" s="15">
        <f t="shared" si="244"/>
        <v>42276.633784722224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t="str">
        <f t="shared" si="241"/>
        <v>theater</v>
      </c>
      <c r="Q3088" t="str">
        <f t="shared" si="242"/>
        <v>spaces</v>
      </c>
      <c r="R3088" s="14">
        <f t="shared" si="243"/>
        <v>42173.42082175926</v>
      </c>
      <c r="S3088" s="15">
        <f t="shared" si="244"/>
        <v>42233.42082175926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t="str">
        <f t="shared" si="241"/>
        <v>theater</v>
      </c>
      <c r="Q3089" t="str">
        <f t="shared" si="242"/>
        <v>spaces</v>
      </c>
      <c r="R3089" s="14">
        <f t="shared" si="243"/>
        <v>42664.900347222225</v>
      </c>
      <c r="S3089" s="15">
        <f t="shared" si="244"/>
        <v>42724.942013888889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t="str">
        <f t="shared" si="241"/>
        <v>theater</v>
      </c>
      <c r="Q3090" t="str">
        <f t="shared" si="242"/>
        <v>spaces</v>
      </c>
      <c r="R3090" s="14">
        <f t="shared" si="243"/>
        <v>41981.32230324074</v>
      </c>
      <c r="S3090" s="15">
        <f t="shared" si="244"/>
        <v>42012.320138888885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t="str">
        <f t="shared" si="241"/>
        <v>theater</v>
      </c>
      <c r="Q3091" t="str">
        <f t="shared" si="242"/>
        <v>spaces</v>
      </c>
      <c r="R3091" s="14">
        <f t="shared" si="243"/>
        <v>42528.292627314819</v>
      </c>
      <c r="S3091" s="15">
        <f t="shared" si="244"/>
        <v>42559.832638888889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t="str">
        <f t="shared" si="241"/>
        <v>theater</v>
      </c>
      <c r="Q3092" t="str">
        <f t="shared" si="242"/>
        <v>spaces</v>
      </c>
      <c r="R3092" s="14">
        <f t="shared" si="243"/>
        <v>42065.568807870368</v>
      </c>
      <c r="S3092" s="15">
        <f t="shared" si="244"/>
        <v>42125.527141203704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t="str">
        <f t="shared" si="241"/>
        <v>theater</v>
      </c>
      <c r="Q3093" t="str">
        <f t="shared" si="242"/>
        <v>spaces</v>
      </c>
      <c r="R3093" s="14">
        <f t="shared" si="243"/>
        <v>42566.698414351849</v>
      </c>
      <c r="S3093" s="15">
        <f t="shared" si="244"/>
        <v>42596.698414351849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t="str">
        <f t="shared" si="241"/>
        <v>theater</v>
      </c>
      <c r="Q3094" t="str">
        <f t="shared" si="242"/>
        <v>spaces</v>
      </c>
      <c r="R3094" s="14">
        <f t="shared" si="243"/>
        <v>42255.369351851856</v>
      </c>
      <c r="S3094" s="15">
        <f t="shared" si="244"/>
        <v>42292.666666666672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t="str">
        <f t="shared" si="241"/>
        <v>theater</v>
      </c>
      <c r="Q3095" t="str">
        <f t="shared" si="242"/>
        <v>spaces</v>
      </c>
      <c r="R3095" s="14">
        <f t="shared" si="243"/>
        <v>41760.659039351856</v>
      </c>
      <c r="S3095" s="15">
        <f t="shared" si="244"/>
        <v>41790.915972222225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t="str">
        <f t="shared" si="241"/>
        <v>theater</v>
      </c>
      <c r="Q3096" t="str">
        <f t="shared" si="242"/>
        <v>spaces</v>
      </c>
      <c r="R3096" s="14">
        <f t="shared" si="243"/>
        <v>42207.545787037037</v>
      </c>
      <c r="S3096" s="15">
        <f t="shared" si="244"/>
        <v>42267.545787037037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t="str">
        <f t="shared" si="241"/>
        <v>theater</v>
      </c>
      <c r="Q3097" t="str">
        <f t="shared" si="242"/>
        <v>spaces</v>
      </c>
      <c r="R3097" s="14">
        <f t="shared" si="243"/>
        <v>42522.775231481486</v>
      </c>
      <c r="S3097" s="15">
        <f t="shared" si="244"/>
        <v>42582.775231481486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t="str">
        <f t="shared" si="241"/>
        <v>theater</v>
      </c>
      <c r="Q3098" t="str">
        <f t="shared" si="242"/>
        <v>spaces</v>
      </c>
      <c r="R3098" s="14">
        <f t="shared" si="243"/>
        <v>42114.575532407413</v>
      </c>
      <c r="S3098" s="15">
        <f t="shared" si="244"/>
        <v>42144.575532407413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t="str">
        <f t="shared" si="241"/>
        <v>theater</v>
      </c>
      <c r="Q3099" t="str">
        <f t="shared" si="242"/>
        <v>spaces</v>
      </c>
      <c r="R3099" s="14">
        <f t="shared" si="243"/>
        <v>42629.253483796296</v>
      </c>
      <c r="S3099" s="15">
        <f t="shared" si="244"/>
        <v>42650.333333333328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t="str">
        <f t="shared" si="241"/>
        <v>theater</v>
      </c>
      <c r="Q3100" t="str">
        <f t="shared" si="242"/>
        <v>spaces</v>
      </c>
      <c r="R3100" s="14">
        <f t="shared" si="243"/>
        <v>42359.542233796295</v>
      </c>
      <c r="S3100" s="15">
        <f t="shared" si="244"/>
        <v>42407.76180555555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t="str">
        <f t="shared" si="241"/>
        <v>theater</v>
      </c>
      <c r="Q3101" t="str">
        <f t="shared" si="242"/>
        <v>spaces</v>
      </c>
      <c r="R3101" s="14">
        <f t="shared" si="243"/>
        <v>42381.939710648148</v>
      </c>
      <c r="S3101" s="15">
        <f t="shared" si="244"/>
        <v>42411.939710648148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t="str">
        <f t="shared" si="241"/>
        <v>theater</v>
      </c>
      <c r="Q3102" t="str">
        <f t="shared" si="242"/>
        <v>spaces</v>
      </c>
      <c r="R3102" s="14">
        <f t="shared" si="243"/>
        <v>41902.372395833336</v>
      </c>
      <c r="S3102" s="15">
        <f t="shared" si="244"/>
        <v>41932.372395833336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t="str">
        <f t="shared" si="241"/>
        <v>theater</v>
      </c>
      <c r="Q3103" t="str">
        <f t="shared" si="242"/>
        <v>spaces</v>
      </c>
      <c r="R3103" s="14">
        <f t="shared" si="243"/>
        <v>42171.133530092593</v>
      </c>
      <c r="S3103" s="15">
        <f t="shared" si="244"/>
        <v>42201.080555555556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t="str">
        <f t="shared" si="241"/>
        <v>theater</v>
      </c>
      <c r="Q3104" t="str">
        <f t="shared" si="242"/>
        <v>spaces</v>
      </c>
      <c r="R3104" s="14">
        <f t="shared" si="243"/>
        <v>42555.090486111112</v>
      </c>
      <c r="S3104" s="15">
        <f t="shared" si="244"/>
        <v>42605.090486111112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t="str">
        <f t="shared" si="241"/>
        <v>theater</v>
      </c>
      <c r="Q3105" t="str">
        <f t="shared" si="242"/>
        <v>spaces</v>
      </c>
      <c r="R3105" s="14">
        <f t="shared" si="243"/>
        <v>42106.906319444446</v>
      </c>
      <c r="S3105" s="15">
        <f t="shared" si="244"/>
        <v>42166.906319444446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t="str">
        <f t="shared" si="241"/>
        <v>theater</v>
      </c>
      <c r="Q3106" t="str">
        <f t="shared" si="242"/>
        <v>spaces</v>
      </c>
      <c r="R3106" s="14">
        <f t="shared" si="243"/>
        <v>42006.658692129626</v>
      </c>
      <c r="S3106" s="15">
        <f t="shared" si="244"/>
        <v>42037.833333333328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t="str">
        <f t="shared" si="241"/>
        <v>theater</v>
      </c>
      <c r="Q3107" t="str">
        <f t="shared" si="242"/>
        <v>spaces</v>
      </c>
      <c r="R3107" s="14">
        <f t="shared" si="243"/>
        <v>41876.468935185185</v>
      </c>
      <c r="S3107" s="15">
        <f t="shared" si="244"/>
        <v>41930.958333333336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t="str">
        <f t="shared" si="241"/>
        <v>theater</v>
      </c>
      <c r="Q3108" t="str">
        <f t="shared" si="242"/>
        <v>spaces</v>
      </c>
      <c r="R3108" s="14">
        <f t="shared" si="243"/>
        <v>42241.179120370369</v>
      </c>
      <c r="S3108" s="15">
        <f t="shared" si="244"/>
        <v>42263.666666666672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t="str">
        <f t="shared" si="241"/>
        <v>theater</v>
      </c>
      <c r="Q3109" t="str">
        <f t="shared" si="242"/>
        <v>spaces</v>
      </c>
      <c r="R3109" s="14">
        <f t="shared" si="243"/>
        <v>42128.564247685186</v>
      </c>
      <c r="S3109" s="15">
        <f t="shared" si="244"/>
        <v>42135.564247685186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t="str">
        <f t="shared" si="241"/>
        <v>theater</v>
      </c>
      <c r="Q3110" t="str">
        <f t="shared" si="242"/>
        <v>spaces</v>
      </c>
      <c r="R3110" s="14">
        <f t="shared" si="243"/>
        <v>42062.430486111116</v>
      </c>
      <c r="S3110" s="15">
        <f t="shared" si="244"/>
        <v>42122.388819444444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t="str">
        <f t="shared" si="241"/>
        <v>theater</v>
      </c>
      <c r="Q3111" t="str">
        <f t="shared" si="242"/>
        <v>spaces</v>
      </c>
      <c r="R3111" s="14">
        <f t="shared" si="243"/>
        <v>41843.875115740739</v>
      </c>
      <c r="S3111" s="15">
        <f t="shared" si="244"/>
        <v>41878.875115740739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t="str">
        <f t="shared" si="241"/>
        <v>theater</v>
      </c>
      <c r="Q3112" t="str">
        <f t="shared" si="242"/>
        <v>spaces</v>
      </c>
      <c r="R3112" s="14">
        <f t="shared" si="243"/>
        <v>42744.781469907408</v>
      </c>
      <c r="S3112" s="15">
        <f t="shared" si="244"/>
        <v>42784.781469907408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t="str">
        <f t="shared" si="241"/>
        <v>theater</v>
      </c>
      <c r="Q3113" t="str">
        <f t="shared" si="242"/>
        <v>spaces</v>
      </c>
      <c r="R3113" s="14">
        <f t="shared" si="243"/>
        <v>41885.345138888893</v>
      </c>
      <c r="S3113" s="15">
        <f t="shared" si="244"/>
        <v>41916.345138888893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t="str">
        <f t="shared" si="241"/>
        <v>theater</v>
      </c>
      <c r="Q3114" t="str">
        <f t="shared" si="242"/>
        <v>spaces</v>
      </c>
      <c r="R3114" s="14">
        <f t="shared" si="243"/>
        <v>42614.871921296297</v>
      </c>
      <c r="S3114" s="15">
        <f t="shared" si="244"/>
        <v>42674.871921296297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t="str">
        <f t="shared" si="241"/>
        <v>theater</v>
      </c>
      <c r="Q3115" t="str">
        <f t="shared" si="242"/>
        <v>spaces</v>
      </c>
      <c r="R3115" s="14">
        <f t="shared" si="243"/>
        <v>42081.481273148151</v>
      </c>
      <c r="S3115" s="15">
        <f t="shared" si="244"/>
        <v>42111.481273148151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str">
        <f t="shared" si="241"/>
        <v>theater</v>
      </c>
      <c r="Q3116" t="str">
        <f t="shared" si="242"/>
        <v>spaces</v>
      </c>
      <c r="R3116" s="14">
        <f t="shared" si="243"/>
        <v>41843.382523148146</v>
      </c>
      <c r="S3116" s="15">
        <f t="shared" si="244"/>
        <v>41903.382523148146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t="str">
        <f t="shared" si="241"/>
        <v>theater</v>
      </c>
      <c r="Q3117" t="str">
        <f t="shared" si="242"/>
        <v>spaces</v>
      </c>
      <c r="R3117" s="14">
        <f t="shared" si="243"/>
        <v>42496.197071759263</v>
      </c>
      <c r="S3117" s="15">
        <f t="shared" si="244"/>
        <v>42526.197071759263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t="str">
        <f t="shared" si="241"/>
        <v>theater</v>
      </c>
      <c r="Q3118" t="str">
        <f t="shared" si="242"/>
        <v>spaces</v>
      </c>
      <c r="R3118" s="14">
        <f t="shared" si="243"/>
        <v>42081.265335648146</v>
      </c>
      <c r="S3118" s="15">
        <f t="shared" si="244"/>
        <v>42095.265335648146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t="str">
        <f t="shared" si="241"/>
        <v>theater</v>
      </c>
      <c r="Q3119" t="str">
        <f t="shared" si="242"/>
        <v>spaces</v>
      </c>
      <c r="R3119" s="14">
        <f t="shared" si="243"/>
        <v>42509.124537037038</v>
      </c>
      <c r="S3119" s="15">
        <f t="shared" si="244"/>
        <v>42517.3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t="str">
        <f t="shared" si="241"/>
        <v>theater</v>
      </c>
      <c r="Q3120" t="str">
        <f t="shared" si="242"/>
        <v>spaces</v>
      </c>
      <c r="R3120" s="14">
        <f t="shared" si="243"/>
        <v>42534.399571759262</v>
      </c>
      <c r="S3120" s="15">
        <f t="shared" si="244"/>
        <v>42553.399571759262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t="str">
        <f t="shared" si="241"/>
        <v>theater</v>
      </c>
      <c r="Q3121" t="str">
        <f t="shared" si="242"/>
        <v>spaces</v>
      </c>
      <c r="R3121" s="14">
        <f t="shared" si="243"/>
        <v>42059.79550925926</v>
      </c>
      <c r="S3121" s="15">
        <f t="shared" si="244"/>
        <v>42089.753842592589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t="str">
        <f t="shared" si="241"/>
        <v>theater</v>
      </c>
      <c r="Q3122" t="str">
        <f t="shared" si="242"/>
        <v>spaces</v>
      </c>
      <c r="R3122" s="14">
        <f t="shared" si="243"/>
        <v>42435.692083333328</v>
      </c>
      <c r="S3122" s="15">
        <f t="shared" si="244"/>
        <v>42495.650416666671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t="str">
        <f t="shared" si="241"/>
        <v>theater</v>
      </c>
      <c r="Q3123" t="str">
        <f t="shared" si="242"/>
        <v>spaces</v>
      </c>
      <c r="R3123" s="14">
        <f t="shared" si="243"/>
        <v>41848.429803240739</v>
      </c>
      <c r="S3123" s="15">
        <f t="shared" si="244"/>
        <v>41908.429803240739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t="str">
        <f t="shared" si="241"/>
        <v>theater</v>
      </c>
      <c r="Q3124" t="str">
        <f t="shared" si="242"/>
        <v>spaces</v>
      </c>
      <c r="R3124" s="14">
        <f t="shared" si="243"/>
        <v>42678.682083333333</v>
      </c>
      <c r="S3124" s="15">
        <f t="shared" si="244"/>
        <v>42683.723750000005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t="str">
        <f t="shared" si="241"/>
        <v>theater</v>
      </c>
      <c r="Q3125" t="str">
        <f t="shared" si="242"/>
        <v>spaces</v>
      </c>
      <c r="R3125" s="14">
        <f t="shared" si="243"/>
        <v>42530.743032407408</v>
      </c>
      <c r="S3125" s="15">
        <f t="shared" si="244"/>
        <v>42560.743032407408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t="str">
        <f t="shared" si="241"/>
        <v>theater</v>
      </c>
      <c r="Q3126" t="str">
        <f t="shared" si="242"/>
        <v>spaces</v>
      </c>
      <c r="R3126" s="14">
        <f t="shared" si="243"/>
        <v>41977.530104166668</v>
      </c>
      <c r="S3126" s="15">
        <f t="shared" si="244"/>
        <v>42037.530104166668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str">
        <f t="shared" si="241"/>
        <v>theater</v>
      </c>
      <c r="Q3127" t="str">
        <f t="shared" si="242"/>
        <v>spaces</v>
      </c>
      <c r="R3127" s="14">
        <f t="shared" si="243"/>
        <v>42345.95685185185</v>
      </c>
      <c r="S3127" s="15">
        <f t="shared" si="244"/>
        <v>42375.95685185185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t="str">
        <f t="shared" si="241"/>
        <v>theater</v>
      </c>
      <c r="Q3128" t="str">
        <f t="shared" si="242"/>
        <v>spaces</v>
      </c>
      <c r="R3128" s="14">
        <f t="shared" si="243"/>
        <v>42426.768078703702</v>
      </c>
      <c r="S3128" s="15">
        <f t="shared" si="244"/>
        <v>42456.726412037038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str">
        <f t="shared" si="241"/>
        <v>theater</v>
      </c>
      <c r="Q3129" t="str">
        <f t="shared" si="242"/>
        <v>spaces</v>
      </c>
      <c r="R3129" s="14">
        <f t="shared" si="243"/>
        <v>42034.606817129628</v>
      </c>
      <c r="S3129" s="15">
        <f t="shared" si="244"/>
        <v>42064.606817129628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t="str">
        <f t="shared" si="241"/>
        <v>theater</v>
      </c>
      <c r="Q3130" t="str">
        <f t="shared" si="242"/>
        <v>plays</v>
      </c>
      <c r="R3130" s="14">
        <f t="shared" si="243"/>
        <v>42780.575706018513</v>
      </c>
      <c r="S3130" s="15">
        <f t="shared" si="244"/>
        <v>42810.534039351856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t="str">
        <f t="shared" si="241"/>
        <v>theater</v>
      </c>
      <c r="Q3131" t="str">
        <f t="shared" si="242"/>
        <v>plays</v>
      </c>
      <c r="R3131" s="14">
        <f t="shared" si="243"/>
        <v>42803.592812499999</v>
      </c>
      <c r="S3131" s="15">
        <f t="shared" si="244"/>
        <v>42843.551145833335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t="str">
        <f t="shared" si="241"/>
        <v>theater</v>
      </c>
      <c r="Q3132" t="str">
        <f t="shared" si="242"/>
        <v>plays</v>
      </c>
      <c r="R3132" s="14">
        <f t="shared" si="243"/>
        <v>42808.390231481477</v>
      </c>
      <c r="S3132" s="15">
        <f t="shared" si="244"/>
        <v>42838.957638888889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t="str">
        <f t="shared" si="241"/>
        <v>theater</v>
      </c>
      <c r="Q3133" t="str">
        <f t="shared" si="242"/>
        <v>plays</v>
      </c>
      <c r="R3133" s="14">
        <f t="shared" si="243"/>
        <v>42803.329224537039</v>
      </c>
      <c r="S3133" s="15">
        <f t="shared" si="244"/>
        <v>42833.287557870368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t="str">
        <f t="shared" si="241"/>
        <v>theater</v>
      </c>
      <c r="Q3134" t="str">
        <f t="shared" si="242"/>
        <v>plays</v>
      </c>
      <c r="R3134" s="14">
        <f t="shared" si="243"/>
        <v>42786.100231481483</v>
      </c>
      <c r="S3134" s="15">
        <f t="shared" si="244"/>
        <v>42846.058564814812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t="str">
        <f t="shared" si="241"/>
        <v>theater</v>
      </c>
      <c r="Q3135" t="str">
        <f t="shared" si="242"/>
        <v>plays</v>
      </c>
      <c r="R3135" s="14">
        <f t="shared" si="243"/>
        <v>42788.315208333333</v>
      </c>
      <c r="S3135" s="15">
        <f t="shared" si="244"/>
        <v>42818.273541666669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t="str">
        <f t="shared" si="241"/>
        <v>theater</v>
      </c>
      <c r="Q3136" t="str">
        <f t="shared" si="242"/>
        <v>plays</v>
      </c>
      <c r="R3136" s="14">
        <f t="shared" si="243"/>
        <v>42800.470127314809</v>
      </c>
      <c r="S3136" s="15">
        <f t="shared" si="244"/>
        <v>42821.428460648152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t="str">
        <f t="shared" si="241"/>
        <v>theater</v>
      </c>
      <c r="Q3137" t="str">
        <f t="shared" si="242"/>
        <v>plays</v>
      </c>
      <c r="R3137" s="14">
        <f t="shared" si="243"/>
        <v>42806.901863425926</v>
      </c>
      <c r="S3137" s="15">
        <f t="shared" si="244"/>
        <v>42828.901863425926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45">E3138/D3138</f>
        <v>1.278</v>
      </c>
      <c r="P3138" t="str">
        <f t="shared" ref="P3138:P3201" si="246">LEFT(N3138,FIND("/",N3138)-1)</f>
        <v>theater</v>
      </c>
      <c r="Q3138" t="str">
        <f t="shared" ref="Q3138:Q3201" si="247">RIGHT(N3138,LEN(N3138)-FIND("/",N3138))</f>
        <v>plays</v>
      </c>
      <c r="R3138" s="14">
        <f t="shared" ref="R3138:R3201" si="248">(J3138/86400)+25569+(-6/24)</f>
        <v>42789.212430555555</v>
      </c>
      <c r="S3138" s="15">
        <f t="shared" ref="S3138:S3201" si="249">(I3138/86400)+25569+(-6/24)</f>
        <v>42825.707638888889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3.3333333333333333E-2</v>
      </c>
      <c r="P3139" t="str">
        <f t="shared" si="246"/>
        <v>theater</v>
      </c>
      <c r="Q3139" t="str">
        <f t="shared" si="247"/>
        <v>plays</v>
      </c>
      <c r="R3139" s="14">
        <f t="shared" si="248"/>
        <v>42807.635057870371</v>
      </c>
      <c r="S3139" s="15">
        <f t="shared" si="249"/>
        <v>42858.55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str">
        <f t="shared" si="246"/>
        <v>theater</v>
      </c>
      <c r="Q3140" t="str">
        <f t="shared" si="247"/>
        <v>plays</v>
      </c>
      <c r="R3140" s="14">
        <f t="shared" si="248"/>
        <v>42809.395914351851</v>
      </c>
      <c r="S3140" s="15">
        <f t="shared" si="249"/>
        <v>42828.395914351851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t="str">
        <f t="shared" si="246"/>
        <v>theater</v>
      </c>
      <c r="Q3141" t="str">
        <f t="shared" si="247"/>
        <v>plays</v>
      </c>
      <c r="R3141" s="14">
        <f t="shared" si="248"/>
        <v>42785.020370370374</v>
      </c>
      <c r="S3141" s="15">
        <f t="shared" si="249"/>
        <v>42818.939583333333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t="str">
        <f t="shared" si="246"/>
        <v>theater</v>
      </c>
      <c r="Q3142" t="str">
        <f t="shared" si="247"/>
        <v>plays</v>
      </c>
      <c r="R3142" s="14">
        <f t="shared" si="248"/>
        <v>42802.468784722223</v>
      </c>
      <c r="S3142" s="15">
        <f t="shared" si="249"/>
        <v>42832.427118055552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t="str">
        <f t="shared" si="246"/>
        <v>theater</v>
      </c>
      <c r="Q3143" t="str">
        <f t="shared" si="247"/>
        <v>plays</v>
      </c>
      <c r="R3143" s="14">
        <f t="shared" si="248"/>
        <v>42800.503333333334</v>
      </c>
      <c r="S3143" s="15">
        <f t="shared" si="249"/>
        <v>42841.583333333328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t="str">
        <f t="shared" si="246"/>
        <v>theater</v>
      </c>
      <c r="Q3144" t="str">
        <f t="shared" si="247"/>
        <v>plays</v>
      </c>
      <c r="R3144" s="14">
        <f t="shared" si="248"/>
        <v>42783.263182870374</v>
      </c>
      <c r="S3144" s="15">
        <f t="shared" si="249"/>
        <v>42813.221516203703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str">
        <f t="shared" si="246"/>
        <v>theater</v>
      </c>
      <c r="Q3145" t="str">
        <f t="shared" si="247"/>
        <v>plays</v>
      </c>
      <c r="R3145" s="14">
        <f t="shared" si="248"/>
        <v>42808.108287037037</v>
      </c>
      <c r="S3145" s="15">
        <f t="shared" si="249"/>
        <v>42834.108287037037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t="str">
        <f t="shared" si="246"/>
        <v>theater</v>
      </c>
      <c r="Q3146" t="str">
        <f t="shared" si="247"/>
        <v>plays</v>
      </c>
      <c r="R3146" s="14">
        <f t="shared" si="248"/>
        <v>42796.288275462968</v>
      </c>
      <c r="S3146" s="15">
        <f t="shared" si="249"/>
        <v>42813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str">
        <f t="shared" si="246"/>
        <v>theater</v>
      </c>
      <c r="Q3147" t="str">
        <f t="shared" si="247"/>
        <v>plays</v>
      </c>
      <c r="R3147" s="14">
        <f t="shared" si="248"/>
        <v>42761.790902777779</v>
      </c>
      <c r="S3147" s="15">
        <f t="shared" si="249"/>
        <v>42821.749236111107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t="str">
        <f t="shared" si="246"/>
        <v>theater</v>
      </c>
      <c r="Q3148" t="str">
        <f t="shared" si="247"/>
        <v>plays</v>
      </c>
      <c r="R3148" s="14">
        <f t="shared" si="248"/>
        <v>42796.432476851856</v>
      </c>
      <c r="S3148" s="15">
        <f t="shared" si="249"/>
        <v>42841.390810185185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t="str">
        <f t="shared" si="246"/>
        <v>theater</v>
      </c>
      <c r="Q3149" t="str">
        <f t="shared" si="247"/>
        <v>plays</v>
      </c>
      <c r="R3149" s="14">
        <f t="shared" si="248"/>
        <v>41909.71938657407</v>
      </c>
      <c r="S3149" s="15">
        <f t="shared" si="249"/>
        <v>41949.761053240742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t="str">
        <f t="shared" si="246"/>
        <v>theater</v>
      </c>
      <c r="Q3150" t="str">
        <f t="shared" si="247"/>
        <v>plays</v>
      </c>
      <c r="R3150" s="14">
        <f t="shared" si="248"/>
        <v>41891.415324074071</v>
      </c>
      <c r="S3150" s="15">
        <f t="shared" si="249"/>
        <v>41912.916666666664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t="str">
        <f t="shared" si="246"/>
        <v>theater</v>
      </c>
      <c r="Q3151" t="str">
        <f t="shared" si="247"/>
        <v>plays</v>
      </c>
      <c r="R3151" s="14">
        <f t="shared" si="248"/>
        <v>41225.767361111109</v>
      </c>
      <c r="S3151" s="15">
        <f t="shared" si="249"/>
        <v>41249.833333333336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t="str">
        <f t="shared" si="246"/>
        <v>theater</v>
      </c>
      <c r="Q3152" t="str">
        <f t="shared" si="247"/>
        <v>plays</v>
      </c>
      <c r="R3152" s="14">
        <f t="shared" si="248"/>
        <v>40478.013923611114</v>
      </c>
      <c r="S3152" s="15">
        <f t="shared" si="249"/>
        <v>40567.916666666664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t="str">
        <f t="shared" si="246"/>
        <v>theater</v>
      </c>
      <c r="Q3153" t="str">
        <f t="shared" si="247"/>
        <v>plays</v>
      </c>
      <c r="R3153" s="14">
        <f t="shared" si="248"/>
        <v>41862.58997685185</v>
      </c>
      <c r="S3153" s="15">
        <f t="shared" si="249"/>
        <v>41892.58997685185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t="str">
        <f t="shared" si="246"/>
        <v>theater</v>
      </c>
      <c r="Q3154" t="str">
        <f t="shared" si="247"/>
        <v>plays</v>
      </c>
      <c r="R3154" s="14">
        <f t="shared" si="248"/>
        <v>41550.617673611108</v>
      </c>
      <c r="S3154" s="15">
        <f t="shared" si="249"/>
        <v>41580.617673611108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t="str">
        <f t="shared" si="246"/>
        <v>theater</v>
      </c>
      <c r="Q3155" t="str">
        <f t="shared" si="247"/>
        <v>plays</v>
      </c>
      <c r="R3155" s="14">
        <f t="shared" si="248"/>
        <v>40632.904363425929</v>
      </c>
      <c r="S3155" s="15">
        <f t="shared" si="249"/>
        <v>40663.957638888889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t="str">
        <f t="shared" si="246"/>
        <v>theater</v>
      </c>
      <c r="Q3156" t="str">
        <f t="shared" si="247"/>
        <v>plays</v>
      </c>
      <c r="R3156" s="14">
        <f t="shared" si="248"/>
        <v>40970.625671296293</v>
      </c>
      <c r="S3156" s="15">
        <f t="shared" si="249"/>
        <v>41000.584004629629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t="str">
        <f t="shared" si="246"/>
        <v>theater</v>
      </c>
      <c r="Q3157" t="str">
        <f t="shared" si="247"/>
        <v>plays</v>
      </c>
      <c r="R3157" s="14">
        <f t="shared" si="248"/>
        <v>41233.249131944445</v>
      </c>
      <c r="S3157" s="15">
        <f t="shared" si="249"/>
        <v>41263.249131944445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t="str">
        <f t="shared" si="246"/>
        <v>theater</v>
      </c>
      <c r="Q3158" t="str">
        <f t="shared" si="247"/>
        <v>plays</v>
      </c>
      <c r="R3158" s="14">
        <f t="shared" si="248"/>
        <v>41026.703055555554</v>
      </c>
      <c r="S3158" s="15">
        <f t="shared" si="249"/>
        <v>41061.703055555554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t="str">
        <f t="shared" si="246"/>
        <v>theater</v>
      </c>
      <c r="Q3159" t="str">
        <f t="shared" si="247"/>
        <v>plays</v>
      </c>
      <c r="R3159" s="14">
        <f t="shared" si="248"/>
        <v>41829.538252314815</v>
      </c>
      <c r="S3159" s="15">
        <f t="shared" si="249"/>
        <v>41838.958333333336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t="str">
        <f t="shared" si="246"/>
        <v>theater</v>
      </c>
      <c r="Q3160" t="str">
        <f t="shared" si="247"/>
        <v>plays</v>
      </c>
      <c r="R3160" s="14">
        <f t="shared" si="248"/>
        <v>41447.589722222227</v>
      </c>
      <c r="S3160" s="15">
        <f t="shared" si="249"/>
        <v>41477.589722222227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t="str">
        <f t="shared" si="246"/>
        <v>theater</v>
      </c>
      <c r="Q3161" t="str">
        <f t="shared" si="247"/>
        <v>plays</v>
      </c>
      <c r="R3161" s="14">
        <f t="shared" si="248"/>
        <v>40883.816678240742</v>
      </c>
      <c r="S3161" s="15">
        <f t="shared" si="249"/>
        <v>40926.708333333336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t="str">
        <f t="shared" si="246"/>
        <v>theater</v>
      </c>
      <c r="Q3162" t="str">
        <f t="shared" si="247"/>
        <v>plays</v>
      </c>
      <c r="R3162" s="14">
        <f t="shared" si="248"/>
        <v>41841.01489583333</v>
      </c>
      <c r="S3162" s="15">
        <f t="shared" si="249"/>
        <v>41863.957638888889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t="str">
        <f t="shared" si="246"/>
        <v>theater</v>
      </c>
      <c r="Q3163" t="str">
        <f t="shared" si="247"/>
        <v>plays</v>
      </c>
      <c r="R3163" s="14">
        <f t="shared" si="248"/>
        <v>41897.286134259259</v>
      </c>
      <c r="S3163" s="15">
        <f t="shared" si="249"/>
        <v>41927.286134259259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t="str">
        <f t="shared" si="246"/>
        <v>theater</v>
      </c>
      <c r="Q3164" t="str">
        <f t="shared" si="247"/>
        <v>plays</v>
      </c>
      <c r="R3164" s="14">
        <f t="shared" si="248"/>
        <v>41799.435902777775</v>
      </c>
      <c r="S3164" s="15">
        <f t="shared" si="249"/>
        <v>41826.833333333336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t="str">
        <f t="shared" si="246"/>
        <v>theater</v>
      </c>
      <c r="Q3165" t="str">
        <f t="shared" si="247"/>
        <v>plays</v>
      </c>
      <c r="R3165" s="14">
        <f t="shared" si="248"/>
        <v>41775.503761574073</v>
      </c>
      <c r="S3165" s="15">
        <f t="shared" si="249"/>
        <v>41805.503761574073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t="str">
        <f t="shared" si="246"/>
        <v>theater</v>
      </c>
      <c r="Q3166" t="str">
        <f t="shared" si="247"/>
        <v>plays</v>
      </c>
      <c r="R3166" s="14">
        <f t="shared" si="248"/>
        <v>41766.555729166663</v>
      </c>
      <c r="S3166" s="15">
        <f t="shared" si="249"/>
        <v>41799.555729166663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t="str">
        <f t="shared" si="246"/>
        <v>theater</v>
      </c>
      <c r="Q3167" t="str">
        <f t="shared" si="247"/>
        <v>plays</v>
      </c>
      <c r="R3167" s="14">
        <f t="shared" si="248"/>
        <v>40643.909259259257</v>
      </c>
      <c r="S3167" s="15">
        <f t="shared" si="249"/>
        <v>40665.915972222225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t="str">
        <f t="shared" si="246"/>
        <v>theater</v>
      </c>
      <c r="Q3168" t="str">
        <f t="shared" si="247"/>
        <v>plays</v>
      </c>
      <c r="R3168" s="14">
        <f t="shared" si="248"/>
        <v>41940.44158564815</v>
      </c>
      <c r="S3168" s="15">
        <f t="shared" si="249"/>
        <v>41969.082638888889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t="str">
        <f t="shared" si="246"/>
        <v>theater</v>
      </c>
      <c r="Q3169" t="str">
        <f t="shared" si="247"/>
        <v>plays</v>
      </c>
      <c r="R3169" s="14">
        <f t="shared" si="248"/>
        <v>41838.925706018519</v>
      </c>
      <c r="S3169" s="15">
        <f t="shared" si="249"/>
        <v>41852.925706018519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t="str">
        <f t="shared" si="246"/>
        <v>theater</v>
      </c>
      <c r="Q3170" t="str">
        <f t="shared" si="247"/>
        <v>plays</v>
      </c>
      <c r="R3170" s="14">
        <f t="shared" si="248"/>
        <v>41771.855937500004</v>
      </c>
      <c r="S3170" s="15">
        <f t="shared" si="249"/>
        <v>41803.666666666664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t="str">
        <f t="shared" si="246"/>
        <v>theater</v>
      </c>
      <c r="Q3171" t="str">
        <f t="shared" si="247"/>
        <v>plays</v>
      </c>
      <c r="R3171" s="14">
        <f t="shared" si="248"/>
        <v>41591.487974537034</v>
      </c>
      <c r="S3171" s="15">
        <f t="shared" si="249"/>
        <v>41620.957638888889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t="str">
        <f t="shared" si="246"/>
        <v>theater</v>
      </c>
      <c r="Q3172" t="str">
        <f t="shared" si="247"/>
        <v>plays</v>
      </c>
      <c r="R3172" s="14">
        <f t="shared" si="248"/>
        <v>41788.830370370371</v>
      </c>
      <c r="S3172" s="15">
        <f t="shared" si="249"/>
        <v>41821.916666666664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t="str">
        <f t="shared" si="246"/>
        <v>theater</v>
      </c>
      <c r="Q3173" t="str">
        <f t="shared" si="247"/>
        <v>plays</v>
      </c>
      <c r="R3173" s="14">
        <f t="shared" si="248"/>
        <v>42466.358310185184</v>
      </c>
      <c r="S3173" s="15">
        <f t="shared" si="249"/>
        <v>42496.358310185184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t="str">
        <f t="shared" si="246"/>
        <v>theater</v>
      </c>
      <c r="Q3174" t="str">
        <f t="shared" si="247"/>
        <v>plays</v>
      </c>
      <c r="R3174" s="14">
        <f t="shared" si="248"/>
        <v>40923.479953703703</v>
      </c>
      <c r="S3174" s="15">
        <f t="shared" si="249"/>
        <v>40953.479953703703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t="str">
        <f t="shared" si="246"/>
        <v>theater</v>
      </c>
      <c r="Q3175" t="str">
        <f t="shared" si="247"/>
        <v>plays</v>
      </c>
      <c r="R3175" s="14">
        <f t="shared" si="248"/>
        <v>41878.628379629634</v>
      </c>
      <c r="S3175" s="15">
        <f t="shared" si="249"/>
        <v>41908.628379629634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t="str">
        <f t="shared" si="246"/>
        <v>theater</v>
      </c>
      <c r="Q3176" t="str">
        <f t="shared" si="247"/>
        <v>plays</v>
      </c>
      <c r="R3176" s="14">
        <f t="shared" si="248"/>
        <v>41862.614675925928</v>
      </c>
      <c r="S3176" s="15">
        <f t="shared" si="249"/>
        <v>41876.614675925928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t="str">
        <f t="shared" si="246"/>
        <v>theater</v>
      </c>
      <c r="Q3177" t="str">
        <f t="shared" si="247"/>
        <v>plays</v>
      </c>
      <c r="R3177" s="14">
        <f t="shared" si="248"/>
        <v>40531.636886574073</v>
      </c>
      <c r="S3177" s="15">
        <f t="shared" si="249"/>
        <v>40591.636886574073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t="str">
        <f t="shared" si="246"/>
        <v>theater</v>
      </c>
      <c r="Q3178" t="str">
        <f t="shared" si="247"/>
        <v>plays</v>
      </c>
      <c r="R3178" s="14">
        <f t="shared" si="248"/>
        <v>41477.680914351848</v>
      </c>
      <c r="S3178" s="15">
        <f t="shared" si="249"/>
        <v>41504.375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t="str">
        <f t="shared" si="246"/>
        <v>theater</v>
      </c>
      <c r="Q3179" t="str">
        <f t="shared" si="247"/>
        <v>plays</v>
      </c>
      <c r="R3179" s="14">
        <f t="shared" si="248"/>
        <v>41781.416770833333</v>
      </c>
      <c r="S3179" s="15">
        <f t="shared" si="249"/>
        <v>41811.416770833333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t="str">
        <f t="shared" si="246"/>
        <v>theater</v>
      </c>
      <c r="Q3180" t="str">
        <f t="shared" si="247"/>
        <v>plays</v>
      </c>
      <c r="R3180" s="14">
        <f t="shared" si="248"/>
        <v>41806.355034722219</v>
      </c>
      <c r="S3180" s="15">
        <f t="shared" si="249"/>
        <v>41836.355034722219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t="str">
        <f t="shared" si="246"/>
        <v>theater</v>
      </c>
      <c r="Q3181" t="str">
        <f t="shared" si="247"/>
        <v>plays</v>
      </c>
      <c r="R3181" s="14">
        <f t="shared" si="248"/>
        <v>41375.452210648145</v>
      </c>
      <c r="S3181" s="15">
        <f t="shared" si="249"/>
        <v>41400.452210648145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t="str">
        <f t="shared" si="246"/>
        <v>theater</v>
      </c>
      <c r="Q3182" t="str">
        <f t="shared" si="247"/>
        <v>plays</v>
      </c>
      <c r="R3182" s="14">
        <f t="shared" si="248"/>
        <v>41780.162604166668</v>
      </c>
      <c r="S3182" s="15">
        <f t="shared" si="249"/>
        <v>41810.162604166668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t="str">
        <f t="shared" si="246"/>
        <v>theater</v>
      </c>
      <c r="Q3183" t="str">
        <f t="shared" si="247"/>
        <v>plays</v>
      </c>
      <c r="R3183" s="14">
        <f t="shared" si="248"/>
        <v>41779.060034722221</v>
      </c>
      <c r="S3183" s="15">
        <f t="shared" si="249"/>
        <v>41805.416666666664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t="str">
        <f t="shared" si="246"/>
        <v>theater</v>
      </c>
      <c r="Q3184" t="str">
        <f t="shared" si="247"/>
        <v>plays</v>
      </c>
      <c r="R3184" s="14">
        <f t="shared" si="248"/>
        <v>40883.699317129627</v>
      </c>
      <c r="S3184" s="15">
        <f t="shared" si="249"/>
        <v>40939.458333333336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t="str">
        <f t="shared" si="246"/>
        <v>theater</v>
      </c>
      <c r="Q3185" t="str">
        <f t="shared" si="247"/>
        <v>plays</v>
      </c>
      <c r="R3185" s="14">
        <f t="shared" si="248"/>
        <v>41491.54478009259</v>
      </c>
      <c r="S3185" s="15">
        <f t="shared" si="249"/>
        <v>41509.54478009259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t="str">
        <f t="shared" si="246"/>
        <v>theater</v>
      </c>
      <c r="Q3186" t="str">
        <f t="shared" si="247"/>
        <v>plays</v>
      </c>
      <c r="R3186" s="14">
        <f t="shared" si="248"/>
        <v>41791.743414351848</v>
      </c>
      <c r="S3186" s="15">
        <f t="shared" si="249"/>
        <v>41821.743414351848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t="str">
        <f t="shared" si="246"/>
        <v>theater</v>
      </c>
      <c r="Q3187" t="str">
        <f t="shared" si="247"/>
        <v>plays</v>
      </c>
      <c r="R3187" s="14">
        <f t="shared" si="248"/>
        <v>41829.727326388893</v>
      </c>
      <c r="S3187" s="15">
        <f t="shared" si="249"/>
        <v>41836.727326388893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t="str">
        <f t="shared" si="246"/>
        <v>theater</v>
      </c>
      <c r="Q3188" t="str">
        <f t="shared" si="247"/>
        <v>plays</v>
      </c>
      <c r="R3188" s="14">
        <f t="shared" si="248"/>
        <v>41868.674050925925</v>
      </c>
      <c r="S3188" s="15">
        <f t="shared" si="249"/>
        <v>41898.625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t="str">
        <f t="shared" si="246"/>
        <v>theater</v>
      </c>
      <c r="Q3189" t="str">
        <f t="shared" si="247"/>
        <v>plays</v>
      </c>
      <c r="R3189" s="14">
        <f t="shared" si="248"/>
        <v>41835.416354166664</v>
      </c>
      <c r="S3189" s="15">
        <f t="shared" si="249"/>
        <v>41855.416354166664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t="str">
        <f t="shared" si="246"/>
        <v>theater</v>
      </c>
      <c r="Q3190" t="str">
        <f t="shared" si="247"/>
        <v>musical</v>
      </c>
      <c r="R3190" s="14">
        <f t="shared" si="248"/>
        <v>42144.165532407409</v>
      </c>
      <c r="S3190" s="15">
        <f t="shared" si="249"/>
        <v>42165.165532407409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t="str">
        <f t="shared" si="246"/>
        <v>theater</v>
      </c>
      <c r="Q3191" t="str">
        <f t="shared" si="247"/>
        <v>musical</v>
      </c>
      <c r="R3191" s="14">
        <f t="shared" si="248"/>
        <v>42118.096435185187</v>
      </c>
      <c r="S3191" s="15">
        <f t="shared" si="249"/>
        <v>42148.096435185187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str">
        <f t="shared" si="246"/>
        <v>theater</v>
      </c>
      <c r="Q3192" t="str">
        <f t="shared" si="247"/>
        <v>musical</v>
      </c>
      <c r="R3192" s="14">
        <f t="shared" si="248"/>
        <v>42682.901331018518</v>
      </c>
      <c r="S3192" s="15">
        <f t="shared" si="249"/>
        <v>42712.942997685182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t="str">
        <f t="shared" si="246"/>
        <v>theater</v>
      </c>
      <c r="Q3193" t="str">
        <f t="shared" si="247"/>
        <v>musical</v>
      </c>
      <c r="R3193" s="14">
        <f t="shared" si="248"/>
        <v>42538.505428240736</v>
      </c>
      <c r="S3193" s="15">
        <f t="shared" si="249"/>
        <v>42598.505428240736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t="str">
        <f t="shared" si="246"/>
        <v>theater</v>
      </c>
      <c r="Q3194" t="str">
        <f t="shared" si="247"/>
        <v>musical</v>
      </c>
      <c r="R3194" s="14">
        <f t="shared" si="248"/>
        <v>42018.69049768518</v>
      </c>
      <c r="S3194" s="15">
        <f t="shared" si="249"/>
        <v>42063.666666666672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t="str">
        <f t="shared" si="246"/>
        <v>theater</v>
      </c>
      <c r="Q3195" t="str">
        <f t="shared" si="247"/>
        <v>musical</v>
      </c>
      <c r="R3195" s="14">
        <f t="shared" si="248"/>
        <v>42010.718240740738</v>
      </c>
      <c r="S3195" s="15">
        <f t="shared" si="249"/>
        <v>42055.718240740738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str">
        <f t="shared" si="246"/>
        <v>theater</v>
      </c>
      <c r="Q3196" t="str">
        <f t="shared" si="247"/>
        <v>musical</v>
      </c>
      <c r="R3196" s="14">
        <f t="shared" si="248"/>
        <v>42181.812476851846</v>
      </c>
      <c r="S3196" s="15">
        <f t="shared" si="249"/>
        <v>42211.812476851846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t="str">
        <f t="shared" si="246"/>
        <v>theater</v>
      </c>
      <c r="Q3197" t="str">
        <f t="shared" si="247"/>
        <v>musical</v>
      </c>
      <c r="R3197" s="14">
        <f t="shared" si="248"/>
        <v>42017.344236111108</v>
      </c>
      <c r="S3197" s="15">
        <f t="shared" si="249"/>
        <v>42047.344236111108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t="str">
        <f t="shared" si="246"/>
        <v>theater</v>
      </c>
      <c r="Q3198" t="str">
        <f t="shared" si="247"/>
        <v>musical</v>
      </c>
      <c r="R3198" s="14">
        <f t="shared" si="248"/>
        <v>42157.348090277781</v>
      </c>
      <c r="S3198" s="15">
        <f t="shared" si="249"/>
        <v>42217.333333333328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t="str">
        <f t="shared" si="246"/>
        <v>theater</v>
      </c>
      <c r="Q3199" t="str">
        <f t="shared" si="247"/>
        <v>musical</v>
      </c>
      <c r="R3199" s="14">
        <f t="shared" si="248"/>
        <v>42009.243263888886</v>
      </c>
      <c r="S3199" s="15">
        <f t="shared" si="249"/>
        <v>42039.243263888886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t="str">
        <f t="shared" si="246"/>
        <v>theater</v>
      </c>
      <c r="Q3200" t="str">
        <f t="shared" si="247"/>
        <v>musical</v>
      </c>
      <c r="R3200" s="14">
        <f t="shared" si="248"/>
        <v>42013.174502314811</v>
      </c>
      <c r="S3200" s="15">
        <f t="shared" si="249"/>
        <v>42051.174502314811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t="str">
        <f t="shared" si="246"/>
        <v>theater</v>
      </c>
      <c r="Q3201" t="str">
        <f t="shared" si="247"/>
        <v>musical</v>
      </c>
      <c r="R3201" s="14">
        <f t="shared" si="248"/>
        <v>41858.511782407411</v>
      </c>
      <c r="S3201" s="15">
        <f t="shared" si="249"/>
        <v>41888.625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50">E3202/D3202</f>
        <v>2.0000000000000002E-5</v>
      </c>
      <c r="P3202" t="str">
        <f t="shared" ref="P3202:P3265" si="251">LEFT(N3202,FIND("/",N3202)-1)</f>
        <v>theater</v>
      </c>
      <c r="Q3202" t="str">
        <f t="shared" ref="Q3202:Q3265" si="252">RIGHT(N3202,LEN(N3202)-FIND("/",N3202))</f>
        <v>musical</v>
      </c>
      <c r="R3202" s="14">
        <f t="shared" ref="R3202:R3265" si="253">(J3202/86400)+25569+(-6/24)</f>
        <v>42460.070613425924</v>
      </c>
      <c r="S3202" s="15">
        <f t="shared" ref="S3202:S3265" si="254">(I3202/86400)+25569+(-6/24)</f>
        <v>42489.981944444444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1.2500000000000001E-2</v>
      </c>
      <c r="P3203" t="str">
        <f t="shared" si="251"/>
        <v>theater</v>
      </c>
      <c r="Q3203" t="str">
        <f t="shared" si="252"/>
        <v>musical</v>
      </c>
      <c r="R3203" s="14">
        <f t="shared" si="253"/>
        <v>41861.517094907409</v>
      </c>
      <c r="S3203" s="15">
        <f t="shared" si="254"/>
        <v>41882.517094907409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t="str">
        <f t="shared" si="251"/>
        <v>theater</v>
      </c>
      <c r="Q3204" t="str">
        <f t="shared" si="252"/>
        <v>musical</v>
      </c>
      <c r="R3204" s="14">
        <f t="shared" si="253"/>
        <v>42293.603541666671</v>
      </c>
      <c r="S3204" s="15">
        <f t="shared" si="254"/>
        <v>42351.999305555553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t="str">
        <f t="shared" si="251"/>
        <v>theater</v>
      </c>
      <c r="Q3205" t="str">
        <f t="shared" si="252"/>
        <v>musical</v>
      </c>
      <c r="R3205" s="14">
        <f t="shared" si="253"/>
        <v>42242.738680555558</v>
      </c>
      <c r="S3205" s="15">
        <f t="shared" si="254"/>
        <v>42272.738680555558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str">
        <f t="shared" si="251"/>
        <v>theater</v>
      </c>
      <c r="Q3206" t="str">
        <f t="shared" si="252"/>
        <v>musical</v>
      </c>
      <c r="R3206" s="14">
        <f t="shared" si="253"/>
        <v>42172.436099537037</v>
      </c>
      <c r="S3206" s="15">
        <f t="shared" si="254"/>
        <v>42202.426388888889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t="str">
        <f t="shared" si="251"/>
        <v>theater</v>
      </c>
      <c r="Q3207" t="str">
        <f t="shared" si="252"/>
        <v>musical</v>
      </c>
      <c r="R3207" s="14">
        <f t="shared" si="253"/>
        <v>42095.124675925923</v>
      </c>
      <c r="S3207" s="15">
        <f t="shared" si="254"/>
        <v>42125.124675925923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str">
        <f t="shared" si="251"/>
        <v>theater</v>
      </c>
      <c r="Q3208" t="str">
        <f t="shared" si="252"/>
        <v>musical</v>
      </c>
      <c r="R3208" s="14">
        <f t="shared" si="253"/>
        <v>42236.026053240741</v>
      </c>
      <c r="S3208" s="15">
        <f t="shared" si="254"/>
        <v>42266.026053240741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t="str">
        <f t="shared" si="251"/>
        <v>theater</v>
      </c>
      <c r="Q3209" t="str">
        <f t="shared" si="252"/>
        <v>musical</v>
      </c>
      <c r="R3209" s="14">
        <f t="shared" si="253"/>
        <v>42057.027858796297</v>
      </c>
      <c r="S3209" s="15">
        <f t="shared" si="254"/>
        <v>42116.986192129625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t="str">
        <f t="shared" si="251"/>
        <v>theater</v>
      </c>
      <c r="Q3210" t="str">
        <f t="shared" si="252"/>
        <v>plays</v>
      </c>
      <c r="R3210" s="14">
        <f t="shared" si="253"/>
        <v>41827.355057870373</v>
      </c>
      <c r="S3210" s="15">
        <f t="shared" si="254"/>
        <v>41848.355057870373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t="str">
        <f t="shared" si="251"/>
        <v>theater</v>
      </c>
      <c r="Q3211" t="str">
        <f t="shared" si="252"/>
        <v>plays</v>
      </c>
      <c r="R3211" s="14">
        <f t="shared" si="253"/>
        <v>41778.387245370366</v>
      </c>
      <c r="S3211" s="15">
        <f t="shared" si="254"/>
        <v>41810.708333333336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t="str">
        <f t="shared" si="251"/>
        <v>theater</v>
      </c>
      <c r="Q3212" t="str">
        <f t="shared" si="252"/>
        <v>plays</v>
      </c>
      <c r="R3212" s="14">
        <f t="shared" si="253"/>
        <v>41013.686562499999</v>
      </c>
      <c r="S3212" s="15">
        <f t="shared" si="254"/>
        <v>41060.915972222225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t="str">
        <f t="shared" si="251"/>
        <v>theater</v>
      </c>
      <c r="Q3213" t="str">
        <f t="shared" si="252"/>
        <v>plays</v>
      </c>
      <c r="R3213" s="14">
        <f t="shared" si="253"/>
        <v>41834.33657407407</v>
      </c>
      <c r="S3213" s="15">
        <f t="shared" si="254"/>
        <v>41865.833333333336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t="str">
        <f t="shared" si="251"/>
        <v>theater</v>
      </c>
      <c r="Q3214" t="str">
        <f t="shared" si="252"/>
        <v>plays</v>
      </c>
      <c r="R3214" s="14">
        <f t="shared" si="253"/>
        <v>41829.545729166668</v>
      </c>
      <c r="S3214" s="15">
        <f t="shared" si="254"/>
        <v>41859.545729166668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t="str">
        <f t="shared" si="251"/>
        <v>theater</v>
      </c>
      <c r="Q3215" t="str">
        <f t="shared" si="252"/>
        <v>plays</v>
      </c>
      <c r="R3215" s="14">
        <f t="shared" si="253"/>
        <v>42171.513414351852</v>
      </c>
      <c r="S3215" s="15">
        <f t="shared" si="254"/>
        <v>42211.513414351852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t="str">
        <f t="shared" si="251"/>
        <v>theater</v>
      </c>
      <c r="Q3216" t="str">
        <f t="shared" si="252"/>
        <v>plays</v>
      </c>
      <c r="R3216" s="14">
        <f t="shared" si="253"/>
        <v>42337.542511574073</v>
      </c>
      <c r="S3216" s="15">
        <f t="shared" si="254"/>
        <v>42374.746527777781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t="str">
        <f t="shared" si="251"/>
        <v>theater</v>
      </c>
      <c r="Q3217" t="str">
        <f t="shared" si="252"/>
        <v>plays</v>
      </c>
      <c r="R3217" s="14">
        <f t="shared" si="253"/>
        <v>42219.415173611109</v>
      </c>
      <c r="S3217" s="15">
        <f t="shared" si="254"/>
        <v>42256.915972222225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t="str">
        <f t="shared" si="251"/>
        <v>theater</v>
      </c>
      <c r="Q3218" t="str">
        <f t="shared" si="252"/>
        <v>plays</v>
      </c>
      <c r="R3218" s="14">
        <f t="shared" si="253"/>
        <v>42165.212627314817</v>
      </c>
      <c r="S3218" s="15">
        <f t="shared" si="254"/>
        <v>42196.354166666672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t="str">
        <f t="shared" si="251"/>
        <v>theater</v>
      </c>
      <c r="Q3219" t="str">
        <f t="shared" si="252"/>
        <v>plays</v>
      </c>
      <c r="R3219" s="14">
        <f t="shared" si="253"/>
        <v>42648.296111111107</v>
      </c>
      <c r="S3219" s="15">
        <f t="shared" si="254"/>
        <v>42678.296111111107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t="str">
        <f t="shared" si="251"/>
        <v>theater</v>
      </c>
      <c r="Q3220" t="str">
        <f t="shared" si="252"/>
        <v>plays</v>
      </c>
      <c r="R3220" s="14">
        <f t="shared" si="253"/>
        <v>41970.752152777779</v>
      </c>
      <c r="S3220" s="15">
        <f t="shared" si="254"/>
        <v>42003.75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t="str">
        <f t="shared" si="251"/>
        <v>theater</v>
      </c>
      <c r="Q3221" t="str">
        <f t="shared" si="252"/>
        <v>plays</v>
      </c>
      <c r="R3221" s="14">
        <f t="shared" si="253"/>
        <v>42050.733182870375</v>
      </c>
      <c r="S3221" s="15">
        <f t="shared" si="254"/>
        <v>42085.691516203704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t="str">
        <f t="shared" si="251"/>
        <v>theater</v>
      </c>
      <c r="Q3222" t="str">
        <f t="shared" si="252"/>
        <v>plays</v>
      </c>
      <c r="R3222" s="14">
        <f t="shared" si="253"/>
        <v>42772.583379629628</v>
      </c>
      <c r="S3222" s="15">
        <f t="shared" si="254"/>
        <v>42806.625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t="str">
        <f t="shared" si="251"/>
        <v>theater</v>
      </c>
      <c r="Q3223" t="str">
        <f t="shared" si="252"/>
        <v>plays</v>
      </c>
      <c r="R3223" s="14">
        <f t="shared" si="253"/>
        <v>42155.446793981479</v>
      </c>
      <c r="S3223" s="15">
        <f t="shared" si="254"/>
        <v>42190.446793981479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t="str">
        <f t="shared" si="251"/>
        <v>theater</v>
      </c>
      <c r="Q3224" t="str">
        <f t="shared" si="252"/>
        <v>plays</v>
      </c>
      <c r="R3224" s="14">
        <f t="shared" si="253"/>
        <v>42270.332141203704</v>
      </c>
      <c r="S3224" s="15">
        <f t="shared" si="254"/>
        <v>42301.645138888889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t="str">
        <f t="shared" si="251"/>
        <v>theater</v>
      </c>
      <c r="Q3225" t="str">
        <f t="shared" si="252"/>
        <v>plays</v>
      </c>
      <c r="R3225" s="14">
        <f t="shared" si="253"/>
        <v>42206.585370370369</v>
      </c>
      <c r="S3225" s="15">
        <f t="shared" si="254"/>
        <v>42236.585370370369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t="str">
        <f t="shared" si="251"/>
        <v>theater</v>
      </c>
      <c r="Q3226" t="str">
        <f t="shared" si="252"/>
        <v>plays</v>
      </c>
      <c r="R3226" s="14">
        <f t="shared" si="253"/>
        <v>42697.600844907407</v>
      </c>
      <c r="S3226" s="15">
        <f t="shared" si="254"/>
        <v>42744.958333333328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t="str">
        <f t="shared" si="251"/>
        <v>theater</v>
      </c>
      <c r="Q3227" t="str">
        <f t="shared" si="252"/>
        <v>plays</v>
      </c>
      <c r="R3227" s="14">
        <f t="shared" si="253"/>
        <v>42503.309467592597</v>
      </c>
      <c r="S3227" s="15">
        <f t="shared" si="254"/>
        <v>42524.625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t="str">
        <f t="shared" si="251"/>
        <v>theater</v>
      </c>
      <c r="Q3228" t="str">
        <f t="shared" si="252"/>
        <v>plays</v>
      </c>
      <c r="R3228" s="14">
        <f t="shared" si="253"/>
        <v>42277.333472222221</v>
      </c>
      <c r="S3228" s="15">
        <f t="shared" si="254"/>
        <v>42307.333472222221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t="str">
        <f t="shared" si="251"/>
        <v>theater</v>
      </c>
      <c r="Q3229" t="str">
        <f t="shared" si="252"/>
        <v>plays</v>
      </c>
      <c r="R3229" s="14">
        <f t="shared" si="253"/>
        <v>42722.632361111115</v>
      </c>
      <c r="S3229" s="15">
        <f t="shared" si="254"/>
        <v>42752.632361111115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t="str">
        <f t="shared" si="251"/>
        <v>theater</v>
      </c>
      <c r="Q3230" t="str">
        <f t="shared" si="252"/>
        <v>plays</v>
      </c>
      <c r="R3230" s="14">
        <f t="shared" si="253"/>
        <v>42323.45930555556</v>
      </c>
      <c r="S3230" s="15">
        <f t="shared" si="254"/>
        <v>42354.957638888889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t="str">
        <f t="shared" si="251"/>
        <v>theater</v>
      </c>
      <c r="Q3231" t="str">
        <f t="shared" si="252"/>
        <v>plays</v>
      </c>
      <c r="R3231" s="14">
        <f t="shared" si="253"/>
        <v>41933.041643518518</v>
      </c>
      <c r="S3231" s="15">
        <f t="shared" si="254"/>
        <v>41963.083310185189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t="str">
        <f t="shared" si="251"/>
        <v>theater</v>
      </c>
      <c r="Q3232" t="str">
        <f t="shared" si="252"/>
        <v>plays</v>
      </c>
      <c r="R3232" s="14">
        <f t="shared" si="253"/>
        <v>41897.918124999997</v>
      </c>
      <c r="S3232" s="15">
        <f t="shared" si="254"/>
        <v>41912.915972222225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t="str">
        <f t="shared" si="251"/>
        <v>theater</v>
      </c>
      <c r="Q3233" t="str">
        <f t="shared" si="252"/>
        <v>plays</v>
      </c>
      <c r="R3233" s="14">
        <f t="shared" si="253"/>
        <v>42446.693831018521</v>
      </c>
      <c r="S3233" s="15">
        <f t="shared" si="254"/>
        <v>42476.693831018521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t="str">
        <f t="shared" si="251"/>
        <v>theater</v>
      </c>
      <c r="Q3234" t="str">
        <f t="shared" si="252"/>
        <v>plays</v>
      </c>
      <c r="R3234" s="14">
        <f t="shared" si="253"/>
        <v>42463.56385416667</v>
      </c>
      <c r="S3234" s="15">
        <f t="shared" si="254"/>
        <v>42493.915972222225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t="str">
        <f t="shared" si="251"/>
        <v>theater</v>
      </c>
      <c r="Q3235" t="str">
        <f t="shared" si="252"/>
        <v>plays</v>
      </c>
      <c r="R3235" s="14">
        <f t="shared" si="253"/>
        <v>42766.555034722223</v>
      </c>
      <c r="S3235" s="15">
        <f t="shared" si="254"/>
        <v>42796.555034722223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t="str">
        <f t="shared" si="251"/>
        <v>theater</v>
      </c>
      <c r="Q3236" t="str">
        <f t="shared" si="252"/>
        <v>plays</v>
      </c>
      <c r="R3236" s="14">
        <f t="shared" si="253"/>
        <v>42734.539444444439</v>
      </c>
      <c r="S3236" s="15">
        <f t="shared" si="254"/>
        <v>42767.729861111111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t="str">
        <f t="shared" si="251"/>
        <v>theater</v>
      </c>
      <c r="Q3237" t="str">
        <f t="shared" si="252"/>
        <v>plays</v>
      </c>
      <c r="R3237" s="14">
        <f t="shared" si="253"/>
        <v>42522.097812499997</v>
      </c>
      <c r="S3237" s="15">
        <f t="shared" si="254"/>
        <v>42552.097812499997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t="str">
        <f t="shared" si="251"/>
        <v>theater</v>
      </c>
      <c r="Q3238" t="str">
        <f t="shared" si="252"/>
        <v>plays</v>
      </c>
      <c r="R3238" s="14">
        <f t="shared" si="253"/>
        <v>42702.667048611111</v>
      </c>
      <c r="S3238" s="15">
        <f t="shared" si="254"/>
        <v>42732.667048611111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t="str">
        <f t="shared" si="251"/>
        <v>theater</v>
      </c>
      <c r="Q3239" t="str">
        <f t="shared" si="252"/>
        <v>plays</v>
      </c>
      <c r="R3239" s="14">
        <f t="shared" si="253"/>
        <v>42252.224351851852</v>
      </c>
      <c r="S3239" s="15">
        <f t="shared" si="254"/>
        <v>42275.915972222225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t="str">
        <f t="shared" si="251"/>
        <v>theater</v>
      </c>
      <c r="Q3240" t="str">
        <f t="shared" si="252"/>
        <v>plays</v>
      </c>
      <c r="R3240" s="14">
        <f t="shared" si="253"/>
        <v>42156.260393518518</v>
      </c>
      <c r="S3240" s="15">
        <f t="shared" si="254"/>
        <v>42186.260393518518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t="str">
        <f t="shared" si="251"/>
        <v>theater</v>
      </c>
      <c r="Q3241" t="str">
        <f t="shared" si="252"/>
        <v>plays</v>
      </c>
      <c r="R3241" s="14">
        <f t="shared" si="253"/>
        <v>42277.839039351849</v>
      </c>
      <c r="S3241" s="15">
        <f t="shared" si="254"/>
        <v>42302.749305555553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t="str">
        <f t="shared" si="251"/>
        <v>theater</v>
      </c>
      <c r="Q3242" t="str">
        <f t="shared" si="252"/>
        <v>plays</v>
      </c>
      <c r="R3242" s="14">
        <f t="shared" si="253"/>
        <v>42754.443842592591</v>
      </c>
      <c r="S3242" s="15">
        <f t="shared" si="254"/>
        <v>42782.708333333328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t="str">
        <f t="shared" si="251"/>
        <v>theater</v>
      </c>
      <c r="Q3243" t="str">
        <f t="shared" si="252"/>
        <v>plays</v>
      </c>
      <c r="R3243" s="14">
        <f t="shared" si="253"/>
        <v>41893.074884259258</v>
      </c>
      <c r="S3243" s="15">
        <f t="shared" si="254"/>
        <v>41926.040972222225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t="str">
        <f t="shared" si="251"/>
        <v>theater</v>
      </c>
      <c r="Q3244" t="str">
        <f t="shared" si="252"/>
        <v>plays</v>
      </c>
      <c r="R3244" s="14">
        <f t="shared" si="253"/>
        <v>41871.505694444444</v>
      </c>
      <c r="S3244" s="15">
        <f t="shared" si="254"/>
        <v>41901.505694444444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t="str">
        <f t="shared" si="251"/>
        <v>theater</v>
      </c>
      <c r="Q3245" t="str">
        <f t="shared" si="252"/>
        <v>plays</v>
      </c>
      <c r="R3245" s="14">
        <f t="shared" si="253"/>
        <v>42261.846782407403</v>
      </c>
      <c r="S3245" s="15">
        <f t="shared" si="254"/>
        <v>42285.75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t="str">
        <f t="shared" si="251"/>
        <v>theater</v>
      </c>
      <c r="Q3246" t="str">
        <f t="shared" si="252"/>
        <v>plays</v>
      </c>
      <c r="R3246" s="14">
        <f t="shared" si="253"/>
        <v>42675.444236111114</v>
      </c>
      <c r="S3246" s="15">
        <f t="shared" si="254"/>
        <v>42705.485902777778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t="str">
        <f t="shared" si="251"/>
        <v>theater</v>
      </c>
      <c r="Q3247" t="str">
        <f t="shared" si="252"/>
        <v>plays</v>
      </c>
      <c r="R3247" s="14">
        <f t="shared" si="253"/>
        <v>42135.35020833333</v>
      </c>
      <c r="S3247" s="15">
        <f t="shared" si="254"/>
        <v>42166.833333333328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t="str">
        <f t="shared" si="251"/>
        <v>theater</v>
      </c>
      <c r="Q3248" t="str">
        <f t="shared" si="252"/>
        <v>plays</v>
      </c>
      <c r="R3248" s="14">
        <f t="shared" si="253"/>
        <v>42230.222222222219</v>
      </c>
      <c r="S3248" s="15">
        <f t="shared" si="254"/>
        <v>42258.915972222225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t="str">
        <f t="shared" si="251"/>
        <v>theater</v>
      </c>
      <c r="Q3249" t="str">
        <f t="shared" si="252"/>
        <v>plays</v>
      </c>
      <c r="R3249" s="14">
        <f t="shared" si="253"/>
        <v>42167.184166666666</v>
      </c>
      <c r="S3249" s="15">
        <f t="shared" si="254"/>
        <v>42197.184166666666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t="str">
        <f t="shared" si="251"/>
        <v>theater</v>
      </c>
      <c r="Q3250" t="str">
        <f t="shared" si="252"/>
        <v>plays</v>
      </c>
      <c r="R3250" s="14">
        <f t="shared" si="253"/>
        <v>42068.638391203705</v>
      </c>
      <c r="S3250" s="15">
        <f t="shared" si="254"/>
        <v>42098.596724537041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t="str">
        <f t="shared" si="251"/>
        <v>theater</v>
      </c>
      <c r="Q3251" t="str">
        <f t="shared" si="252"/>
        <v>plays</v>
      </c>
      <c r="R3251" s="14">
        <f t="shared" si="253"/>
        <v>42145.496689814812</v>
      </c>
      <c r="S3251" s="15">
        <f t="shared" si="254"/>
        <v>42175.496689814812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t="str">
        <f t="shared" si="251"/>
        <v>theater</v>
      </c>
      <c r="Q3252" t="str">
        <f t="shared" si="252"/>
        <v>plays</v>
      </c>
      <c r="R3252" s="14">
        <f t="shared" si="253"/>
        <v>41918.492175925923</v>
      </c>
      <c r="S3252" s="15">
        <f t="shared" si="254"/>
        <v>41948.533842592595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t="str">
        <f t="shared" si="251"/>
        <v>theater</v>
      </c>
      <c r="Q3253" t="str">
        <f t="shared" si="252"/>
        <v>plays</v>
      </c>
      <c r="R3253" s="14">
        <f t="shared" si="253"/>
        <v>42146.481087962966</v>
      </c>
      <c r="S3253" s="15">
        <f t="shared" si="254"/>
        <v>42176.481087962966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t="str">
        <f t="shared" si="251"/>
        <v>theater</v>
      </c>
      <c r="Q3254" t="str">
        <f t="shared" si="252"/>
        <v>plays</v>
      </c>
      <c r="R3254" s="14">
        <f t="shared" si="253"/>
        <v>42590.222685185188</v>
      </c>
      <c r="S3254" s="15">
        <f t="shared" si="254"/>
        <v>42620.222685185188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t="str">
        <f t="shared" si="251"/>
        <v>theater</v>
      </c>
      <c r="Q3255" t="str">
        <f t="shared" si="252"/>
        <v>plays</v>
      </c>
      <c r="R3255" s="14">
        <f t="shared" si="253"/>
        <v>42602.326712962968</v>
      </c>
      <c r="S3255" s="15">
        <f t="shared" si="254"/>
        <v>42620.90625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t="str">
        <f t="shared" si="251"/>
        <v>theater</v>
      </c>
      <c r="Q3256" t="str">
        <f t="shared" si="252"/>
        <v>plays</v>
      </c>
      <c r="R3256" s="14">
        <f t="shared" si="253"/>
        <v>42058.835752314815</v>
      </c>
      <c r="S3256" s="15">
        <f t="shared" si="254"/>
        <v>42088.794085648144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t="str">
        <f t="shared" si="251"/>
        <v>theater</v>
      </c>
      <c r="Q3257" t="str">
        <f t="shared" si="252"/>
        <v>plays</v>
      </c>
      <c r="R3257" s="14">
        <f t="shared" si="253"/>
        <v>41889.518229166664</v>
      </c>
      <c r="S3257" s="15">
        <f t="shared" si="254"/>
        <v>41919.518229166664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t="str">
        <f t="shared" si="251"/>
        <v>theater</v>
      </c>
      <c r="Q3258" t="str">
        <f t="shared" si="252"/>
        <v>plays</v>
      </c>
      <c r="R3258" s="14">
        <f t="shared" si="253"/>
        <v>42144.323807870373</v>
      </c>
      <c r="S3258" s="15">
        <f t="shared" si="254"/>
        <v>42165.915972222225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t="str">
        <f t="shared" si="251"/>
        <v>theater</v>
      </c>
      <c r="Q3259" t="str">
        <f t="shared" si="252"/>
        <v>plays</v>
      </c>
      <c r="R3259" s="14">
        <f t="shared" si="253"/>
        <v>42758.309629629628</v>
      </c>
      <c r="S3259" s="15">
        <f t="shared" si="254"/>
        <v>42788.309629629628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t="str">
        <f t="shared" si="251"/>
        <v>theater</v>
      </c>
      <c r="Q3260" t="str">
        <f t="shared" si="252"/>
        <v>plays</v>
      </c>
      <c r="R3260" s="14">
        <f t="shared" si="253"/>
        <v>41982.637280092589</v>
      </c>
      <c r="S3260" s="15">
        <f t="shared" si="254"/>
        <v>42012.637280092589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t="str">
        <f t="shared" si="251"/>
        <v>theater</v>
      </c>
      <c r="Q3261" t="str">
        <f t="shared" si="252"/>
        <v>plays</v>
      </c>
      <c r="R3261" s="14">
        <f t="shared" si="253"/>
        <v>42614.510937500003</v>
      </c>
      <c r="S3261" s="15">
        <f t="shared" si="254"/>
        <v>42643.915972222225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t="str">
        <f t="shared" si="251"/>
        <v>theater</v>
      </c>
      <c r="Q3262" t="str">
        <f t="shared" si="252"/>
        <v>plays</v>
      </c>
      <c r="R3262" s="14">
        <f t="shared" si="253"/>
        <v>42303.422662037032</v>
      </c>
      <c r="S3262" s="15">
        <f t="shared" si="254"/>
        <v>42338.464328703703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t="str">
        <f t="shared" si="251"/>
        <v>theater</v>
      </c>
      <c r="Q3263" t="str">
        <f t="shared" si="252"/>
        <v>plays</v>
      </c>
      <c r="R3263" s="14">
        <f t="shared" si="253"/>
        <v>42171.475416666668</v>
      </c>
      <c r="S3263" s="15">
        <f t="shared" si="254"/>
        <v>42201.475416666668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t="str">
        <f t="shared" si="251"/>
        <v>theater</v>
      </c>
      <c r="Q3264" t="str">
        <f t="shared" si="252"/>
        <v>plays</v>
      </c>
      <c r="R3264" s="14">
        <f t="shared" si="253"/>
        <v>41964.065532407403</v>
      </c>
      <c r="S3264" s="15">
        <f t="shared" si="254"/>
        <v>41994.916666666672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t="str">
        <f t="shared" si="251"/>
        <v>theater</v>
      </c>
      <c r="Q3265" t="str">
        <f t="shared" si="252"/>
        <v>plays</v>
      </c>
      <c r="R3265" s="14">
        <f t="shared" si="253"/>
        <v>42284.266064814816</v>
      </c>
      <c r="S3265" s="15">
        <f t="shared" si="254"/>
        <v>42307.625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55">E3266/D3266</f>
        <v>1.03</v>
      </c>
      <c r="P3266" t="str">
        <f t="shared" ref="P3266:P3329" si="256">LEFT(N3266,FIND("/",N3266)-1)</f>
        <v>theater</v>
      </c>
      <c r="Q3266" t="str">
        <f t="shared" ref="Q3266:Q3329" si="257">RIGHT(N3266,LEN(N3266)-FIND("/",N3266))</f>
        <v>plays</v>
      </c>
      <c r="R3266" s="14">
        <f t="shared" ref="R3266:R3329" si="258">(J3266/86400)+25569+(-6/24)</f>
        <v>42016.550208333334</v>
      </c>
      <c r="S3266" s="15">
        <f t="shared" ref="S3266:S3329" si="259">(I3266/86400)+25569+(-6/24)</f>
        <v>42032.666666666672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1.64</v>
      </c>
      <c r="P3267" t="str">
        <f t="shared" si="256"/>
        <v>theater</v>
      </c>
      <c r="Q3267" t="str">
        <f t="shared" si="257"/>
        <v>plays</v>
      </c>
      <c r="R3267" s="14">
        <f t="shared" si="258"/>
        <v>42311.461979166663</v>
      </c>
      <c r="S3267" s="15">
        <f t="shared" si="259"/>
        <v>42341.458333333328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t="str">
        <f t="shared" si="256"/>
        <v>theater</v>
      </c>
      <c r="Q3268" t="str">
        <f t="shared" si="257"/>
        <v>plays</v>
      </c>
      <c r="R3268" s="14">
        <f t="shared" si="258"/>
        <v>42136.286134259259</v>
      </c>
      <c r="S3268" s="15">
        <f t="shared" si="259"/>
        <v>42167.625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t="str">
        <f t="shared" si="256"/>
        <v>theater</v>
      </c>
      <c r="Q3269" t="str">
        <f t="shared" si="257"/>
        <v>plays</v>
      </c>
      <c r="R3269" s="14">
        <f t="shared" si="258"/>
        <v>42172.507638888885</v>
      </c>
      <c r="S3269" s="15">
        <f t="shared" si="259"/>
        <v>42202.507638888885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t="str">
        <f t="shared" si="256"/>
        <v>theater</v>
      </c>
      <c r="Q3270" t="str">
        <f t="shared" si="257"/>
        <v>plays</v>
      </c>
      <c r="R3270" s="14">
        <f t="shared" si="258"/>
        <v>42590.65425925926</v>
      </c>
      <c r="S3270" s="15">
        <f t="shared" si="259"/>
        <v>42606.65425925926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t="str">
        <f t="shared" si="256"/>
        <v>theater</v>
      </c>
      <c r="Q3271" t="str">
        <f t="shared" si="257"/>
        <v>plays</v>
      </c>
      <c r="R3271" s="14">
        <f t="shared" si="258"/>
        <v>42137.145798611113</v>
      </c>
      <c r="S3271" s="15">
        <f t="shared" si="259"/>
        <v>42171.208333333328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t="str">
        <f t="shared" si="256"/>
        <v>theater</v>
      </c>
      <c r="Q3272" t="str">
        <f t="shared" si="257"/>
        <v>plays</v>
      </c>
      <c r="R3272" s="14">
        <f t="shared" si="258"/>
        <v>42167.283159722225</v>
      </c>
      <c r="S3272" s="15">
        <f t="shared" si="259"/>
        <v>42197.283159722225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t="str">
        <f t="shared" si="256"/>
        <v>theater</v>
      </c>
      <c r="Q3273" t="str">
        <f t="shared" si="257"/>
        <v>plays</v>
      </c>
      <c r="R3273" s="14">
        <f t="shared" si="258"/>
        <v>41915.187210648146</v>
      </c>
      <c r="S3273" s="15">
        <f t="shared" si="259"/>
        <v>41945.228877314818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t="str">
        <f t="shared" si="256"/>
        <v>theater</v>
      </c>
      <c r="Q3274" t="str">
        <f t="shared" si="257"/>
        <v>plays</v>
      </c>
      <c r="R3274" s="14">
        <f t="shared" si="258"/>
        <v>42284.250104166669</v>
      </c>
      <c r="S3274" s="15">
        <f t="shared" si="259"/>
        <v>42314.291770833333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t="str">
        <f t="shared" si="256"/>
        <v>theater</v>
      </c>
      <c r="Q3275" t="str">
        <f t="shared" si="257"/>
        <v>plays</v>
      </c>
      <c r="R3275" s="14">
        <f t="shared" si="258"/>
        <v>42611.551412037035</v>
      </c>
      <c r="S3275" s="15">
        <f t="shared" si="259"/>
        <v>42627.541666666672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t="str">
        <f t="shared" si="256"/>
        <v>theater</v>
      </c>
      <c r="Q3276" t="str">
        <f t="shared" si="257"/>
        <v>plays</v>
      </c>
      <c r="R3276" s="14">
        <f t="shared" si="258"/>
        <v>42400.454537037032</v>
      </c>
      <c r="S3276" s="15">
        <f t="shared" si="259"/>
        <v>42444.625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t="str">
        <f t="shared" si="256"/>
        <v>theater</v>
      </c>
      <c r="Q3277" t="str">
        <f t="shared" si="257"/>
        <v>plays</v>
      </c>
      <c r="R3277" s="14">
        <f t="shared" si="258"/>
        <v>42017.63045138889</v>
      </c>
      <c r="S3277" s="15">
        <f t="shared" si="259"/>
        <v>42043.9375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t="str">
        <f t="shared" si="256"/>
        <v>theater</v>
      </c>
      <c r="Q3278" t="str">
        <f t="shared" si="257"/>
        <v>plays</v>
      </c>
      <c r="R3278" s="14">
        <f t="shared" si="258"/>
        <v>42426.699988425928</v>
      </c>
      <c r="S3278" s="15">
        <f t="shared" si="259"/>
        <v>42460.915972222225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t="str">
        <f t="shared" si="256"/>
        <v>theater</v>
      </c>
      <c r="Q3279" t="str">
        <f t="shared" si="257"/>
        <v>plays</v>
      </c>
      <c r="R3279" s="14">
        <f t="shared" si="258"/>
        <v>41931.432939814811</v>
      </c>
      <c r="S3279" s="15">
        <f t="shared" si="259"/>
        <v>41961.474606481483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t="str">
        <f t="shared" si="256"/>
        <v>theater</v>
      </c>
      <c r="Q3280" t="str">
        <f t="shared" si="257"/>
        <v>plays</v>
      </c>
      <c r="R3280" s="14">
        <f t="shared" si="258"/>
        <v>42124.598414351851</v>
      </c>
      <c r="S3280" s="15">
        <f t="shared" si="259"/>
        <v>42154.598414351851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t="str">
        <f t="shared" si="256"/>
        <v>theater</v>
      </c>
      <c r="Q3281" t="str">
        <f t="shared" si="257"/>
        <v>plays</v>
      </c>
      <c r="R3281" s="14">
        <f t="shared" si="258"/>
        <v>42430.852534722224</v>
      </c>
      <c r="S3281" s="15">
        <f t="shared" si="259"/>
        <v>42460.81086805556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t="str">
        <f t="shared" si="256"/>
        <v>theater</v>
      </c>
      <c r="Q3282" t="str">
        <f t="shared" si="257"/>
        <v>plays</v>
      </c>
      <c r="R3282" s="14">
        <f t="shared" si="258"/>
        <v>42121.506921296299</v>
      </c>
      <c r="S3282" s="15">
        <f t="shared" si="259"/>
        <v>42155.958333333328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t="str">
        <f t="shared" si="256"/>
        <v>theater</v>
      </c>
      <c r="Q3283" t="str">
        <f t="shared" si="257"/>
        <v>plays</v>
      </c>
      <c r="R3283" s="14">
        <f t="shared" si="258"/>
        <v>42218.769733796296</v>
      </c>
      <c r="S3283" s="15">
        <f t="shared" si="259"/>
        <v>42248.769733796296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t="str">
        <f t="shared" si="256"/>
        <v>theater</v>
      </c>
      <c r="Q3284" t="str">
        <f t="shared" si="257"/>
        <v>plays</v>
      </c>
      <c r="R3284" s="14">
        <f t="shared" si="258"/>
        <v>42444.94430555556</v>
      </c>
      <c r="S3284" s="15">
        <f t="shared" si="259"/>
        <v>42488.94430555556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t="str">
        <f t="shared" si="256"/>
        <v>theater</v>
      </c>
      <c r="Q3285" t="str">
        <f t="shared" si="257"/>
        <v>plays</v>
      </c>
      <c r="R3285" s="14">
        <f t="shared" si="258"/>
        <v>42379.49418981481</v>
      </c>
      <c r="S3285" s="15">
        <f t="shared" si="259"/>
        <v>42410.625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t="str">
        <f t="shared" si="256"/>
        <v>theater</v>
      </c>
      <c r="Q3286" t="str">
        <f t="shared" si="257"/>
        <v>plays</v>
      </c>
      <c r="R3286" s="14">
        <f t="shared" si="258"/>
        <v>42380.634872685187</v>
      </c>
      <c r="S3286" s="15">
        <f t="shared" si="259"/>
        <v>42397.999305555553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t="str">
        <f t="shared" si="256"/>
        <v>theater</v>
      </c>
      <c r="Q3287" t="str">
        <f t="shared" si="257"/>
        <v>plays</v>
      </c>
      <c r="R3287" s="14">
        <f t="shared" si="258"/>
        <v>42762.692430555559</v>
      </c>
      <c r="S3287" s="15">
        <f t="shared" si="259"/>
        <v>42793.958333333328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t="str">
        <f t="shared" si="256"/>
        <v>theater</v>
      </c>
      <c r="Q3288" t="str">
        <f t="shared" si="257"/>
        <v>plays</v>
      </c>
      <c r="R3288" s="14">
        <f t="shared" si="258"/>
        <v>42567.590069444443</v>
      </c>
      <c r="S3288" s="15">
        <f t="shared" si="259"/>
        <v>42597.590069444443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t="str">
        <f t="shared" si="256"/>
        <v>theater</v>
      </c>
      <c r="Q3289" t="str">
        <f t="shared" si="257"/>
        <v>plays</v>
      </c>
      <c r="R3289" s="14">
        <f t="shared" si="258"/>
        <v>42311.500324074077</v>
      </c>
      <c r="S3289" s="15">
        <f t="shared" si="259"/>
        <v>42336.500324074077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t="str">
        <f t="shared" si="256"/>
        <v>theater</v>
      </c>
      <c r="Q3290" t="str">
        <f t="shared" si="257"/>
        <v>plays</v>
      </c>
      <c r="R3290" s="14">
        <f t="shared" si="258"/>
        <v>42505.524479166663</v>
      </c>
      <c r="S3290" s="15">
        <f t="shared" si="259"/>
        <v>42541.708333333328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t="str">
        <f t="shared" si="256"/>
        <v>theater</v>
      </c>
      <c r="Q3291" t="str">
        <f t="shared" si="257"/>
        <v>plays</v>
      </c>
      <c r="R3291" s="14">
        <f t="shared" si="258"/>
        <v>42758.118078703701</v>
      </c>
      <c r="S3291" s="15">
        <f t="shared" si="259"/>
        <v>42786.118078703701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t="str">
        <f t="shared" si="256"/>
        <v>theater</v>
      </c>
      <c r="Q3292" t="str">
        <f t="shared" si="257"/>
        <v>plays</v>
      </c>
      <c r="R3292" s="14">
        <f t="shared" si="258"/>
        <v>42775.26494212963</v>
      </c>
      <c r="S3292" s="15">
        <f t="shared" si="259"/>
        <v>42805.26494212963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t="str">
        <f t="shared" si="256"/>
        <v>theater</v>
      </c>
      <c r="Q3293" t="str">
        <f t="shared" si="257"/>
        <v>plays</v>
      </c>
      <c r="R3293" s="14">
        <f t="shared" si="258"/>
        <v>42232.452546296292</v>
      </c>
      <c r="S3293" s="15">
        <f t="shared" si="259"/>
        <v>42263.915972222225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t="str">
        <f t="shared" si="256"/>
        <v>theater</v>
      </c>
      <c r="Q3294" t="str">
        <f t="shared" si="257"/>
        <v>plays</v>
      </c>
      <c r="R3294" s="14">
        <f t="shared" si="258"/>
        <v>42282.520231481481</v>
      </c>
      <c r="S3294" s="15">
        <f t="shared" si="259"/>
        <v>42342.561898148153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t="str">
        <f t="shared" si="256"/>
        <v>theater</v>
      </c>
      <c r="Q3295" t="str">
        <f t="shared" si="257"/>
        <v>plays</v>
      </c>
      <c r="R3295" s="14">
        <f t="shared" si="258"/>
        <v>42768.175370370373</v>
      </c>
      <c r="S3295" s="15">
        <f t="shared" si="259"/>
        <v>42798.175370370373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t="str">
        <f t="shared" si="256"/>
        <v>theater</v>
      </c>
      <c r="Q3296" t="str">
        <f t="shared" si="257"/>
        <v>plays</v>
      </c>
      <c r="R3296" s="14">
        <f t="shared" si="258"/>
        <v>42141.291134259256</v>
      </c>
      <c r="S3296" s="15">
        <f t="shared" si="259"/>
        <v>42171.291134259256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t="str">
        <f t="shared" si="256"/>
        <v>theater</v>
      </c>
      <c r="Q3297" t="str">
        <f t="shared" si="257"/>
        <v>plays</v>
      </c>
      <c r="R3297" s="14">
        <f t="shared" si="258"/>
        <v>42609.192465277782</v>
      </c>
      <c r="S3297" s="15">
        <f t="shared" si="259"/>
        <v>42639.192465277782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t="str">
        <f t="shared" si="256"/>
        <v>theater</v>
      </c>
      <c r="Q3298" t="str">
        <f t="shared" si="257"/>
        <v>plays</v>
      </c>
      <c r="R3298" s="14">
        <f t="shared" si="258"/>
        <v>42309.506620370375</v>
      </c>
      <c r="S3298" s="15">
        <f t="shared" si="259"/>
        <v>42330.666666666672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t="str">
        <f t="shared" si="256"/>
        <v>theater</v>
      </c>
      <c r="Q3299" t="str">
        <f t="shared" si="257"/>
        <v>plays</v>
      </c>
      <c r="R3299" s="14">
        <f t="shared" si="258"/>
        <v>42193.521481481483</v>
      </c>
      <c r="S3299" s="15">
        <f t="shared" si="259"/>
        <v>42212.707638888889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t="str">
        <f t="shared" si="256"/>
        <v>theater</v>
      </c>
      <c r="Q3300" t="str">
        <f t="shared" si="257"/>
        <v>plays</v>
      </c>
      <c r="R3300" s="14">
        <f t="shared" si="258"/>
        <v>42239.707962962959</v>
      </c>
      <c r="S3300" s="15">
        <f t="shared" si="259"/>
        <v>42259.75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t="str">
        <f t="shared" si="256"/>
        <v>theater</v>
      </c>
      <c r="Q3301" t="str">
        <f t="shared" si="257"/>
        <v>plays</v>
      </c>
      <c r="R3301" s="14">
        <f t="shared" si="258"/>
        <v>42261.667395833334</v>
      </c>
      <c r="S3301" s="15">
        <f t="shared" si="259"/>
        <v>42291.667395833334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t="str">
        <f t="shared" si="256"/>
        <v>theater</v>
      </c>
      <c r="Q3302" t="str">
        <f t="shared" si="257"/>
        <v>plays</v>
      </c>
      <c r="R3302" s="14">
        <f t="shared" si="258"/>
        <v>42102.493773148148</v>
      </c>
      <c r="S3302" s="15">
        <f t="shared" si="259"/>
        <v>42123.493773148148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t="str">
        <f t="shared" si="256"/>
        <v>theater</v>
      </c>
      <c r="Q3303" t="str">
        <f t="shared" si="257"/>
        <v>plays</v>
      </c>
      <c r="R3303" s="14">
        <f t="shared" si="258"/>
        <v>42538.485833333332</v>
      </c>
      <c r="S3303" s="15">
        <f t="shared" si="259"/>
        <v>42583.040972222225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t="str">
        <f t="shared" si="256"/>
        <v>theater</v>
      </c>
      <c r="Q3304" t="str">
        <f t="shared" si="257"/>
        <v>plays</v>
      </c>
      <c r="R3304" s="14">
        <f t="shared" si="258"/>
        <v>42681.10157407407</v>
      </c>
      <c r="S3304" s="15">
        <f t="shared" si="259"/>
        <v>42711.10157407407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t="str">
        <f t="shared" si="256"/>
        <v>theater</v>
      </c>
      <c r="Q3305" t="str">
        <f t="shared" si="257"/>
        <v>plays</v>
      </c>
      <c r="R3305" s="14">
        <f t="shared" si="258"/>
        <v>42056.40143518518</v>
      </c>
      <c r="S3305" s="15">
        <f t="shared" si="259"/>
        <v>42091.359768518523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t="str">
        <f t="shared" si="256"/>
        <v>theater</v>
      </c>
      <c r="Q3306" t="str">
        <f t="shared" si="257"/>
        <v>plays</v>
      </c>
      <c r="R3306" s="14">
        <f t="shared" si="258"/>
        <v>42696.374444444446</v>
      </c>
      <c r="S3306" s="15">
        <f t="shared" si="259"/>
        <v>42726.374444444446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t="str">
        <f t="shared" si="256"/>
        <v>theater</v>
      </c>
      <c r="Q3307" t="str">
        <f t="shared" si="257"/>
        <v>plays</v>
      </c>
      <c r="R3307" s="14">
        <f t="shared" si="258"/>
        <v>42186.605879629627</v>
      </c>
      <c r="S3307" s="15">
        <f t="shared" si="259"/>
        <v>42216.605879629627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t="str">
        <f t="shared" si="256"/>
        <v>theater</v>
      </c>
      <c r="Q3308" t="str">
        <f t="shared" si="257"/>
        <v>plays</v>
      </c>
      <c r="R3308" s="14">
        <f t="shared" si="258"/>
        <v>42492.969236111108</v>
      </c>
      <c r="S3308" s="15">
        <f t="shared" si="259"/>
        <v>42530.875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t="str">
        <f t="shared" si="256"/>
        <v>theater</v>
      </c>
      <c r="Q3309" t="str">
        <f t="shared" si="257"/>
        <v>plays</v>
      </c>
      <c r="R3309" s="14">
        <f t="shared" si="258"/>
        <v>42474.807164351849</v>
      </c>
      <c r="S3309" s="15">
        <f t="shared" si="259"/>
        <v>42504.807164351849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t="str">
        <f t="shared" si="256"/>
        <v>theater</v>
      </c>
      <c r="Q3310" t="str">
        <f t="shared" si="257"/>
        <v>plays</v>
      </c>
      <c r="R3310" s="14">
        <f t="shared" si="258"/>
        <v>42452.626909722225</v>
      </c>
      <c r="S3310" s="15">
        <f t="shared" si="259"/>
        <v>42473.626909722225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t="str">
        <f t="shared" si="256"/>
        <v>theater</v>
      </c>
      <c r="Q3311" t="str">
        <f t="shared" si="257"/>
        <v>plays</v>
      </c>
      <c r="R3311" s="14">
        <f t="shared" si="258"/>
        <v>42628.400208333333</v>
      </c>
      <c r="S3311" s="15">
        <f t="shared" si="259"/>
        <v>42659.400208333333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t="str">
        <f t="shared" si="256"/>
        <v>theater</v>
      </c>
      <c r="Q3312" t="str">
        <f t="shared" si="257"/>
        <v>plays</v>
      </c>
      <c r="R3312" s="14">
        <f t="shared" si="258"/>
        <v>42253.678530092591</v>
      </c>
      <c r="S3312" s="15">
        <f t="shared" si="259"/>
        <v>42283.678530092591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t="str">
        <f t="shared" si="256"/>
        <v>theater</v>
      </c>
      <c r="Q3313" t="str">
        <f t="shared" si="257"/>
        <v>plays</v>
      </c>
      <c r="R3313" s="14">
        <f t="shared" si="258"/>
        <v>42264.04178240741</v>
      </c>
      <c r="S3313" s="15">
        <f t="shared" si="259"/>
        <v>42294.04178240741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t="str">
        <f t="shared" si="256"/>
        <v>theater</v>
      </c>
      <c r="Q3314" t="str">
        <f t="shared" si="257"/>
        <v>plays</v>
      </c>
      <c r="R3314" s="14">
        <f t="shared" si="258"/>
        <v>42664.559560185182</v>
      </c>
      <c r="S3314" s="15">
        <f t="shared" si="259"/>
        <v>42685.666666666672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t="str">
        <f t="shared" si="256"/>
        <v>theater</v>
      </c>
      <c r="Q3315" t="str">
        <f t="shared" si="257"/>
        <v>plays</v>
      </c>
      <c r="R3315" s="14">
        <f t="shared" si="258"/>
        <v>42381.994409722218</v>
      </c>
      <c r="S3315" s="15">
        <f t="shared" si="259"/>
        <v>42395.791666666672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t="str">
        <f t="shared" si="256"/>
        <v>theater</v>
      </c>
      <c r="Q3316" t="str">
        <f t="shared" si="257"/>
        <v>plays</v>
      </c>
      <c r="R3316" s="14">
        <f t="shared" si="258"/>
        <v>42105.017488425925</v>
      </c>
      <c r="S3316" s="15">
        <f t="shared" si="259"/>
        <v>42132.586805555555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t="str">
        <f t="shared" si="256"/>
        <v>theater</v>
      </c>
      <c r="Q3317" t="str">
        <f t="shared" si="257"/>
        <v>plays</v>
      </c>
      <c r="R3317" s="14">
        <f t="shared" si="258"/>
        <v>42466.053715277776</v>
      </c>
      <c r="S3317" s="15">
        <f t="shared" si="259"/>
        <v>42496.053715277776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t="str">
        <f t="shared" si="256"/>
        <v>theater</v>
      </c>
      <c r="Q3318" t="str">
        <f t="shared" si="257"/>
        <v>plays</v>
      </c>
      <c r="R3318" s="14">
        <f t="shared" si="258"/>
        <v>41826.621238425927</v>
      </c>
      <c r="S3318" s="15">
        <f t="shared" si="259"/>
        <v>41859.329166666663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t="str">
        <f t="shared" si="256"/>
        <v>theater</v>
      </c>
      <c r="Q3319" t="str">
        <f t="shared" si="257"/>
        <v>plays</v>
      </c>
      <c r="R3319" s="14">
        <f t="shared" si="258"/>
        <v>42498.789629629631</v>
      </c>
      <c r="S3319" s="15">
        <f t="shared" si="259"/>
        <v>42528.789629629631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t="str">
        <f t="shared" si="256"/>
        <v>theater</v>
      </c>
      <c r="Q3320" t="str">
        <f t="shared" si="257"/>
        <v>plays</v>
      </c>
      <c r="R3320" s="14">
        <f t="shared" si="258"/>
        <v>42431.052002314813</v>
      </c>
      <c r="S3320" s="15">
        <f t="shared" si="259"/>
        <v>42470.854166666672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t="str">
        <f t="shared" si="256"/>
        <v>theater</v>
      </c>
      <c r="Q3321" t="str">
        <f t="shared" si="257"/>
        <v>plays</v>
      </c>
      <c r="R3321" s="14">
        <f t="shared" si="258"/>
        <v>41990.335486111115</v>
      </c>
      <c r="S3321" s="15">
        <f t="shared" si="259"/>
        <v>42035.335486111115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t="str">
        <f t="shared" si="256"/>
        <v>theater</v>
      </c>
      <c r="Q3322" t="str">
        <f t="shared" si="257"/>
        <v>plays</v>
      </c>
      <c r="R3322" s="14">
        <f t="shared" si="258"/>
        <v>42512.795798611114</v>
      </c>
      <c r="S3322" s="15">
        <f t="shared" si="259"/>
        <v>42542.795798611114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t="str">
        <f t="shared" si="256"/>
        <v>theater</v>
      </c>
      <c r="Q3323" t="str">
        <f t="shared" si="257"/>
        <v>plays</v>
      </c>
      <c r="R3323" s="14">
        <f t="shared" si="258"/>
        <v>41913.850289351853</v>
      </c>
      <c r="S3323" s="15">
        <f t="shared" si="259"/>
        <v>41927.915972222225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t="str">
        <f t="shared" si="256"/>
        <v>theater</v>
      </c>
      <c r="Q3324" t="str">
        <f t="shared" si="257"/>
        <v>plays</v>
      </c>
      <c r="R3324" s="14">
        <f t="shared" si="258"/>
        <v>42520.760370370372</v>
      </c>
      <c r="S3324" s="15">
        <f t="shared" si="259"/>
        <v>42542.913194444445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t="str">
        <f t="shared" si="256"/>
        <v>theater</v>
      </c>
      <c r="Q3325" t="str">
        <f t="shared" si="257"/>
        <v>plays</v>
      </c>
      <c r="R3325" s="14">
        <f t="shared" si="258"/>
        <v>42608.11583333333</v>
      </c>
      <c r="S3325" s="15">
        <f t="shared" si="259"/>
        <v>42638.11583333333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t="str">
        <f t="shared" si="256"/>
        <v>theater</v>
      </c>
      <c r="Q3326" t="str">
        <f t="shared" si="257"/>
        <v>plays</v>
      </c>
      <c r="R3326" s="14">
        <f t="shared" si="258"/>
        <v>42512.33321759259</v>
      </c>
      <c r="S3326" s="15">
        <f t="shared" si="259"/>
        <v>42526.33321759259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t="str">
        <f t="shared" si="256"/>
        <v>theater</v>
      </c>
      <c r="Q3327" t="str">
        <f t="shared" si="257"/>
        <v>plays</v>
      </c>
      <c r="R3327" s="14">
        <f t="shared" si="258"/>
        <v>42064.535613425927</v>
      </c>
      <c r="S3327" s="15">
        <f t="shared" si="259"/>
        <v>42099.493946759263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t="str">
        <f t="shared" si="256"/>
        <v>theater</v>
      </c>
      <c r="Q3328" t="str">
        <f t="shared" si="257"/>
        <v>plays</v>
      </c>
      <c r="R3328" s="14">
        <f t="shared" si="258"/>
        <v>42041.464178240742</v>
      </c>
      <c r="S3328" s="15">
        <f t="shared" si="259"/>
        <v>42071.42251157407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t="str">
        <f t="shared" si="256"/>
        <v>theater</v>
      </c>
      <c r="Q3329" t="str">
        <f t="shared" si="257"/>
        <v>plays</v>
      </c>
      <c r="R3329" s="14">
        <f t="shared" si="258"/>
        <v>42468.124606481477</v>
      </c>
      <c r="S3329" s="15">
        <f t="shared" si="259"/>
        <v>42498.124606481477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60">E3330/D3330</f>
        <v>1.4638888888888888</v>
      </c>
      <c r="P3330" t="str">
        <f t="shared" ref="P3330:P3393" si="261">LEFT(N3330,FIND("/",N3330)-1)</f>
        <v>theater</v>
      </c>
      <c r="Q3330" t="str">
        <f t="shared" ref="Q3330:Q3393" si="262">RIGHT(N3330,LEN(N3330)-FIND("/",N3330))</f>
        <v>plays</v>
      </c>
      <c r="R3330" s="14">
        <f t="shared" ref="R3330:R3393" si="263">(J3330/86400)+25569+(-6/24)</f>
        <v>41822.32503472222</v>
      </c>
      <c r="S3330" s="15">
        <f t="shared" ref="S3330:S3393" si="264">(I3330/86400)+25569+(-6/24)</f>
        <v>41824.791666666664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1.1679999999999999</v>
      </c>
      <c r="P3331" t="str">
        <f t="shared" si="261"/>
        <v>theater</v>
      </c>
      <c r="Q3331" t="str">
        <f t="shared" si="262"/>
        <v>plays</v>
      </c>
      <c r="R3331" s="14">
        <f t="shared" si="263"/>
        <v>41837.073009259257</v>
      </c>
      <c r="S3331" s="15">
        <f t="shared" si="264"/>
        <v>41847.708333333336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t="str">
        <f t="shared" si="261"/>
        <v>theater</v>
      </c>
      <c r="Q3332" t="str">
        <f t="shared" si="262"/>
        <v>plays</v>
      </c>
      <c r="R3332" s="14">
        <f t="shared" si="263"/>
        <v>42065.637361111112</v>
      </c>
      <c r="S3332" s="15">
        <f t="shared" si="264"/>
        <v>42095.595694444448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t="str">
        <f t="shared" si="261"/>
        <v>theater</v>
      </c>
      <c r="Q3333" t="str">
        <f t="shared" si="262"/>
        <v>plays</v>
      </c>
      <c r="R3333" s="14">
        <f t="shared" si="263"/>
        <v>42248.447754629626</v>
      </c>
      <c r="S3333" s="15">
        <f t="shared" si="264"/>
        <v>42283.447754629626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t="str">
        <f t="shared" si="261"/>
        <v>theater</v>
      </c>
      <c r="Q3334" t="str">
        <f t="shared" si="262"/>
        <v>plays</v>
      </c>
      <c r="R3334" s="14">
        <f t="shared" si="263"/>
        <v>41809.610300925924</v>
      </c>
      <c r="S3334" s="15">
        <f t="shared" si="264"/>
        <v>41839.610300925924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t="str">
        <f t="shared" si="261"/>
        <v>theater</v>
      </c>
      <c r="Q3335" t="str">
        <f t="shared" si="262"/>
        <v>plays</v>
      </c>
      <c r="R3335" s="14">
        <f t="shared" si="263"/>
        <v>42148.426851851851</v>
      </c>
      <c r="S3335" s="15">
        <f t="shared" si="264"/>
        <v>42170.426851851851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t="str">
        <f t="shared" si="261"/>
        <v>theater</v>
      </c>
      <c r="Q3336" t="str">
        <f t="shared" si="262"/>
        <v>plays</v>
      </c>
      <c r="R3336" s="14">
        <f t="shared" si="263"/>
        <v>42185.271087962959</v>
      </c>
      <c r="S3336" s="15">
        <f t="shared" si="264"/>
        <v>42215.271087962959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t="str">
        <f t="shared" si="261"/>
        <v>theater</v>
      </c>
      <c r="Q3337" t="str">
        <f t="shared" si="262"/>
        <v>plays</v>
      </c>
      <c r="R3337" s="14">
        <f t="shared" si="263"/>
        <v>41827.424143518518</v>
      </c>
      <c r="S3337" s="15">
        <f t="shared" si="264"/>
        <v>41854.708333333336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t="str">
        <f t="shared" si="261"/>
        <v>theater</v>
      </c>
      <c r="Q3338" t="str">
        <f t="shared" si="262"/>
        <v>plays</v>
      </c>
      <c r="R3338" s="14">
        <f t="shared" si="263"/>
        <v>42437.148680555554</v>
      </c>
      <c r="S3338" s="15">
        <f t="shared" si="264"/>
        <v>42465.10701388889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t="str">
        <f t="shared" si="261"/>
        <v>theater</v>
      </c>
      <c r="Q3339" t="str">
        <f t="shared" si="262"/>
        <v>plays</v>
      </c>
      <c r="R3339" s="14">
        <f t="shared" si="263"/>
        <v>41901.032025462962</v>
      </c>
      <c r="S3339" s="15">
        <f t="shared" si="264"/>
        <v>41922.625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t="str">
        <f t="shared" si="261"/>
        <v>theater</v>
      </c>
      <c r="Q3340" t="str">
        <f t="shared" si="262"/>
        <v>plays</v>
      </c>
      <c r="R3340" s="14">
        <f t="shared" si="263"/>
        <v>42769.324999999997</v>
      </c>
      <c r="S3340" s="15">
        <f t="shared" si="264"/>
        <v>42790.324999999997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t="str">
        <f t="shared" si="261"/>
        <v>theater</v>
      </c>
      <c r="Q3341" t="str">
        <f t="shared" si="262"/>
        <v>plays</v>
      </c>
      <c r="R3341" s="14">
        <f t="shared" si="263"/>
        <v>42549.415717592594</v>
      </c>
      <c r="S3341" s="15">
        <f t="shared" si="264"/>
        <v>42579.415717592594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t="str">
        <f t="shared" si="261"/>
        <v>theater</v>
      </c>
      <c r="Q3342" t="str">
        <f t="shared" si="262"/>
        <v>plays</v>
      </c>
      <c r="R3342" s="14">
        <f t="shared" si="263"/>
        <v>42685.724004629628</v>
      </c>
      <c r="S3342" s="15">
        <f t="shared" si="264"/>
        <v>42710.724004629628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t="str">
        <f t="shared" si="261"/>
        <v>theater</v>
      </c>
      <c r="Q3343" t="str">
        <f t="shared" si="262"/>
        <v>plays</v>
      </c>
      <c r="R3343" s="14">
        <f t="shared" si="263"/>
        <v>42510.548854166671</v>
      </c>
      <c r="S3343" s="15">
        <f t="shared" si="264"/>
        <v>42533.458333333328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t="str">
        <f t="shared" si="261"/>
        <v>theater</v>
      </c>
      <c r="Q3344" t="str">
        <f t="shared" si="262"/>
        <v>plays</v>
      </c>
      <c r="R3344" s="14">
        <f t="shared" si="263"/>
        <v>42062.046412037038</v>
      </c>
      <c r="S3344" s="15">
        <f t="shared" si="264"/>
        <v>42094.957638888889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t="str">
        <f t="shared" si="261"/>
        <v>theater</v>
      </c>
      <c r="Q3345" t="str">
        <f t="shared" si="262"/>
        <v>plays</v>
      </c>
      <c r="R3345" s="14">
        <f t="shared" si="263"/>
        <v>42452.666481481487</v>
      </c>
      <c r="S3345" s="15">
        <f t="shared" si="264"/>
        <v>42473.304166666669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t="str">
        <f t="shared" si="261"/>
        <v>theater</v>
      </c>
      <c r="Q3346" t="str">
        <f t="shared" si="262"/>
        <v>plays</v>
      </c>
      <c r="R3346" s="14">
        <f t="shared" si="263"/>
        <v>41850.950150462959</v>
      </c>
      <c r="S3346" s="15">
        <f t="shared" si="264"/>
        <v>41880.950150462959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t="str">
        <f t="shared" si="261"/>
        <v>theater</v>
      </c>
      <c r="Q3347" t="str">
        <f t="shared" si="262"/>
        <v>plays</v>
      </c>
      <c r="R3347" s="14">
        <f t="shared" si="263"/>
        <v>42052.856111111112</v>
      </c>
      <c r="S3347" s="15">
        <f t="shared" si="264"/>
        <v>42111.775694444441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t="str">
        <f t="shared" si="261"/>
        <v>theater</v>
      </c>
      <c r="Q3348" t="str">
        <f t="shared" si="262"/>
        <v>plays</v>
      </c>
      <c r="R3348" s="14">
        <f t="shared" si="263"/>
        <v>42053.774421296301</v>
      </c>
      <c r="S3348" s="15">
        <f t="shared" si="264"/>
        <v>42060.774421296301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t="str">
        <f t="shared" si="261"/>
        <v>theater</v>
      </c>
      <c r="Q3349" t="str">
        <f t="shared" si="262"/>
        <v>plays</v>
      </c>
      <c r="R3349" s="14">
        <f t="shared" si="263"/>
        <v>42484.301550925928</v>
      </c>
      <c r="S3349" s="15">
        <f t="shared" si="264"/>
        <v>42498.625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t="str">
        <f t="shared" si="261"/>
        <v>theater</v>
      </c>
      <c r="Q3350" t="str">
        <f t="shared" si="262"/>
        <v>plays</v>
      </c>
      <c r="R3350" s="14">
        <f t="shared" si="263"/>
        <v>42466.308796296296</v>
      </c>
      <c r="S3350" s="15">
        <f t="shared" si="264"/>
        <v>42489.915972222225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t="str">
        <f t="shared" si="261"/>
        <v>theater</v>
      </c>
      <c r="Q3351" t="str">
        <f t="shared" si="262"/>
        <v>plays</v>
      </c>
      <c r="R3351" s="14">
        <f t="shared" si="263"/>
        <v>42512.860787037032</v>
      </c>
      <c r="S3351" s="15">
        <f t="shared" si="264"/>
        <v>42534.458333333328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t="str">
        <f t="shared" si="261"/>
        <v>theater</v>
      </c>
      <c r="Q3352" t="str">
        <f t="shared" si="262"/>
        <v>plays</v>
      </c>
      <c r="R3352" s="14">
        <f t="shared" si="263"/>
        <v>42302.451516203699</v>
      </c>
      <c r="S3352" s="15">
        <f t="shared" si="264"/>
        <v>42337.708333333328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t="str">
        <f t="shared" si="261"/>
        <v>theater</v>
      </c>
      <c r="Q3353" t="str">
        <f t="shared" si="262"/>
        <v>plays</v>
      </c>
      <c r="R3353" s="14">
        <f t="shared" si="263"/>
        <v>41806.145428240743</v>
      </c>
      <c r="S3353" s="15">
        <f t="shared" si="264"/>
        <v>41843.208333333336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t="str">
        <f t="shared" si="261"/>
        <v>theater</v>
      </c>
      <c r="Q3354" t="str">
        <f t="shared" si="262"/>
        <v>plays</v>
      </c>
      <c r="R3354" s="14">
        <f t="shared" si="263"/>
        <v>42495.742800925931</v>
      </c>
      <c r="S3354" s="15">
        <f t="shared" si="264"/>
        <v>42552.708333333328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t="str">
        <f t="shared" si="261"/>
        <v>theater</v>
      </c>
      <c r="Q3355" t="str">
        <f t="shared" si="262"/>
        <v>plays</v>
      </c>
      <c r="R3355" s="14">
        <f t="shared" si="263"/>
        <v>42479.182291666672</v>
      </c>
      <c r="S3355" s="15">
        <f t="shared" si="264"/>
        <v>42492.708333333328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t="str">
        <f t="shared" si="261"/>
        <v>theater</v>
      </c>
      <c r="Q3356" t="str">
        <f t="shared" si="262"/>
        <v>plays</v>
      </c>
      <c r="R3356" s="14">
        <f t="shared" si="263"/>
        <v>42270.4769212963</v>
      </c>
      <c r="S3356" s="15">
        <f t="shared" si="264"/>
        <v>42305.917361111111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t="str">
        <f t="shared" si="261"/>
        <v>theater</v>
      </c>
      <c r="Q3357" t="str">
        <f t="shared" si="262"/>
        <v>plays</v>
      </c>
      <c r="R3357" s="14">
        <f t="shared" si="263"/>
        <v>42489.369525462964</v>
      </c>
      <c r="S3357" s="15">
        <f t="shared" si="264"/>
        <v>42500.220138888893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t="str">
        <f t="shared" si="261"/>
        <v>theater</v>
      </c>
      <c r="Q3358" t="str">
        <f t="shared" si="262"/>
        <v>plays</v>
      </c>
      <c r="R3358" s="14">
        <f t="shared" si="263"/>
        <v>42536.565648148149</v>
      </c>
      <c r="S3358" s="15">
        <f t="shared" si="264"/>
        <v>42566.565648148149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t="str">
        <f t="shared" si="261"/>
        <v>theater</v>
      </c>
      <c r="Q3359" t="str">
        <f t="shared" si="262"/>
        <v>plays</v>
      </c>
      <c r="R3359" s="14">
        <f t="shared" si="263"/>
        <v>41822.167939814812</v>
      </c>
      <c r="S3359" s="15">
        <f t="shared" si="264"/>
        <v>41852.167939814812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t="str">
        <f t="shared" si="261"/>
        <v>theater</v>
      </c>
      <c r="Q3360" t="str">
        <f t="shared" si="262"/>
        <v>plays</v>
      </c>
      <c r="R3360" s="14">
        <f t="shared" si="263"/>
        <v>41932.061099537037</v>
      </c>
      <c r="S3360" s="15">
        <f t="shared" si="264"/>
        <v>41962.102766203709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t="str">
        <f t="shared" si="261"/>
        <v>theater</v>
      </c>
      <c r="Q3361" t="str">
        <f t="shared" si="262"/>
        <v>plays</v>
      </c>
      <c r="R3361" s="14">
        <f t="shared" si="263"/>
        <v>42745.807106481487</v>
      </c>
      <c r="S3361" s="15">
        <f t="shared" si="264"/>
        <v>42790.807106481487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t="str">
        <f t="shared" si="261"/>
        <v>theater</v>
      </c>
      <c r="Q3362" t="str">
        <f t="shared" si="262"/>
        <v>plays</v>
      </c>
      <c r="R3362" s="14">
        <f t="shared" si="263"/>
        <v>42696.832673611112</v>
      </c>
      <c r="S3362" s="15">
        <f t="shared" si="264"/>
        <v>42718.415972222225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t="str">
        <f t="shared" si="261"/>
        <v>theater</v>
      </c>
      <c r="Q3363" t="str">
        <f t="shared" si="262"/>
        <v>plays</v>
      </c>
      <c r="R3363" s="14">
        <f t="shared" si="263"/>
        <v>41865.775347222225</v>
      </c>
      <c r="S3363" s="15">
        <f t="shared" si="264"/>
        <v>41883.415972222225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t="str">
        <f t="shared" si="261"/>
        <v>theater</v>
      </c>
      <c r="Q3364" t="str">
        <f t="shared" si="262"/>
        <v>plays</v>
      </c>
      <c r="R3364" s="14">
        <f t="shared" si="263"/>
        <v>42055.841631944444</v>
      </c>
      <c r="S3364" s="15">
        <f t="shared" si="264"/>
        <v>42069.954861111109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t="str">
        <f t="shared" si="261"/>
        <v>theater</v>
      </c>
      <c r="Q3365" t="str">
        <f t="shared" si="262"/>
        <v>plays</v>
      </c>
      <c r="R3365" s="14">
        <f t="shared" si="263"/>
        <v>41851.521354166667</v>
      </c>
      <c r="S3365" s="15">
        <f t="shared" si="264"/>
        <v>41870.416666666664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t="str">
        <f t="shared" si="261"/>
        <v>theater</v>
      </c>
      <c r="Q3366" t="str">
        <f t="shared" si="262"/>
        <v>plays</v>
      </c>
      <c r="R3366" s="14">
        <f t="shared" si="263"/>
        <v>42422.727418981478</v>
      </c>
      <c r="S3366" s="15">
        <f t="shared" si="264"/>
        <v>42444.625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t="str">
        <f t="shared" si="261"/>
        <v>theater</v>
      </c>
      <c r="Q3367" t="str">
        <f t="shared" si="262"/>
        <v>plays</v>
      </c>
      <c r="R3367" s="14">
        <f t="shared" si="263"/>
        <v>42320.851759259254</v>
      </c>
      <c r="S3367" s="15">
        <f t="shared" si="264"/>
        <v>42350.851759259254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t="str">
        <f t="shared" si="261"/>
        <v>theater</v>
      </c>
      <c r="Q3368" t="str">
        <f t="shared" si="262"/>
        <v>plays</v>
      </c>
      <c r="R3368" s="14">
        <f t="shared" si="263"/>
        <v>42106.817557870367</v>
      </c>
      <c r="S3368" s="15">
        <f t="shared" si="264"/>
        <v>42136.817557870367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t="str">
        <f t="shared" si="261"/>
        <v>theater</v>
      </c>
      <c r="Q3369" t="str">
        <f t="shared" si="262"/>
        <v>plays</v>
      </c>
      <c r="R3369" s="14">
        <f t="shared" si="263"/>
        <v>42192.683958333335</v>
      </c>
      <c r="S3369" s="15">
        <f t="shared" si="264"/>
        <v>42217.683958333335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t="str">
        <f t="shared" si="261"/>
        <v>theater</v>
      </c>
      <c r="Q3370" t="str">
        <f t="shared" si="262"/>
        <v>plays</v>
      </c>
      <c r="R3370" s="14">
        <f t="shared" si="263"/>
        <v>41968.949756944443</v>
      </c>
      <c r="S3370" s="15">
        <f t="shared" si="264"/>
        <v>42004.958333333328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t="str">
        <f t="shared" si="261"/>
        <v>theater</v>
      </c>
      <c r="Q3371" t="str">
        <f t="shared" si="262"/>
        <v>plays</v>
      </c>
      <c r="R3371" s="14">
        <f t="shared" si="263"/>
        <v>42689.791435185187</v>
      </c>
      <c r="S3371" s="15">
        <f t="shared" si="264"/>
        <v>42749.791435185187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t="str">
        <f t="shared" si="261"/>
        <v>theater</v>
      </c>
      <c r="Q3372" t="str">
        <f t="shared" si="262"/>
        <v>plays</v>
      </c>
      <c r="R3372" s="14">
        <f t="shared" si="263"/>
        <v>42690.084317129629</v>
      </c>
      <c r="S3372" s="15">
        <f t="shared" si="264"/>
        <v>42721.083333333328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t="str">
        <f t="shared" si="261"/>
        <v>theater</v>
      </c>
      <c r="Q3373" t="str">
        <f t="shared" si="262"/>
        <v>plays</v>
      </c>
      <c r="R3373" s="14">
        <f t="shared" si="263"/>
        <v>42312.624594907407</v>
      </c>
      <c r="S3373" s="15">
        <f t="shared" si="264"/>
        <v>42340.624594907407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t="str">
        <f t="shared" si="261"/>
        <v>theater</v>
      </c>
      <c r="Q3374" t="str">
        <f t="shared" si="262"/>
        <v>plays</v>
      </c>
      <c r="R3374" s="14">
        <f t="shared" si="263"/>
        <v>41855.298101851848</v>
      </c>
      <c r="S3374" s="15">
        <f t="shared" si="264"/>
        <v>41875.957638888889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t="str">
        <f t="shared" si="261"/>
        <v>theater</v>
      </c>
      <c r="Q3375" t="str">
        <f t="shared" si="262"/>
        <v>plays</v>
      </c>
      <c r="R3375" s="14">
        <f t="shared" si="263"/>
        <v>42179.604629629626</v>
      </c>
      <c r="S3375" s="15">
        <f t="shared" si="264"/>
        <v>42203.416666666672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t="str">
        <f t="shared" si="261"/>
        <v>theater</v>
      </c>
      <c r="Q3376" t="str">
        <f t="shared" si="262"/>
        <v>plays</v>
      </c>
      <c r="R3376" s="14">
        <f t="shared" si="263"/>
        <v>42275.481666666667</v>
      </c>
      <c r="S3376" s="15">
        <f t="shared" si="264"/>
        <v>42305.481666666667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t="str">
        <f t="shared" si="261"/>
        <v>theater</v>
      </c>
      <c r="Q3377" t="str">
        <f t="shared" si="262"/>
        <v>plays</v>
      </c>
      <c r="R3377" s="14">
        <f t="shared" si="263"/>
        <v>41765.360798611109</v>
      </c>
      <c r="S3377" s="15">
        <f t="shared" si="264"/>
        <v>41777.360798611109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t="str">
        <f t="shared" si="261"/>
        <v>theater</v>
      </c>
      <c r="Q3378" t="str">
        <f t="shared" si="262"/>
        <v>plays</v>
      </c>
      <c r="R3378" s="14">
        <f t="shared" si="263"/>
        <v>42059.451319444444</v>
      </c>
      <c r="S3378" s="15">
        <f t="shared" si="264"/>
        <v>42119.409652777773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t="str">
        <f t="shared" si="261"/>
        <v>theater</v>
      </c>
      <c r="Q3379" t="str">
        <f t="shared" si="262"/>
        <v>plays</v>
      </c>
      <c r="R3379" s="14">
        <f t="shared" si="263"/>
        <v>42053.482627314814</v>
      </c>
      <c r="S3379" s="15">
        <f t="shared" si="264"/>
        <v>42083.455555555556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t="str">
        <f t="shared" si="261"/>
        <v>theater</v>
      </c>
      <c r="Q3380" t="str">
        <f t="shared" si="262"/>
        <v>plays</v>
      </c>
      <c r="R3380" s="14">
        <f t="shared" si="263"/>
        <v>41858.105393518519</v>
      </c>
      <c r="S3380" s="15">
        <f t="shared" si="264"/>
        <v>41882.297222222223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t="str">
        <f t="shared" si="261"/>
        <v>theater</v>
      </c>
      <c r="Q3381" t="str">
        <f t="shared" si="262"/>
        <v>plays</v>
      </c>
      <c r="R3381" s="14">
        <f t="shared" si="263"/>
        <v>42225.263888888891</v>
      </c>
      <c r="S3381" s="15">
        <f t="shared" si="264"/>
        <v>42242.708333333328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t="str">
        <f t="shared" si="261"/>
        <v>theater</v>
      </c>
      <c r="Q3382" t="str">
        <f t="shared" si="262"/>
        <v>plays</v>
      </c>
      <c r="R3382" s="14">
        <f t="shared" si="263"/>
        <v>41937.703449074077</v>
      </c>
      <c r="S3382" s="15">
        <f t="shared" si="264"/>
        <v>41972.745115740741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t="str">
        <f t="shared" si="261"/>
        <v>theater</v>
      </c>
      <c r="Q3383" t="str">
        <f t="shared" si="262"/>
        <v>plays</v>
      </c>
      <c r="R3383" s="14">
        <f t="shared" si="263"/>
        <v>42043.934988425928</v>
      </c>
      <c r="S3383" s="15">
        <f t="shared" si="264"/>
        <v>42073.893321759257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t="str">
        <f t="shared" si="261"/>
        <v>theater</v>
      </c>
      <c r="Q3384" t="str">
        <f t="shared" si="262"/>
        <v>plays</v>
      </c>
      <c r="R3384" s="14">
        <f t="shared" si="263"/>
        <v>42559.181203703702</v>
      </c>
      <c r="S3384" s="15">
        <f t="shared" si="264"/>
        <v>42583.707638888889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t="str">
        <f t="shared" si="261"/>
        <v>theater</v>
      </c>
      <c r="Q3385" t="str">
        <f t="shared" si="262"/>
        <v>plays</v>
      </c>
      <c r="R3385" s="14">
        <f t="shared" si="263"/>
        <v>42524.532638888893</v>
      </c>
      <c r="S3385" s="15">
        <f t="shared" si="264"/>
        <v>42544.532638888893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t="str">
        <f t="shared" si="261"/>
        <v>theater</v>
      </c>
      <c r="Q3386" t="str">
        <f t="shared" si="262"/>
        <v>plays</v>
      </c>
      <c r="R3386" s="14">
        <f t="shared" si="263"/>
        <v>42291.837592592594</v>
      </c>
      <c r="S3386" s="15">
        <f t="shared" si="264"/>
        <v>42328.875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t="str">
        <f t="shared" si="261"/>
        <v>theater</v>
      </c>
      <c r="Q3387" t="str">
        <f t="shared" si="262"/>
        <v>plays</v>
      </c>
      <c r="R3387" s="14">
        <f t="shared" si="263"/>
        <v>41953.6175</v>
      </c>
      <c r="S3387" s="15">
        <f t="shared" si="264"/>
        <v>41983.6175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t="str">
        <f t="shared" si="261"/>
        <v>theater</v>
      </c>
      <c r="Q3388" t="str">
        <f t="shared" si="262"/>
        <v>plays</v>
      </c>
      <c r="R3388" s="14">
        <f t="shared" si="263"/>
        <v>41946.394745370373</v>
      </c>
      <c r="S3388" s="15">
        <f t="shared" si="264"/>
        <v>41976.394745370373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t="str">
        <f t="shared" si="261"/>
        <v>theater</v>
      </c>
      <c r="Q3389" t="str">
        <f t="shared" si="262"/>
        <v>plays</v>
      </c>
      <c r="R3389" s="14">
        <f t="shared" si="263"/>
        <v>41947.512592592597</v>
      </c>
      <c r="S3389" s="15">
        <f t="shared" si="264"/>
        <v>41987.512592592597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t="str">
        <f t="shared" si="261"/>
        <v>theater</v>
      </c>
      <c r="Q3390" t="str">
        <f t="shared" si="262"/>
        <v>plays</v>
      </c>
      <c r="R3390" s="14">
        <f t="shared" si="263"/>
        <v>42143.211122685185</v>
      </c>
      <c r="S3390" s="15">
        <f t="shared" si="264"/>
        <v>42173.211122685185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t="str">
        <f t="shared" si="261"/>
        <v>theater</v>
      </c>
      <c r="Q3391" t="str">
        <f t="shared" si="262"/>
        <v>plays</v>
      </c>
      <c r="R3391" s="14">
        <f t="shared" si="263"/>
        <v>42494.313449074078</v>
      </c>
      <c r="S3391" s="15">
        <f t="shared" si="264"/>
        <v>42524.313449074078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t="str">
        <f t="shared" si="261"/>
        <v>theater</v>
      </c>
      <c r="Q3392" t="str">
        <f t="shared" si="262"/>
        <v>plays</v>
      </c>
      <c r="R3392" s="14">
        <f t="shared" si="263"/>
        <v>41815.524826388893</v>
      </c>
      <c r="S3392" s="15">
        <f t="shared" si="264"/>
        <v>41830.524826388893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t="str">
        <f t="shared" si="261"/>
        <v>theater</v>
      </c>
      <c r="Q3393" t="str">
        <f t="shared" si="262"/>
        <v>plays</v>
      </c>
      <c r="R3393" s="14">
        <f t="shared" si="263"/>
        <v>41830.295694444445</v>
      </c>
      <c r="S3393" s="15">
        <f t="shared" si="264"/>
        <v>41859.686111111107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65">E3394/D3394</f>
        <v>1</v>
      </c>
      <c r="P3394" t="str">
        <f t="shared" ref="P3394:P3457" si="266">LEFT(N3394,FIND("/",N3394)-1)</f>
        <v>theater</v>
      </c>
      <c r="Q3394" t="str">
        <f t="shared" ref="Q3394:Q3457" si="267">RIGHT(N3394,LEN(N3394)-FIND("/",N3394))</f>
        <v>plays</v>
      </c>
      <c r="R3394" s="14">
        <f t="shared" ref="R3394:R3457" si="268">(J3394/86400)+25569+(-6/24)</f>
        <v>42446.595543981486</v>
      </c>
      <c r="S3394" s="15">
        <f t="shared" ref="S3394:S3457" si="269">(I3394/86400)+25569+(-6/24)</f>
        <v>42496.595543981486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1.0580000000000001</v>
      </c>
      <c r="P3395" t="str">
        <f t="shared" si="266"/>
        <v>theater</v>
      </c>
      <c r="Q3395" t="str">
        <f t="shared" si="267"/>
        <v>plays</v>
      </c>
      <c r="R3395" s="14">
        <f t="shared" si="268"/>
        <v>41923.671643518523</v>
      </c>
      <c r="S3395" s="15">
        <f t="shared" si="269"/>
        <v>41948.781944444447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t="str">
        <f t="shared" si="266"/>
        <v>theater</v>
      </c>
      <c r="Q3396" t="str">
        <f t="shared" si="267"/>
        <v>plays</v>
      </c>
      <c r="R3396" s="14">
        <f t="shared" si="268"/>
        <v>41817.34542824074</v>
      </c>
      <c r="S3396" s="15">
        <f t="shared" si="269"/>
        <v>41847.34542824074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t="str">
        <f t="shared" si="266"/>
        <v>theater</v>
      </c>
      <c r="Q3397" t="str">
        <f t="shared" si="267"/>
        <v>plays</v>
      </c>
      <c r="R3397" s="14">
        <f t="shared" si="268"/>
        <v>42140.462314814809</v>
      </c>
      <c r="S3397" s="15">
        <f t="shared" si="269"/>
        <v>42154.506944444445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t="str">
        <f t="shared" si="266"/>
        <v>theater</v>
      </c>
      <c r="Q3398" t="str">
        <f t="shared" si="267"/>
        <v>plays</v>
      </c>
      <c r="R3398" s="14">
        <f t="shared" si="268"/>
        <v>41764.196631944447</v>
      </c>
      <c r="S3398" s="15">
        <f t="shared" si="269"/>
        <v>41790.915972222225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t="str">
        <f t="shared" si="266"/>
        <v>theater</v>
      </c>
      <c r="Q3399" t="str">
        <f t="shared" si="267"/>
        <v>plays</v>
      </c>
      <c r="R3399" s="14">
        <f t="shared" si="268"/>
        <v>42378.228344907402</v>
      </c>
      <c r="S3399" s="15">
        <f t="shared" si="269"/>
        <v>42418.666666666672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t="str">
        <f t="shared" si="266"/>
        <v>theater</v>
      </c>
      <c r="Q3400" t="str">
        <f t="shared" si="267"/>
        <v>plays</v>
      </c>
      <c r="R3400" s="14">
        <f t="shared" si="268"/>
        <v>41941.502037037033</v>
      </c>
      <c r="S3400" s="15">
        <f t="shared" si="269"/>
        <v>41964.458333333328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t="str">
        <f t="shared" si="266"/>
        <v>theater</v>
      </c>
      <c r="Q3401" t="str">
        <f t="shared" si="267"/>
        <v>plays</v>
      </c>
      <c r="R3401" s="14">
        <f t="shared" si="268"/>
        <v>42026.670428240745</v>
      </c>
      <c r="S3401" s="15">
        <f t="shared" si="269"/>
        <v>42056.670428240745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t="str">
        <f t="shared" si="266"/>
        <v>theater</v>
      </c>
      <c r="Q3402" t="str">
        <f t="shared" si="267"/>
        <v>plays</v>
      </c>
      <c r="R3402" s="14">
        <f t="shared" si="268"/>
        <v>41834.703865740739</v>
      </c>
      <c r="S3402" s="15">
        <f t="shared" si="269"/>
        <v>41879.703865740739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t="str">
        <f t="shared" si="266"/>
        <v>theater</v>
      </c>
      <c r="Q3403" t="str">
        <f t="shared" si="267"/>
        <v>plays</v>
      </c>
      <c r="R3403" s="14">
        <f t="shared" si="268"/>
        <v>42193.473912037036</v>
      </c>
      <c r="S3403" s="15">
        <f t="shared" si="269"/>
        <v>42223.473912037036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t="str">
        <f t="shared" si="266"/>
        <v>theater</v>
      </c>
      <c r="Q3404" t="str">
        <f t="shared" si="267"/>
        <v>plays</v>
      </c>
      <c r="R3404" s="14">
        <f t="shared" si="268"/>
        <v>42290.36855324074</v>
      </c>
      <c r="S3404" s="15">
        <f t="shared" si="269"/>
        <v>42319.854861111111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t="str">
        <f t="shared" si="266"/>
        <v>theater</v>
      </c>
      <c r="Q3405" t="str">
        <f t="shared" si="267"/>
        <v>plays</v>
      </c>
      <c r="R3405" s="14">
        <f t="shared" si="268"/>
        <v>42150.212083333332</v>
      </c>
      <c r="S3405" s="15">
        <f t="shared" si="269"/>
        <v>42180.212083333332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t="str">
        <f t="shared" si="266"/>
        <v>theater</v>
      </c>
      <c r="Q3406" t="str">
        <f t="shared" si="267"/>
        <v>plays</v>
      </c>
      <c r="R3406" s="14">
        <f t="shared" si="268"/>
        <v>42152.253495370373</v>
      </c>
      <c r="S3406" s="15">
        <f t="shared" si="269"/>
        <v>42172.253495370373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t="str">
        <f t="shared" si="266"/>
        <v>theater</v>
      </c>
      <c r="Q3407" t="str">
        <f t="shared" si="267"/>
        <v>plays</v>
      </c>
      <c r="R3407" s="14">
        <f t="shared" si="268"/>
        <v>42409.767199074078</v>
      </c>
      <c r="S3407" s="15">
        <f t="shared" si="269"/>
        <v>42430.749305555553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t="str">
        <f t="shared" si="266"/>
        <v>theater</v>
      </c>
      <c r="Q3408" t="str">
        <f t="shared" si="267"/>
        <v>plays</v>
      </c>
      <c r="R3408" s="14">
        <f t="shared" si="268"/>
        <v>41791.242777777778</v>
      </c>
      <c r="S3408" s="15">
        <f t="shared" si="269"/>
        <v>41836.242777777778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t="str">
        <f t="shared" si="266"/>
        <v>theater</v>
      </c>
      <c r="Q3409" t="str">
        <f t="shared" si="267"/>
        <v>plays</v>
      </c>
      <c r="R3409" s="14">
        <f t="shared" si="268"/>
        <v>41796.172326388885</v>
      </c>
      <c r="S3409" s="15">
        <f t="shared" si="269"/>
        <v>41826.172326388885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t="str">
        <f t="shared" si="266"/>
        <v>theater</v>
      </c>
      <c r="Q3410" t="str">
        <f t="shared" si="267"/>
        <v>plays</v>
      </c>
      <c r="R3410" s="14">
        <f t="shared" si="268"/>
        <v>41808.741944444446</v>
      </c>
      <c r="S3410" s="15">
        <f t="shared" si="269"/>
        <v>41838.741944444446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t="str">
        <f t="shared" si="266"/>
        <v>theater</v>
      </c>
      <c r="Q3411" t="str">
        <f t="shared" si="267"/>
        <v>plays</v>
      </c>
      <c r="R3411" s="14">
        <f t="shared" si="268"/>
        <v>42544.564328703702</v>
      </c>
      <c r="S3411" s="15">
        <f t="shared" si="269"/>
        <v>42582.623611111107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t="str">
        <f t="shared" si="266"/>
        <v>theater</v>
      </c>
      <c r="Q3412" t="str">
        <f t="shared" si="267"/>
        <v>plays</v>
      </c>
      <c r="R3412" s="14">
        <f t="shared" si="268"/>
        <v>42499.791550925926</v>
      </c>
      <c r="S3412" s="15">
        <f t="shared" si="269"/>
        <v>42527.041666666672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t="str">
        <f t="shared" si="266"/>
        <v>theater</v>
      </c>
      <c r="Q3413" t="str">
        <f t="shared" si="267"/>
        <v>plays</v>
      </c>
      <c r="R3413" s="14">
        <f t="shared" si="268"/>
        <v>42264.772824074069</v>
      </c>
      <c r="S3413" s="15">
        <f t="shared" si="269"/>
        <v>42284.772824074069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t="str">
        <f t="shared" si="266"/>
        <v>theater</v>
      </c>
      <c r="Q3414" t="str">
        <f t="shared" si="267"/>
        <v>plays</v>
      </c>
      <c r="R3414" s="14">
        <f t="shared" si="268"/>
        <v>41879.709050925929</v>
      </c>
      <c r="S3414" s="15">
        <f t="shared" si="269"/>
        <v>41909.709050925929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t="str">
        <f t="shared" si="266"/>
        <v>theater</v>
      </c>
      <c r="Q3415" t="str">
        <f t="shared" si="267"/>
        <v>plays</v>
      </c>
      <c r="R3415" s="14">
        <f t="shared" si="268"/>
        <v>42053.483078703706</v>
      </c>
      <c r="S3415" s="15">
        <f t="shared" si="269"/>
        <v>42062.957638888889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t="str">
        <f t="shared" si="266"/>
        <v>theater</v>
      </c>
      <c r="Q3416" t="str">
        <f t="shared" si="267"/>
        <v>plays</v>
      </c>
      <c r="R3416" s="14">
        <f t="shared" si="268"/>
        <v>42675.582465277781</v>
      </c>
      <c r="S3416" s="15">
        <f t="shared" si="269"/>
        <v>42705.082638888889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t="str">
        <f t="shared" si="266"/>
        <v>theater</v>
      </c>
      <c r="Q3417" t="str">
        <f t="shared" si="267"/>
        <v>plays</v>
      </c>
      <c r="R3417" s="14">
        <f t="shared" si="268"/>
        <v>42466.894166666665</v>
      </c>
      <c r="S3417" s="15">
        <f t="shared" si="269"/>
        <v>42477.729166666672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t="str">
        <f t="shared" si="266"/>
        <v>theater</v>
      </c>
      <c r="Q3418" t="str">
        <f t="shared" si="267"/>
        <v>plays</v>
      </c>
      <c r="R3418" s="14">
        <f t="shared" si="268"/>
        <v>42089.162557870368</v>
      </c>
      <c r="S3418" s="15">
        <f t="shared" si="269"/>
        <v>42117.520833333328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t="str">
        <f t="shared" si="266"/>
        <v>theater</v>
      </c>
      <c r="Q3419" t="str">
        <f t="shared" si="267"/>
        <v>plays</v>
      </c>
      <c r="R3419" s="14">
        <f t="shared" si="268"/>
        <v>41894.66375</v>
      </c>
      <c r="S3419" s="15">
        <f t="shared" si="269"/>
        <v>41937.779861111107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t="str">
        <f t="shared" si="266"/>
        <v>theater</v>
      </c>
      <c r="Q3420" t="str">
        <f t="shared" si="267"/>
        <v>plays</v>
      </c>
      <c r="R3420" s="14">
        <f t="shared" si="268"/>
        <v>41752.58457175926</v>
      </c>
      <c r="S3420" s="15">
        <f t="shared" si="269"/>
        <v>41782.58457175926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t="str">
        <f t="shared" si="266"/>
        <v>theater</v>
      </c>
      <c r="Q3421" t="str">
        <f t="shared" si="267"/>
        <v>plays</v>
      </c>
      <c r="R3421" s="14">
        <f t="shared" si="268"/>
        <v>42448.571585648147</v>
      </c>
      <c r="S3421" s="15">
        <f t="shared" si="269"/>
        <v>42466.645833333328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t="str">
        <f t="shared" si="266"/>
        <v>theater</v>
      </c>
      <c r="Q3422" t="str">
        <f t="shared" si="267"/>
        <v>plays</v>
      </c>
      <c r="R3422" s="14">
        <f t="shared" si="268"/>
        <v>42404.840300925927</v>
      </c>
      <c r="S3422" s="15">
        <f t="shared" si="269"/>
        <v>42413.75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t="str">
        <f t="shared" si="266"/>
        <v>theater</v>
      </c>
      <c r="Q3423" t="str">
        <f t="shared" si="267"/>
        <v>plays</v>
      </c>
      <c r="R3423" s="14">
        <f t="shared" si="268"/>
        <v>42037.541238425925</v>
      </c>
      <c r="S3423" s="15">
        <f t="shared" si="269"/>
        <v>42067.541238425925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t="str">
        <f t="shared" si="266"/>
        <v>theater</v>
      </c>
      <c r="Q3424" t="str">
        <f t="shared" si="267"/>
        <v>plays</v>
      </c>
      <c r="R3424" s="14">
        <f t="shared" si="268"/>
        <v>42323.312222222223</v>
      </c>
      <c r="S3424" s="15">
        <f t="shared" si="269"/>
        <v>42351.75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t="str">
        <f t="shared" si="266"/>
        <v>theater</v>
      </c>
      <c r="Q3425" t="str">
        <f t="shared" si="267"/>
        <v>plays</v>
      </c>
      <c r="R3425" s="14">
        <f t="shared" si="268"/>
        <v>42088.661354166667</v>
      </c>
      <c r="S3425" s="15">
        <f t="shared" si="269"/>
        <v>42118.661354166667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t="str">
        <f t="shared" si="266"/>
        <v>theater</v>
      </c>
      <c r="Q3426" t="str">
        <f t="shared" si="267"/>
        <v>plays</v>
      </c>
      <c r="R3426" s="14">
        <f t="shared" si="268"/>
        <v>42018.426898148144</v>
      </c>
      <c r="S3426" s="15">
        <f t="shared" si="269"/>
        <v>42040.040972222225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t="str">
        <f t="shared" si="266"/>
        <v>theater</v>
      </c>
      <c r="Q3427" t="str">
        <f t="shared" si="267"/>
        <v>plays</v>
      </c>
      <c r="R3427" s="14">
        <f t="shared" si="268"/>
        <v>41884.367314814815</v>
      </c>
      <c r="S3427" s="15">
        <f t="shared" si="269"/>
        <v>41916.367314814815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t="str">
        <f t="shared" si="266"/>
        <v>theater</v>
      </c>
      <c r="Q3428" t="str">
        <f t="shared" si="267"/>
        <v>plays</v>
      </c>
      <c r="R3428" s="14">
        <f t="shared" si="268"/>
        <v>41883.806747685187</v>
      </c>
      <c r="S3428" s="15">
        <f t="shared" si="269"/>
        <v>41902.833333333336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t="str">
        <f t="shared" si="266"/>
        <v>theater</v>
      </c>
      <c r="Q3429" t="str">
        <f t="shared" si="267"/>
        <v>plays</v>
      </c>
      <c r="R3429" s="14">
        <f t="shared" si="268"/>
        <v>41792.395277777774</v>
      </c>
      <c r="S3429" s="15">
        <f t="shared" si="269"/>
        <v>41822.395277777774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t="str">
        <f t="shared" si="266"/>
        <v>theater</v>
      </c>
      <c r="Q3430" t="str">
        <f t="shared" si="267"/>
        <v>plays</v>
      </c>
      <c r="R3430" s="14">
        <f t="shared" si="268"/>
        <v>42038.470451388886</v>
      </c>
      <c r="S3430" s="15">
        <f t="shared" si="269"/>
        <v>42063.458333333328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t="str">
        <f t="shared" si="266"/>
        <v>theater</v>
      </c>
      <c r="Q3431" t="str">
        <f t="shared" si="267"/>
        <v>plays</v>
      </c>
      <c r="R3431" s="14">
        <f t="shared" si="268"/>
        <v>42661.771539351852</v>
      </c>
      <c r="S3431" s="15">
        <f t="shared" si="269"/>
        <v>42675.771539351852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t="str">
        <f t="shared" si="266"/>
        <v>theater</v>
      </c>
      <c r="Q3432" t="str">
        <f t="shared" si="267"/>
        <v>plays</v>
      </c>
      <c r="R3432" s="14">
        <f t="shared" si="268"/>
        <v>41820.695613425924</v>
      </c>
      <c r="S3432" s="15">
        <f t="shared" si="269"/>
        <v>41850.695613425924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t="str">
        <f t="shared" si="266"/>
        <v>theater</v>
      </c>
      <c r="Q3433" t="str">
        <f t="shared" si="267"/>
        <v>plays</v>
      </c>
      <c r="R3433" s="14">
        <f t="shared" si="268"/>
        <v>41839.480937500004</v>
      </c>
      <c r="S3433" s="15">
        <f t="shared" si="269"/>
        <v>41869.480937500004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t="str">
        <f t="shared" si="266"/>
        <v>theater</v>
      </c>
      <c r="Q3434" t="str">
        <f t="shared" si="267"/>
        <v>plays</v>
      </c>
      <c r="R3434" s="14">
        <f t="shared" si="268"/>
        <v>42380.331180555557</v>
      </c>
      <c r="S3434" s="15">
        <f t="shared" si="269"/>
        <v>42405.666666666672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t="str">
        <f t="shared" si="266"/>
        <v>theater</v>
      </c>
      <c r="Q3435" t="str">
        <f t="shared" si="267"/>
        <v>plays</v>
      </c>
      <c r="R3435" s="14">
        <f t="shared" si="268"/>
        <v>41775.81313657407</v>
      </c>
      <c r="S3435" s="15">
        <f t="shared" si="269"/>
        <v>41806.875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t="str">
        <f t="shared" si="266"/>
        <v>theater</v>
      </c>
      <c r="Q3436" t="str">
        <f t="shared" si="267"/>
        <v>plays</v>
      </c>
      <c r="R3436" s="14">
        <f t="shared" si="268"/>
        <v>41800.130428240736</v>
      </c>
      <c r="S3436" s="15">
        <f t="shared" si="269"/>
        <v>41830.130428240736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t="str">
        <f t="shared" si="266"/>
        <v>theater</v>
      </c>
      <c r="Q3437" t="str">
        <f t="shared" si="267"/>
        <v>plays</v>
      </c>
      <c r="R3437" s="14">
        <f t="shared" si="268"/>
        <v>42572.36681712963</v>
      </c>
      <c r="S3437" s="15">
        <f t="shared" si="269"/>
        <v>42588.875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t="str">
        <f t="shared" si="266"/>
        <v>theater</v>
      </c>
      <c r="Q3438" t="str">
        <f t="shared" si="267"/>
        <v>plays</v>
      </c>
      <c r="R3438" s="14">
        <f t="shared" si="268"/>
        <v>41851.291585648149</v>
      </c>
      <c r="S3438" s="15">
        <f t="shared" si="269"/>
        <v>41872.436111111107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t="str">
        <f t="shared" si="266"/>
        <v>theater</v>
      </c>
      <c r="Q3439" t="str">
        <f t="shared" si="267"/>
        <v>plays</v>
      </c>
      <c r="R3439" s="14">
        <f t="shared" si="268"/>
        <v>42205.460879629631</v>
      </c>
      <c r="S3439" s="15">
        <f t="shared" si="269"/>
        <v>42235.460879629631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t="str">
        <f t="shared" si="266"/>
        <v>theater</v>
      </c>
      <c r="Q3440" t="str">
        <f t="shared" si="267"/>
        <v>plays</v>
      </c>
      <c r="R3440" s="14">
        <f t="shared" si="268"/>
        <v>42100.677858796298</v>
      </c>
      <c r="S3440" s="15">
        <f t="shared" si="269"/>
        <v>42126.625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t="str">
        <f t="shared" si="266"/>
        <v>theater</v>
      </c>
      <c r="Q3441" t="str">
        <f t="shared" si="267"/>
        <v>plays</v>
      </c>
      <c r="R3441" s="14">
        <f t="shared" si="268"/>
        <v>42374.661226851851</v>
      </c>
      <c r="S3441" s="15">
        <f t="shared" si="269"/>
        <v>42387.957638888889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t="str">
        <f t="shared" si="266"/>
        <v>theater</v>
      </c>
      <c r="Q3442" t="str">
        <f t="shared" si="267"/>
        <v>plays</v>
      </c>
      <c r="R3442" s="14">
        <f t="shared" si="268"/>
        <v>41808.87300925926</v>
      </c>
      <c r="S3442" s="15">
        <f t="shared" si="269"/>
        <v>41831.427083333336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t="str">
        <f t="shared" si="266"/>
        <v>theater</v>
      </c>
      <c r="Q3443" t="str">
        <f t="shared" si="267"/>
        <v>plays</v>
      </c>
      <c r="R3443" s="14">
        <f t="shared" si="268"/>
        <v>42294.179641203707</v>
      </c>
      <c r="S3443" s="15">
        <f t="shared" si="269"/>
        <v>42321.595138888893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t="str">
        <f t="shared" si="266"/>
        <v>theater</v>
      </c>
      <c r="Q3444" t="str">
        <f t="shared" si="267"/>
        <v>plays</v>
      </c>
      <c r="R3444" s="14">
        <f t="shared" si="268"/>
        <v>42124.591111111113</v>
      </c>
      <c r="S3444" s="15">
        <f t="shared" si="269"/>
        <v>42154.591111111113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t="str">
        <f t="shared" si="266"/>
        <v>theater</v>
      </c>
      <c r="Q3445" t="str">
        <f t="shared" si="267"/>
        <v>plays</v>
      </c>
      <c r="R3445" s="14">
        <f t="shared" si="268"/>
        <v>41861.274837962963</v>
      </c>
      <c r="S3445" s="15">
        <f t="shared" si="269"/>
        <v>41891.274837962963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t="str">
        <f t="shared" si="266"/>
        <v>theater</v>
      </c>
      <c r="Q3446" t="str">
        <f t="shared" si="267"/>
        <v>plays</v>
      </c>
      <c r="R3446" s="14">
        <f t="shared" si="268"/>
        <v>42521.041504629626</v>
      </c>
      <c r="S3446" s="15">
        <f t="shared" si="269"/>
        <v>42529.332638888889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t="str">
        <f t="shared" si="266"/>
        <v>theater</v>
      </c>
      <c r="Q3447" t="str">
        <f t="shared" si="267"/>
        <v>plays</v>
      </c>
      <c r="R3447" s="14">
        <f t="shared" si="268"/>
        <v>42272.280509259261</v>
      </c>
      <c r="S3447" s="15">
        <f t="shared" si="269"/>
        <v>42300.280509259261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t="str">
        <f t="shared" si="266"/>
        <v>theater</v>
      </c>
      <c r="Q3448" t="str">
        <f t="shared" si="267"/>
        <v>plays</v>
      </c>
      <c r="R3448" s="14">
        <f t="shared" si="268"/>
        <v>42016.582465277781</v>
      </c>
      <c r="S3448" s="15">
        <f t="shared" si="269"/>
        <v>42040.263888888891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t="str">
        <f t="shared" si="266"/>
        <v>theater</v>
      </c>
      <c r="Q3449" t="str">
        <f t="shared" si="267"/>
        <v>plays</v>
      </c>
      <c r="R3449" s="14">
        <f t="shared" si="268"/>
        <v>42402.639027777783</v>
      </c>
      <c r="S3449" s="15">
        <f t="shared" si="269"/>
        <v>42447.597361111111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t="str">
        <f t="shared" si="266"/>
        <v>theater</v>
      </c>
      <c r="Q3450" t="str">
        <f t="shared" si="267"/>
        <v>plays</v>
      </c>
      <c r="R3450" s="14">
        <f t="shared" si="268"/>
        <v>41959.869085648148</v>
      </c>
      <c r="S3450" s="15">
        <f t="shared" si="269"/>
        <v>41989.869085648148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t="str">
        <f t="shared" si="266"/>
        <v>theater</v>
      </c>
      <c r="Q3451" t="str">
        <f t="shared" si="267"/>
        <v>plays</v>
      </c>
      <c r="R3451" s="14">
        <f t="shared" si="268"/>
        <v>42531.802523148144</v>
      </c>
      <c r="S3451" s="15">
        <f t="shared" si="269"/>
        <v>42559.916666666672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t="str">
        <f t="shared" si="266"/>
        <v>theater</v>
      </c>
      <c r="Q3452" t="str">
        <f t="shared" si="267"/>
        <v>plays</v>
      </c>
      <c r="R3452" s="14">
        <f t="shared" si="268"/>
        <v>42036.454525462963</v>
      </c>
      <c r="S3452" s="15">
        <f t="shared" si="269"/>
        <v>42096.412858796291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t="str">
        <f t="shared" si="266"/>
        <v>theater</v>
      </c>
      <c r="Q3453" t="str">
        <f t="shared" si="267"/>
        <v>plays</v>
      </c>
      <c r="R3453" s="14">
        <f t="shared" si="268"/>
        <v>42088.473692129628</v>
      </c>
      <c r="S3453" s="15">
        <f t="shared" si="269"/>
        <v>42115.473692129628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t="str">
        <f t="shared" si="266"/>
        <v>theater</v>
      </c>
      <c r="Q3454" t="str">
        <f t="shared" si="267"/>
        <v>plays</v>
      </c>
      <c r="R3454" s="14">
        <f t="shared" si="268"/>
        <v>41820.389189814814</v>
      </c>
      <c r="S3454" s="15">
        <f t="shared" si="269"/>
        <v>41842.915972222225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t="str">
        <f t="shared" si="266"/>
        <v>theater</v>
      </c>
      <c r="Q3455" t="str">
        <f t="shared" si="267"/>
        <v>plays</v>
      </c>
      <c r="R3455" s="14">
        <f t="shared" si="268"/>
        <v>42535.72865740741</v>
      </c>
      <c r="S3455" s="15">
        <f t="shared" si="269"/>
        <v>42595.72865740741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t="str">
        <f t="shared" si="266"/>
        <v>theater</v>
      </c>
      <c r="Q3456" t="str">
        <f t="shared" si="267"/>
        <v>plays</v>
      </c>
      <c r="R3456" s="14">
        <f t="shared" si="268"/>
        <v>41821.448599537034</v>
      </c>
      <c r="S3456" s="15">
        <f t="shared" si="269"/>
        <v>41851.448599537034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t="str">
        <f t="shared" si="266"/>
        <v>theater</v>
      </c>
      <c r="Q3457" t="str">
        <f t="shared" si="267"/>
        <v>plays</v>
      </c>
      <c r="R3457" s="14">
        <f t="shared" si="268"/>
        <v>42626.5003125</v>
      </c>
      <c r="S3457" s="15">
        <f t="shared" si="269"/>
        <v>42656.5003125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0">E3458/D3458</f>
        <v>1.913</v>
      </c>
      <c r="P3458" t="str">
        <f t="shared" ref="P3458:P3521" si="271">LEFT(N3458,FIND("/",N3458)-1)</f>
        <v>theater</v>
      </c>
      <c r="Q3458" t="str">
        <f t="shared" ref="Q3458:Q3521" si="272">RIGHT(N3458,LEN(N3458)-FIND("/",N3458))</f>
        <v>plays</v>
      </c>
      <c r="R3458" s="14">
        <f t="shared" ref="R3458:R3521" si="273">(J3458/86400)+25569+(-6/24)</f>
        <v>41820.955636574072</v>
      </c>
      <c r="S3458" s="15">
        <f t="shared" ref="S3458:S3521" si="274">(I3458/86400)+25569+(-6/24)</f>
        <v>41852.040972222225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1.4019999999999999</v>
      </c>
      <c r="P3459" t="str">
        <f t="shared" si="271"/>
        <v>theater</v>
      </c>
      <c r="Q3459" t="str">
        <f t="shared" si="272"/>
        <v>plays</v>
      </c>
      <c r="R3459" s="14">
        <f t="shared" si="273"/>
        <v>42016.456678240742</v>
      </c>
      <c r="S3459" s="15">
        <f t="shared" si="274"/>
        <v>42046.999305555553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t="str">
        <f t="shared" si="271"/>
        <v>theater</v>
      </c>
      <c r="Q3460" t="str">
        <f t="shared" si="272"/>
        <v>plays</v>
      </c>
      <c r="R3460" s="14">
        <f t="shared" si="273"/>
        <v>42010.952581018515</v>
      </c>
      <c r="S3460" s="15">
        <f t="shared" si="274"/>
        <v>42037.935416666667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t="str">
        <f t="shared" si="271"/>
        <v>theater</v>
      </c>
      <c r="Q3461" t="str">
        <f t="shared" si="272"/>
        <v>plays</v>
      </c>
      <c r="R3461" s="14">
        <f t="shared" si="273"/>
        <v>42480.229861111111</v>
      </c>
      <c r="S3461" s="15">
        <f t="shared" si="274"/>
        <v>42510.229861111111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t="str">
        <f t="shared" si="271"/>
        <v>theater</v>
      </c>
      <c r="Q3462" t="str">
        <f t="shared" si="272"/>
        <v>plays</v>
      </c>
      <c r="R3462" s="14">
        <f t="shared" si="273"/>
        <v>41852.277222222227</v>
      </c>
      <c r="S3462" s="15">
        <f t="shared" si="274"/>
        <v>41866.277222222227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t="str">
        <f t="shared" si="271"/>
        <v>theater</v>
      </c>
      <c r="Q3463" t="str">
        <f t="shared" si="272"/>
        <v>plays</v>
      </c>
      <c r="R3463" s="14">
        <f t="shared" si="273"/>
        <v>42643.382858796293</v>
      </c>
      <c r="S3463" s="15">
        <f t="shared" si="274"/>
        <v>42671.875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t="str">
        <f t="shared" si="271"/>
        <v>theater</v>
      </c>
      <c r="Q3464" t="str">
        <f t="shared" si="272"/>
        <v>plays</v>
      </c>
      <c r="R3464" s="14">
        <f t="shared" si="273"/>
        <v>42179.648472222223</v>
      </c>
      <c r="S3464" s="15">
        <f t="shared" si="274"/>
        <v>42195.5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t="str">
        <f t="shared" si="271"/>
        <v>theater</v>
      </c>
      <c r="Q3465" t="str">
        <f t="shared" si="272"/>
        <v>plays</v>
      </c>
      <c r="R3465" s="14">
        <f t="shared" si="273"/>
        <v>42612.668807870374</v>
      </c>
      <c r="S3465" s="15">
        <f t="shared" si="274"/>
        <v>42653.915972222225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t="str">
        <f t="shared" si="271"/>
        <v>theater</v>
      </c>
      <c r="Q3466" t="str">
        <f t="shared" si="272"/>
        <v>plays</v>
      </c>
      <c r="R3466" s="14">
        <f t="shared" si="273"/>
        <v>42574.880057870367</v>
      </c>
      <c r="S3466" s="15">
        <f t="shared" si="274"/>
        <v>42604.880057870367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t="str">
        <f t="shared" si="271"/>
        <v>theater</v>
      </c>
      <c r="Q3467" t="str">
        <f t="shared" si="272"/>
        <v>plays</v>
      </c>
      <c r="R3467" s="14">
        <f t="shared" si="273"/>
        <v>42200.375833333332</v>
      </c>
      <c r="S3467" s="15">
        <f t="shared" si="274"/>
        <v>42225.416666666672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t="str">
        <f t="shared" si="271"/>
        <v>theater</v>
      </c>
      <c r="Q3468" t="str">
        <f t="shared" si="272"/>
        <v>plays</v>
      </c>
      <c r="R3468" s="14">
        <f t="shared" si="273"/>
        <v>42419.769097222219</v>
      </c>
      <c r="S3468" s="15">
        <f t="shared" si="274"/>
        <v>42479.727430555555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t="str">
        <f t="shared" si="271"/>
        <v>theater</v>
      </c>
      <c r="Q3469" t="str">
        <f t="shared" si="272"/>
        <v>plays</v>
      </c>
      <c r="R3469" s="14">
        <f t="shared" si="273"/>
        <v>42053.421666666662</v>
      </c>
      <c r="S3469" s="15">
        <f t="shared" si="274"/>
        <v>42083.380000000005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t="str">
        <f t="shared" si="271"/>
        <v>theater</v>
      </c>
      <c r="Q3470" t="str">
        <f t="shared" si="272"/>
        <v>plays</v>
      </c>
      <c r="R3470" s="14">
        <f t="shared" si="273"/>
        <v>42605.515381944446</v>
      </c>
      <c r="S3470" s="15">
        <f t="shared" si="274"/>
        <v>42633.875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t="str">
        <f t="shared" si="271"/>
        <v>theater</v>
      </c>
      <c r="Q3471" t="str">
        <f t="shared" si="272"/>
        <v>plays</v>
      </c>
      <c r="R3471" s="14">
        <f t="shared" si="273"/>
        <v>42458.391724537039</v>
      </c>
      <c r="S3471" s="15">
        <f t="shared" si="274"/>
        <v>42488.391724537039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t="str">
        <f t="shared" si="271"/>
        <v>theater</v>
      </c>
      <c r="Q3472" t="str">
        <f t="shared" si="272"/>
        <v>plays</v>
      </c>
      <c r="R3472" s="14">
        <f t="shared" si="273"/>
        <v>42528.772013888884</v>
      </c>
      <c r="S3472" s="15">
        <f t="shared" si="274"/>
        <v>42566.651388888888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t="str">
        <f t="shared" si="271"/>
        <v>theater</v>
      </c>
      <c r="Q3473" t="str">
        <f t="shared" si="272"/>
        <v>plays</v>
      </c>
      <c r="R3473" s="14">
        <f t="shared" si="273"/>
        <v>41841.570486111115</v>
      </c>
      <c r="S3473" s="15">
        <f t="shared" si="274"/>
        <v>41882.583333333336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t="str">
        <f t="shared" si="271"/>
        <v>theater</v>
      </c>
      <c r="Q3474" t="str">
        <f t="shared" si="272"/>
        <v>plays</v>
      </c>
      <c r="R3474" s="14">
        <f t="shared" si="273"/>
        <v>41927.920497685183</v>
      </c>
      <c r="S3474" s="15">
        <f t="shared" si="274"/>
        <v>41948.999305555553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t="str">
        <f t="shared" si="271"/>
        <v>theater</v>
      </c>
      <c r="Q3475" t="str">
        <f t="shared" si="272"/>
        <v>plays</v>
      </c>
      <c r="R3475" s="14">
        <f t="shared" si="273"/>
        <v>42062.584444444445</v>
      </c>
      <c r="S3475" s="15">
        <f t="shared" si="274"/>
        <v>42083.602083333331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t="str">
        <f t="shared" si="271"/>
        <v>theater</v>
      </c>
      <c r="Q3476" t="str">
        <f t="shared" si="272"/>
        <v>plays</v>
      </c>
      <c r="R3476" s="14">
        <f t="shared" si="273"/>
        <v>42541.251516203702</v>
      </c>
      <c r="S3476" s="15">
        <f t="shared" si="274"/>
        <v>42571.251516203702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t="str">
        <f t="shared" si="271"/>
        <v>theater</v>
      </c>
      <c r="Q3477" t="str">
        <f t="shared" si="272"/>
        <v>plays</v>
      </c>
      <c r="R3477" s="14">
        <f t="shared" si="273"/>
        <v>41918.630833333329</v>
      </c>
      <c r="S3477" s="15">
        <f t="shared" si="274"/>
        <v>41945.75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t="str">
        <f t="shared" si="271"/>
        <v>theater</v>
      </c>
      <c r="Q3478" t="str">
        <f t="shared" si="272"/>
        <v>plays</v>
      </c>
      <c r="R3478" s="14">
        <f t="shared" si="273"/>
        <v>41921.029976851853</v>
      </c>
      <c r="S3478" s="15">
        <f t="shared" si="274"/>
        <v>41938.875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t="str">
        <f t="shared" si="271"/>
        <v>theater</v>
      </c>
      <c r="Q3479" t="str">
        <f t="shared" si="272"/>
        <v>plays</v>
      </c>
      <c r="R3479" s="14">
        <f t="shared" si="273"/>
        <v>42128.486608796295</v>
      </c>
      <c r="S3479" s="15">
        <f t="shared" si="274"/>
        <v>42140.875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t="str">
        <f t="shared" si="271"/>
        <v>theater</v>
      </c>
      <c r="Q3480" t="str">
        <f t="shared" si="272"/>
        <v>plays</v>
      </c>
      <c r="R3480" s="14">
        <f t="shared" si="273"/>
        <v>42053.666921296295</v>
      </c>
      <c r="S3480" s="15">
        <f t="shared" si="274"/>
        <v>42079.625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t="str">
        <f t="shared" si="271"/>
        <v>theater</v>
      </c>
      <c r="Q3481" t="str">
        <f t="shared" si="272"/>
        <v>plays</v>
      </c>
      <c r="R3481" s="14">
        <f t="shared" si="273"/>
        <v>41781.605092592596</v>
      </c>
      <c r="S3481" s="15">
        <f t="shared" si="274"/>
        <v>41811.605092592596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t="str">
        <f t="shared" si="271"/>
        <v>theater</v>
      </c>
      <c r="Q3482" t="str">
        <f t="shared" si="272"/>
        <v>plays</v>
      </c>
      <c r="R3482" s="14">
        <f t="shared" si="273"/>
        <v>42171.067442129628</v>
      </c>
      <c r="S3482" s="15">
        <f t="shared" si="274"/>
        <v>42195.625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t="str">
        <f t="shared" si="271"/>
        <v>theater</v>
      </c>
      <c r="Q3483" t="str">
        <f t="shared" si="272"/>
        <v>plays</v>
      </c>
      <c r="R3483" s="14">
        <f t="shared" si="273"/>
        <v>41988.997546296298</v>
      </c>
      <c r="S3483" s="15">
        <f t="shared" si="274"/>
        <v>42005.997546296298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t="str">
        <f t="shared" si="271"/>
        <v>theater</v>
      </c>
      <c r="Q3484" t="str">
        <f t="shared" si="272"/>
        <v>plays</v>
      </c>
      <c r="R3484" s="14">
        <f t="shared" si="273"/>
        <v>41796.521597222221</v>
      </c>
      <c r="S3484" s="15">
        <f t="shared" si="274"/>
        <v>41826.521597222221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t="str">
        <f t="shared" si="271"/>
        <v>theater</v>
      </c>
      <c r="Q3485" t="str">
        <f t="shared" si="272"/>
        <v>plays</v>
      </c>
      <c r="R3485" s="14">
        <f t="shared" si="273"/>
        <v>41793.418761574074</v>
      </c>
      <c r="S3485" s="15">
        <f t="shared" si="274"/>
        <v>41823.418761574074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t="str">
        <f t="shared" si="271"/>
        <v>theater</v>
      </c>
      <c r="Q3486" t="str">
        <f t="shared" si="272"/>
        <v>plays</v>
      </c>
      <c r="R3486" s="14">
        <f t="shared" si="273"/>
        <v>42506.510405092587</v>
      </c>
      <c r="S3486" s="15">
        <f t="shared" si="274"/>
        <v>42536.510405092587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t="str">
        <f t="shared" si="271"/>
        <v>theater</v>
      </c>
      <c r="Q3487" t="str">
        <f t="shared" si="272"/>
        <v>plays</v>
      </c>
      <c r="R3487" s="14">
        <f t="shared" si="273"/>
        <v>42372.443055555559</v>
      </c>
      <c r="S3487" s="15">
        <f t="shared" si="274"/>
        <v>42402.443055555559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t="str">
        <f t="shared" si="271"/>
        <v>theater</v>
      </c>
      <c r="Q3488" t="str">
        <f t="shared" si="272"/>
        <v>plays</v>
      </c>
      <c r="R3488" s="14">
        <f t="shared" si="273"/>
        <v>42126.62501157407</v>
      </c>
      <c r="S3488" s="15">
        <f t="shared" si="274"/>
        <v>42158.040972222225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t="str">
        <f t="shared" si="271"/>
        <v>theater</v>
      </c>
      <c r="Q3489" t="str">
        <f t="shared" si="272"/>
        <v>plays</v>
      </c>
      <c r="R3489" s="14">
        <f t="shared" si="273"/>
        <v>42149.690416666665</v>
      </c>
      <c r="S3489" s="15">
        <f t="shared" si="274"/>
        <v>42179.690416666665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t="str">
        <f t="shared" si="271"/>
        <v>theater</v>
      </c>
      <c r="Q3490" t="str">
        <f t="shared" si="272"/>
        <v>plays</v>
      </c>
      <c r="R3490" s="14">
        <f t="shared" si="273"/>
        <v>42087.518055555556</v>
      </c>
      <c r="S3490" s="15">
        <f t="shared" si="274"/>
        <v>42111.416666666672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t="str">
        <f t="shared" si="271"/>
        <v>theater</v>
      </c>
      <c r="Q3491" t="str">
        <f t="shared" si="272"/>
        <v>plays</v>
      </c>
      <c r="R3491" s="14">
        <f t="shared" si="273"/>
        <v>41753.385775462964</v>
      </c>
      <c r="S3491" s="15">
        <f t="shared" si="274"/>
        <v>41783.625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t="str">
        <f t="shared" si="271"/>
        <v>theater</v>
      </c>
      <c r="Q3492" t="str">
        <f t="shared" si="272"/>
        <v>plays</v>
      </c>
      <c r="R3492" s="14">
        <f t="shared" si="273"/>
        <v>42443.552361111113</v>
      </c>
      <c r="S3492" s="15">
        <f t="shared" si="274"/>
        <v>42473.552361111113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t="str">
        <f t="shared" si="271"/>
        <v>theater</v>
      </c>
      <c r="Q3493" t="str">
        <f t="shared" si="272"/>
        <v>plays</v>
      </c>
      <c r="R3493" s="14">
        <f t="shared" si="273"/>
        <v>42120.999814814815</v>
      </c>
      <c r="S3493" s="15">
        <f t="shared" si="274"/>
        <v>42141.999814814815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t="str">
        <f t="shared" si="271"/>
        <v>theater</v>
      </c>
      <c r="Q3494" t="str">
        <f t="shared" si="272"/>
        <v>plays</v>
      </c>
      <c r="R3494" s="14">
        <f t="shared" si="273"/>
        <v>42267.759224537032</v>
      </c>
      <c r="S3494" s="15">
        <f t="shared" si="274"/>
        <v>42302.759224537032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t="str">
        <f t="shared" si="271"/>
        <v>theater</v>
      </c>
      <c r="Q3495" t="str">
        <f t="shared" si="272"/>
        <v>plays</v>
      </c>
      <c r="R3495" s="14">
        <f t="shared" si="273"/>
        <v>41848.616157407407</v>
      </c>
      <c r="S3495" s="15">
        <f t="shared" si="274"/>
        <v>41867.96597222222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t="str">
        <f t="shared" si="271"/>
        <v>theater</v>
      </c>
      <c r="Q3496" t="str">
        <f t="shared" si="272"/>
        <v>plays</v>
      </c>
      <c r="R3496" s="14">
        <f t="shared" si="273"/>
        <v>42688.964988425927</v>
      </c>
      <c r="S3496" s="15">
        <f t="shared" si="274"/>
        <v>42700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t="str">
        <f t="shared" si="271"/>
        <v>theater</v>
      </c>
      <c r="Q3497" t="str">
        <f t="shared" si="272"/>
        <v>plays</v>
      </c>
      <c r="R3497" s="14">
        <f t="shared" si="273"/>
        <v>41915.512835648144</v>
      </c>
      <c r="S3497" s="15">
        <f t="shared" si="274"/>
        <v>41944.470833333333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t="str">
        <f t="shared" si="271"/>
        <v>theater</v>
      </c>
      <c r="Q3498" t="str">
        <f t="shared" si="272"/>
        <v>plays</v>
      </c>
      <c r="R3498" s="14">
        <f t="shared" si="273"/>
        <v>42584.596828703703</v>
      </c>
      <c r="S3498" s="15">
        <f t="shared" si="274"/>
        <v>42624.596828703703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t="str">
        <f t="shared" si="271"/>
        <v>theater</v>
      </c>
      <c r="Q3499" t="str">
        <f t="shared" si="272"/>
        <v>plays</v>
      </c>
      <c r="R3499" s="14">
        <f t="shared" si="273"/>
        <v>42511.491944444446</v>
      </c>
      <c r="S3499" s="15">
        <f t="shared" si="274"/>
        <v>42523.666666666672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t="str">
        <f t="shared" si="271"/>
        <v>theater</v>
      </c>
      <c r="Q3500" t="str">
        <f t="shared" si="272"/>
        <v>plays</v>
      </c>
      <c r="R3500" s="14">
        <f t="shared" si="273"/>
        <v>42458.90861111111</v>
      </c>
      <c r="S3500" s="15">
        <f t="shared" si="274"/>
        <v>42518.655555555553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t="str">
        <f t="shared" si="271"/>
        <v>theater</v>
      </c>
      <c r="Q3501" t="str">
        <f t="shared" si="272"/>
        <v>plays</v>
      </c>
      <c r="R3501" s="14">
        <f t="shared" si="273"/>
        <v>42131.786168981482</v>
      </c>
      <c r="S3501" s="15">
        <f t="shared" si="274"/>
        <v>42186.040972222225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t="str">
        <f t="shared" si="271"/>
        <v>theater</v>
      </c>
      <c r="Q3502" t="str">
        <f t="shared" si="272"/>
        <v>plays</v>
      </c>
      <c r="R3502" s="14">
        <f t="shared" si="273"/>
        <v>42419.669421296298</v>
      </c>
      <c r="S3502" s="15">
        <f t="shared" si="274"/>
        <v>42435.957638888889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t="str">
        <f t="shared" si="271"/>
        <v>theater</v>
      </c>
      <c r="Q3503" t="str">
        <f t="shared" si="272"/>
        <v>plays</v>
      </c>
      <c r="R3503" s="14">
        <f t="shared" si="273"/>
        <v>42233.513831018514</v>
      </c>
      <c r="S3503" s="15">
        <f t="shared" si="274"/>
        <v>42258.513831018514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t="str">
        <f t="shared" si="271"/>
        <v>theater</v>
      </c>
      <c r="Q3504" t="str">
        <f t="shared" si="272"/>
        <v>plays</v>
      </c>
      <c r="R3504" s="14">
        <f t="shared" si="273"/>
        <v>42430.589398148149</v>
      </c>
      <c r="S3504" s="15">
        <f t="shared" si="274"/>
        <v>42444.915972222225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t="str">
        <f t="shared" si="271"/>
        <v>theater</v>
      </c>
      <c r="Q3505" t="str">
        <f t="shared" si="272"/>
        <v>plays</v>
      </c>
      <c r="R3505" s="14">
        <f t="shared" si="273"/>
        <v>42545.228333333333</v>
      </c>
      <c r="S3505" s="15">
        <f t="shared" si="274"/>
        <v>42575.228333333333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t="str">
        <f t="shared" si="271"/>
        <v>theater</v>
      </c>
      <c r="Q3506" t="str">
        <f t="shared" si="272"/>
        <v>plays</v>
      </c>
      <c r="R3506" s="14">
        <f t="shared" si="273"/>
        <v>42297.498738425929</v>
      </c>
      <c r="S3506" s="15">
        <f t="shared" si="274"/>
        <v>42327.540405092594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t="str">
        <f t="shared" si="271"/>
        <v>theater</v>
      </c>
      <c r="Q3507" t="str">
        <f t="shared" si="272"/>
        <v>plays</v>
      </c>
      <c r="R3507" s="14">
        <f t="shared" si="273"/>
        <v>41760.685706018521</v>
      </c>
      <c r="S3507" s="15">
        <f t="shared" si="274"/>
        <v>41771.916666666664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t="str">
        <f t="shared" si="271"/>
        <v>theater</v>
      </c>
      <c r="Q3508" t="str">
        <f t="shared" si="272"/>
        <v>plays</v>
      </c>
      <c r="R3508" s="14">
        <f t="shared" si="273"/>
        <v>41829.484259259261</v>
      </c>
      <c r="S3508" s="15">
        <f t="shared" si="274"/>
        <v>41874.484259259261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t="str">
        <f t="shared" si="271"/>
        <v>theater</v>
      </c>
      <c r="Q3509" t="str">
        <f t="shared" si="272"/>
        <v>plays</v>
      </c>
      <c r="R3509" s="14">
        <f t="shared" si="273"/>
        <v>42491.67288194444</v>
      </c>
      <c r="S3509" s="15">
        <f t="shared" si="274"/>
        <v>42521.67288194444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t="str">
        <f t="shared" si="271"/>
        <v>theater</v>
      </c>
      <c r="Q3510" t="str">
        <f t="shared" si="272"/>
        <v>plays</v>
      </c>
      <c r="R3510" s="14">
        <f t="shared" si="273"/>
        <v>42477.479780092588</v>
      </c>
      <c r="S3510" s="15">
        <f t="shared" si="274"/>
        <v>42500.625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t="str">
        <f t="shared" si="271"/>
        <v>theater</v>
      </c>
      <c r="Q3511" t="str">
        <f t="shared" si="272"/>
        <v>plays</v>
      </c>
      <c r="R3511" s="14">
        <f t="shared" si="273"/>
        <v>41950.609560185185</v>
      </c>
      <c r="S3511" s="15">
        <f t="shared" si="274"/>
        <v>41963.954861111109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t="str">
        <f t="shared" si="271"/>
        <v>theater</v>
      </c>
      <c r="Q3512" t="str">
        <f t="shared" si="272"/>
        <v>plays</v>
      </c>
      <c r="R3512" s="14">
        <f t="shared" si="273"/>
        <v>41802.37090277778</v>
      </c>
      <c r="S3512" s="15">
        <f t="shared" si="274"/>
        <v>41822.37090277778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t="str">
        <f t="shared" si="271"/>
        <v>theater</v>
      </c>
      <c r="Q3513" t="str">
        <f t="shared" si="272"/>
        <v>plays</v>
      </c>
      <c r="R3513" s="14">
        <f t="shared" si="273"/>
        <v>41927.623784722222</v>
      </c>
      <c r="S3513" s="15">
        <f t="shared" si="274"/>
        <v>41950.520833333336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t="str">
        <f t="shared" si="271"/>
        <v>theater</v>
      </c>
      <c r="Q3514" t="str">
        <f t="shared" si="272"/>
        <v>plays</v>
      </c>
      <c r="R3514" s="14">
        <f t="shared" si="273"/>
        <v>42057.286944444444</v>
      </c>
      <c r="S3514" s="15">
        <f t="shared" si="274"/>
        <v>42117.24527777778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t="str">
        <f t="shared" si="271"/>
        <v>theater</v>
      </c>
      <c r="Q3515" t="str">
        <f t="shared" si="272"/>
        <v>plays</v>
      </c>
      <c r="R3515" s="14">
        <f t="shared" si="273"/>
        <v>41780.846203703702</v>
      </c>
      <c r="S3515" s="15">
        <f t="shared" si="274"/>
        <v>41793.957638888889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t="str">
        <f t="shared" si="271"/>
        <v>theater</v>
      </c>
      <c r="Q3516" t="str">
        <f t="shared" si="272"/>
        <v>plays</v>
      </c>
      <c r="R3516" s="14">
        <f t="shared" si="273"/>
        <v>42020.596666666665</v>
      </c>
      <c r="S3516" s="15">
        <f t="shared" si="274"/>
        <v>42036.957638888889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t="str">
        <f t="shared" si="271"/>
        <v>theater</v>
      </c>
      <c r="Q3517" t="str">
        <f t="shared" si="272"/>
        <v>plays</v>
      </c>
      <c r="R3517" s="14">
        <f t="shared" si="273"/>
        <v>42125.522812499999</v>
      </c>
      <c r="S3517" s="15">
        <f t="shared" si="274"/>
        <v>42155.522812499999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t="str">
        <f t="shared" si="271"/>
        <v>theater</v>
      </c>
      <c r="Q3518" t="str">
        <f t="shared" si="272"/>
        <v>plays</v>
      </c>
      <c r="R3518" s="14">
        <f t="shared" si="273"/>
        <v>41855.760069444441</v>
      </c>
      <c r="S3518" s="15">
        <f t="shared" si="274"/>
        <v>41889.875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t="str">
        <f t="shared" si="271"/>
        <v>theater</v>
      </c>
      <c r="Q3519" t="str">
        <f t="shared" si="272"/>
        <v>plays</v>
      </c>
      <c r="R3519" s="14">
        <f t="shared" si="273"/>
        <v>41794.567523148144</v>
      </c>
      <c r="S3519" s="15">
        <f t="shared" si="274"/>
        <v>41824.208333333336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t="str">
        <f t="shared" si="271"/>
        <v>theater</v>
      </c>
      <c r="Q3520" t="str">
        <f t="shared" si="272"/>
        <v>plays</v>
      </c>
      <c r="R3520" s="14">
        <f t="shared" si="273"/>
        <v>41893.533553240741</v>
      </c>
      <c r="S3520" s="15">
        <f t="shared" si="274"/>
        <v>41914.347916666666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t="str">
        <f t="shared" si="271"/>
        <v>theater</v>
      </c>
      <c r="Q3521" t="str">
        <f t="shared" si="272"/>
        <v>plays</v>
      </c>
      <c r="R3521" s="14">
        <f t="shared" si="273"/>
        <v>42037.348958333328</v>
      </c>
      <c r="S3521" s="15">
        <f t="shared" si="274"/>
        <v>42067.348958333328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75">E3522/D3522</f>
        <v>1.0075000000000001</v>
      </c>
      <c r="P3522" t="str">
        <f t="shared" ref="P3522:P3585" si="276">LEFT(N3522,FIND("/",N3522)-1)</f>
        <v>theater</v>
      </c>
      <c r="Q3522" t="str">
        <f t="shared" ref="Q3522:Q3585" si="277">RIGHT(N3522,LEN(N3522)-FIND("/",N3522))</f>
        <v>plays</v>
      </c>
      <c r="R3522" s="14">
        <f t="shared" ref="R3522:R3585" si="278">(J3522/86400)+25569+(-6/24)</f>
        <v>42227.574212962965</v>
      </c>
      <c r="S3522" s="15">
        <f t="shared" ref="S3522:S3585" si="279">(I3522/86400)+25569+(-6/24)</f>
        <v>42253.32430555555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1.6942857142857144</v>
      </c>
      <c r="P3523" t="str">
        <f t="shared" si="276"/>
        <v>theater</v>
      </c>
      <c r="Q3523" t="str">
        <f t="shared" si="277"/>
        <v>plays</v>
      </c>
      <c r="R3523" s="14">
        <f t="shared" si="278"/>
        <v>41881.111342592594</v>
      </c>
      <c r="S3523" s="15">
        <f t="shared" si="279"/>
        <v>41911.111342592594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t="str">
        <f t="shared" si="276"/>
        <v>theater</v>
      </c>
      <c r="Q3524" t="str">
        <f t="shared" si="277"/>
        <v>plays</v>
      </c>
      <c r="R3524" s="14">
        <f t="shared" si="278"/>
        <v>42234.539884259255</v>
      </c>
      <c r="S3524" s="15">
        <f t="shared" si="279"/>
        <v>42262.170833333337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t="str">
        <f t="shared" si="276"/>
        <v>theater</v>
      </c>
      <c r="Q3525" t="str">
        <f t="shared" si="277"/>
        <v>plays</v>
      </c>
      <c r="R3525" s="14">
        <f t="shared" si="278"/>
        <v>42581.147546296299</v>
      </c>
      <c r="S3525" s="15">
        <f t="shared" si="279"/>
        <v>42638.708333333328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t="str">
        <f t="shared" si="276"/>
        <v>theater</v>
      </c>
      <c r="Q3526" t="str">
        <f t="shared" si="277"/>
        <v>plays</v>
      </c>
      <c r="R3526" s="14">
        <f t="shared" si="278"/>
        <v>41880.51357638889</v>
      </c>
      <c r="S3526" s="15">
        <f t="shared" si="279"/>
        <v>41894.916666666664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t="str">
        <f t="shared" si="276"/>
        <v>theater</v>
      </c>
      <c r="Q3527" t="str">
        <f t="shared" si="277"/>
        <v>plays</v>
      </c>
      <c r="R3527" s="14">
        <f t="shared" si="278"/>
        <v>42214.4456712963</v>
      </c>
      <c r="S3527" s="15">
        <f t="shared" si="279"/>
        <v>42225.416666666672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t="str">
        <f t="shared" si="276"/>
        <v>theater</v>
      </c>
      <c r="Q3528" t="str">
        <f t="shared" si="277"/>
        <v>plays</v>
      </c>
      <c r="R3528" s="14">
        <f t="shared" si="278"/>
        <v>42460.085312499999</v>
      </c>
      <c r="S3528" s="15">
        <f t="shared" si="279"/>
        <v>42487.999305555553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t="str">
        <f t="shared" si="276"/>
        <v>theater</v>
      </c>
      <c r="Q3529" t="str">
        <f t="shared" si="277"/>
        <v>plays</v>
      </c>
      <c r="R3529" s="14">
        <f t="shared" si="278"/>
        <v>42166.773206018523</v>
      </c>
      <c r="S3529" s="15">
        <f t="shared" si="279"/>
        <v>42195.915972222225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t="str">
        <f t="shared" si="276"/>
        <v>theater</v>
      </c>
      <c r="Q3530" t="str">
        <f t="shared" si="277"/>
        <v>plays</v>
      </c>
      <c r="R3530" s="14">
        <f t="shared" si="278"/>
        <v>42733.25136574074</v>
      </c>
      <c r="S3530" s="15">
        <f t="shared" si="279"/>
        <v>42753.25136574074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t="str">
        <f t="shared" si="276"/>
        <v>theater</v>
      </c>
      <c r="Q3531" t="str">
        <f t="shared" si="277"/>
        <v>plays</v>
      </c>
      <c r="R3531" s="14">
        <f t="shared" si="278"/>
        <v>42177.511782407411</v>
      </c>
      <c r="S3531" s="15">
        <f t="shared" si="279"/>
        <v>42197.791666666672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t="str">
        <f t="shared" si="276"/>
        <v>theater</v>
      </c>
      <c r="Q3532" t="str">
        <f t="shared" si="277"/>
        <v>plays</v>
      </c>
      <c r="R3532" s="14">
        <f t="shared" si="278"/>
        <v>42442.373344907406</v>
      </c>
      <c r="S3532" s="15">
        <f t="shared" si="279"/>
        <v>42470.583333333328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t="str">
        <f t="shared" si="276"/>
        <v>theater</v>
      </c>
      <c r="Q3533" t="str">
        <f t="shared" si="277"/>
        <v>plays</v>
      </c>
      <c r="R3533" s="14">
        <f t="shared" si="278"/>
        <v>42521.404328703706</v>
      </c>
      <c r="S3533" s="15">
        <f t="shared" si="279"/>
        <v>42551.404328703706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t="str">
        <f t="shared" si="276"/>
        <v>theater</v>
      </c>
      <c r="Q3534" t="str">
        <f t="shared" si="277"/>
        <v>plays</v>
      </c>
      <c r="R3534" s="14">
        <f t="shared" si="278"/>
        <v>41884.349849537037</v>
      </c>
      <c r="S3534" s="15">
        <f t="shared" si="279"/>
        <v>41899.915972222225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t="str">
        <f t="shared" si="276"/>
        <v>theater</v>
      </c>
      <c r="Q3535" t="str">
        <f t="shared" si="277"/>
        <v>plays</v>
      </c>
      <c r="R3535" s="14">
        <f t="shared" si="278"/>
        <v>42289.511192129634</v>
      </c>
      <c r="S3535" s="15">
        <f t="shared" si="279"/>
        <v>42319.552858796298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t="str">
        <f t="shared" si="276"/>
        <v>theater</v>
      </c>
      <c r="Q3536" t="str">
        <f t="shared" si="277"/>
        <v>plays</v>
      </c>
      <c r="R3536" s="14">
        <f t="shared" si="278"/>
        <v>42243.3752662037</v>
      </c>
      <c r="S3536" s="15">
        <f t="shared" si="279"/>
        <v>42278.3752662037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t="str">
        <f t="shared" si="276"/>
        <v>theater</v>
      </c>
      <c r="Q3537" t="str">
        <f t="shared" si="277"/>
        <v>plays</v>
      </c>
      <c r="R3537" s="14">
        <f t="shared" si="278"/>
        <v>42248.390162037038</v>
      </c>
      <c r="S3537" s="15">
        <f t="shared" si="279"/>
        <v>42279.5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t="str">
        <f t="shared" si="276"/>
        <v>theater</v>
      </c>
      <c r="Q3538" t="str">
        <f t="shared" si="277"/>
        <v>plays</v>
      </c>
      <c r="R3538" s="14">
        <f t="shared" si="278"/>
        <v>42328.477141203708</v>
      </c>
      <c r="S3538" s="15">
        <f t="shared" si="279"/>
        <v>42358.249305555553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t="str">
        <f t="shared" si="276"/>
        <v>theater</v>
      </c>
      <c r="Q3539" t="str">
        <f t="shared" si="277"/>
        <v>plays</v>
      </c>
      <c r="R3539" s="14">
        <f t="shared" si="278"/>
        <v>41923.104351851856</v>
      </c>
      <c r="S3539" s="15">
        <f t="shared" si="279"/>
        <v>41960.082638888889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t="str">
        <f t="shared" si="276"/>
        <v>theater</v>
      </c>
      <c r="Q3540" t="str">
        <f t="shared" si="277"/>
        <v>plays</v>
      </c>
      <c r="R3540" s="14">
        <f t="shared" si="278"/>
        <v>42571.170601851853</v>
      </c>
      <c r="S3540" s="15">
        <f t="shared" si="279"/>
        <v>42599.170601851853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t="str">
        <f t="shared" si="276"/>
        <v>theater</v>
      </c>
      <c r="Q3541" t="str">
        <f t="shared" si="277"/>
        <v>plays</v>
      </c>
      <c r="R3541" s="14">
        <f t="shared" si="278"/>
        <v>42600.506041666667</v>
      </c>
      <c r="S3541" s="15">
        <f t="shared" si="279"/>
        <v>42621.506041666667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t="str">
        <f t="shared" si="276"/>
        <v>theater</v>
      </c>
      <c r="Q3542" t="str">
        <f t="shared" si="277"/>
        <v>plays</v>
      </c>
      <c r="R3542" s="14">
        <f t="shared" si="278"/>
        <v>42516.753368055557</v>
      </c>
      <c r="S3542" s="15">
        <f t="shared" si="279"/>
        <v>42546.753368055557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t="str">
        <f t="shared" si="276"/>
        <v>theater</v>
      </c>
      <c r="Q3543" t="str">
        <f t="shared" si="277"/>
        <v>plays</v>
      </c>
      <c r="R3543" s="14">
        <f t="shared" si="278"/>
        <v>42222.480034722219</v>
      </c>
      <c r="S3543" s="15">
        <f t="shared" si="279"/>
        <v>42247.480034722219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t="str">
        <f t="shared" si="276"/>
        <v>theater</v>
      </c>
      <c r="Q3544" t="str">
        <f t="shared" si="277"/>
        <v>plays</v>
      </c>
      <c r="R3544" s="14">
        <f t="shared" si="278"/>
        <v>41829.349791666667</v>
      </c>
      <c r="S3544" s="15">
        <f t="shared" si="279"/>
        <v>41889.349791666667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t="str">
        <f t="shared" si="276"/>
        <v>theater</v>
      </c>
      <c r="Q3545" t="str">
        <f t="shared" si="277"/>
        <v>plays</v>
      </c>
      <c r="R3545" s="14">
        <f t="shared" si="278"/>
        <v>42150.505312499998</v>
      </c>
      <c r="S3545" s="15">
        <f t="shared" si="279"/>
        <v>42180.505312499998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t="str">
        <f t="shared" si="276"/>
        <v>theater</v>
      </c>
      <c r="Q3546" t="str">
        <f t="shared" si="277"/>
        <v>plays</v>
      </c>
      <c r="R3546" s="14">
        <f t="shared" si="278"/>
        <v>42040.581678240742</v>
      </c>
      <c r="S3546" s="15">
        <f t="shared" si="279"/>
        <v>42070.581678240742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t="str">
        <f t="shared" si="276"/>
        <v>theater</v>
      </c>
      <c r="Q3547" t="str">
        <f t="shared" si="277"/>
        <v>plays</v>
      </c>
      <c r="R3547" s="14">
        <f t="shared" si="278"/>
        <v>42075.557395833333</v>
      </c>
      <c r="S3547" s="15">
        <f t="shared" si="279"/>
        <v>42105.557395833333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t="str">
        <f t="shared" si="276"/>
        <v>theater</v>
      </c>
      <c r="Q3548" t="str">
        <f t="shared" si="277"/>
        <v>plays</v>
      </c>
      <c r="R3548" s="14">
        <f t="shared" si="278"/>
        <v>42073.410694444443</v>
      </c>
      <c r="S3548" s="15">
        <f t="shared" si="279"/>
        <v>42094.915972222225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t="str">
        <f t="shared" si="276"/>
        <v>theater</v>
      </c>
      <c r="Q3549" t="str">
        <f t="shared" si="277"/>
        <v>plays</v>
      </c>
      <c r="R3549" s="14">
        <f t="shared" si="278"/>
        <v>42479.828715277778</v>
      </c>
      <c r="S3549" s="15">
        <f t="shared" si="279"/>
        <v>42503.915972222225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t="str">
        <f t="shared" si="276"/>
        <v>theater</v>
      </c>
      <c r="Q3550" t="str">
        <f t="shared" si="277"/>
        <v>plays</v>
      </c>
      <c r="R3550" s="14">
        <f t="shared" si="278"/>
        <v>42411.692291666666</v>
      </c>
      <c r="S3550" s="15">
        <f t="shared" si="279"/>
        <v>42433.791666666672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t="str">
        <f t="shared" si="276"/>
        <v>theater</v>
      </c>
      <c r="Q3551" t="str">
        <f t="shared" si="277"/>
        <v>plays</v>
      </c>
      <c r="R3551" s="14">
        <f t="shared" si="278"/>
        <v>42223.144363425927</v>
      </c>
      <c r="S3551" s="15">
        <f t="shared" si="279"/>
        <v>42251.144363425927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t="str">
        <f t="shared" si="276"/>
        <v>theater</v>
      </c>
      <c r="Q3552" t="str">
        <f t="shared" si="277"/>
        <v>plays</v>
      </c>
      <c r="R3552" s="14">
        <f t="shared" si="278"/>
        <v>42462.643495370372</v>
      </c>
      <c r="S3552" s="15">
        <f t="shared" si="279"/>
        <v>42492.643495370372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t="str">
        <f t="shared" si="276"/>
        <v>theater</v>
      </c>
      <c r="Q3553" t="str">
        <f t="shared" si="277"/>
        <v>plays</v>
      </c>
      <c r="R3553" s="14">
        <f t="shared" si="278"/>
        <v>41753.265856481477</v>
      </c>
      <c r="S3553" s="15">
        <f t="shared" si="279"/>
        <v>41781.671527777777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t="str">
        <f t="shared" si="276"/>
        <v>theater</v>
      </c>
      <c r="Q3554" t="str">
        <f t="shared" si="277"/>
        <v>plays</v>
      </c>
      <c r="R3554" s="14">
        <f t="shared" si="278"/>
        <v>41788.337083333332</v>
      </c>
      <c r="S3554" s="15">
        <f t="shared" si="279"/>
        <v>41818.337083333332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t="str">
        <f t="shared" si="276"/>
        <v>theater</v>
      </c>
      <c r="Q3555" t="str">
        <f t="shared" si="277"/>
        <v>plays</v>
      </c>
      <c r="R3555" s="14">
        <f t="shared" si="278"/>
        <v>42195.778703703705</v>
      </c>
      <c r="S3555" s="15">
        <f t="shared" si="279"/>
        <v>42227.75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t="str">
        <f t="shared" si="276"/>
        <v>theater</v>
      </c>
      <c r="Q3556" t="str">
        <f t="shared" si="277"/>
        <v>plays</v>
      </c>
      <c r="R3556" s="14">
        <f t="shared" si="278"/>
        <v>42015.800451388888</v>
      </c>
      <c r="S3556" s="15">
        <f t="shared" si="279"/>
        <v>42046.458333333328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t="str">
        <f t="shared" si="276"/>
        <v>theater</v>
      </c>
      <c r="Q3557" t="str">
        <f t="shared" si="277"/>
        <v>plays</v>
      </c>
      <c r="R3557" s="14">
        <f t="shared" si="278"/>
        <v>42661.192060185189</v>
      </c>
      <c r="S3557" s="15">
        <f t="shared" si="279"/>
        <v>42691.233726851853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t="str">
        <f t="shared" si="276"/>
        <v>theater</v>
      </c>
      <c r="Q3558" t="str">
        <f t="shared" si="277"/>
        <v>plays</v>
      </c>
      <c r="R3558" s="14">
        <f t="shared" si="278"/>
        <v>41808.399583333332</v>
      </c>
      <c r="S3558" s="15">
        <f t="shared" si="279"/>
        <v>41868.399583333332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t="str">
        <f t="shared" si="276"/>
        <v>theater</v>
      </c>
      <c r="Q3559" t="str">
        <f t="shared" si="277"/>
        <v>plays</v>
      </c>
      <c r="R3559" s="14">
        <f t="shared" si="278"/>
        <v>41730.026747685188</v>
      </c>
      <c r="S3559" s="15">
        <f t="shared" si="279"/>
        <v>41764.026747685188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t="str">
        <f t="shared" si="276"/>
        <v>theater</v>
      </c>
      <c r="Q3560" t="str">
        <f t="shared" si="277"/>
        <v>plays</v>
      </c>
      <c r="R3560" s="14">
        <f t="shared" si="278"/>
        <v>42139.566840277781</v>
      </c>
      <c r="S3560" s="15">
        <f t="shared" si="279"/>
        <v>42181.625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t="str">
        <f t="shared" si="276"/>
        <v>theater</v>
      </c>
      <c r="Q3561" t="str">
        <f t="shared" si="277"/>
        <v>plays</v>
      </c>
      <c r="R3561" s="14">
        <f t="shared" si="278"/>
        <v>42193.846157407403</v>
      </c>
      <c r="S3561" s="15">
        <f t="shared" si="279"/>
        <v>42216.123611111107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t="str">
        <f t="shared" si="276"/>
        <v>theater</v>
      </c>
      <c r="Q3562" t="str">
        <f t="shared" si="277"/>
        <v>plays</v>
      </c>
      <c r="R3562" s="14">
        <f t="shared" si="278"/>
        <v>42115.639652777776</v>
      </c>
      <c r="S3562" s="15">
        <f t="shared" si="279"/>
        <v>42150.864583333328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t="str">
        <f t="shared" si="276"/>
        <v>theater</v>
      </c>
      <c r="Q3563" t="str">
        <f t="shared" si="277"/>
        <v>plays</v>
      </c>
      <c r="R3563" s="14">
        <f t="shared" si="278"/>
        <v>42203.430300925931</v>
      </c>
      <c r="S3563" s="15">
        <f t="shared" si="279"/>
        <v>42221.525000000001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t="str">
        <f t="shared" si="276"/>
        <v>theater</v>
      </c>
      <c r="Q3564" t="str">
        <f t="shared" si="277"/>
        <v>plays</v>
      </c>
      <c r="R3564" s="14">
        <f t="shared" si="278"/>
        <v>42433.511886574073</v>
      </c>
      <c r="S3564" s="15">
        <f t="shared" si="279"/>
        <v>42442.666666666672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t="str">
        <f t="shared" si="276"/>
        <v>theater</v>
      </c>
      <c r="Q3565" t="str">
        <f t="shared" si="277"/>
        <v>plays</v>
      </c>
      <c r="R3565" s="14">
        <f t="shared" si="278"/>
        <v>42555.421944444446</v>
      </c>
      <c r="S3565" s="15">
        <f t="shared" si="279"/>
        <v>42583.541666666672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t="str">
        <f t="shared" si="276"/>
        <v>theater</v>
      </c>
      <c r="Q3566" t="str">
        <f t="shared" si="277"/>
        <v>plays</v>
      </c>
      <c r="R3566" s="14">
        <f t="shared" si="278"/>
        <v>42236.373252314814</v>
      </c>
      <c r="S3566" s="15">
        <f t="shared" si="279"/>
        <v>42282.416666666672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t="str">
        <f t="shared" si="276"/>
        <v>theater</v>
      </c>
      <c r="Q3567" t="str">
        <f t="shared" si="277"/>
        <v>plays</v>
      </c>
      <c r="R3567" s="14">
        <f t="shared" si="278"/>
        <v>41974.493148148147</v>
      </c>
      <c r="S3567" s="15">
        <f t="shared" si="279"/>
        <v>42004.493148148147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t="str">
        <f t="shared" si="276"/>
        <v>theater</v>
      </c>
      <c r="Q3568" t="str">
        <f t="shared" si="277"/>
        <v>plays</v>
      </c>
      <c r="R3568" s="14">
        <f t="shared" si="278"/>
        <v>41997.257905092592</v>
      </c>
      <c r="S3568" s="15">
        <f t="shared" si="279"/>
        <v>42027.257905092592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t="str">
        <f t="shared" si="276"/>
        <v>theater</v>
      </c>
      <c r="Q3569" t="str">
        <f t="shared" si="277"/>
        <v>plays</v>
      </c>
      <c r="R3569" s="14">
        <f t="shared" si="278"/>
        <v>42135.560694444444</v>
      </c>
      <c r="S3569" s="15">
        <f t="shared" si="279"/>
        <v>42165.560694444444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t="str">
        <f t="shared" si="276"/>
        <v>theater</v>
      </c>
      <c r="Q3570" t="str">
        <f t="shared" si="277"/>
        <v>plays</v>
      </c>
      <c r="R3570" s="14">
        <f t="shared" si="278"/>
        <v>41869.490671296298</v>
      </c>
      <c r="S3570" s="15">
        <f t="shared" si="279"/>
        <v>41899.490671296298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t="str">
        <f t="shared" si="276"/>
        <v>theater</v>
      </c>
      <c r="Q3571" t="str">
        <f t="shared" si="277"/>
        <v>plays</v>
      </c>
      <c r="R3571" s="14">
        <f t="shared" si="278"/>
        <v>41982.438611111109</v>
      </c>
      <c r="S3571" s="15">
        <f t="shared" si="279"/>
        <v>42012.438611111109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t="str">
        <f t="shared" si="276"/>
        <v>theater</v>
      </c>
      <c r="Q3572" t="str">
        <f t="shared" si="277"/>
        <v>plays</v>
      </c>
      <c r="R3572" s="14">
        <f t="shared" si="278"/>
        <v>41976.081979166665</v>
      </c>
      <c r="S3572" s="15">
        <f t="shared" si="279"/>
        <v>42004.041666666672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t="str">
        <f t="shared" si="276"/>
        <v>theater</v>
      </c>
      <c r="Q3573" t="str">
        <f t="shared" si="277"/>
        <v>plays</v>
      </c>
      <c r="R3573" s="14">
        <f t="shared" si="278"/>
        <v>41912.608946759261</v>
      </c>
      <c r="S3573" s="15">
        <f t="shared" si="279"/>
        <v>41942.608946759261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t="str">
        <f t="shared" si="276"/>
        <v>theater</v>
      </c>
      <c r="Q3574" t="str">
        <f t="shared" si="277"/>
        <v>plays</v>
      </c>
      <c r="R3574" s="14">
        <f t="shared" si="278"/>
        <v>42146.320393518516</v>
      </c>
      <c r="S3574" s="15">
        <f t="shared" si="279"/>
        <v>42176.320393518516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t="str">
        <f t="shared" si="276"/>
        <v>theater</v>
      </c>
      <c r="Q3575" t="str">
        <f t="shared" si="277"/>
        <v>plays</v>
      </c>
      <c r="R3575" s="14">
        <f t="shared" si="278"/>
        <v>41921.125532407408</v>
      </c>
      <c r="S3575" s="15">
        <f t="shared" si="279"/>
        <v>41951.167199074072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t="str">
        <f t="shared" si="276"/>
        <v>theater</v>
      </c>
      <c r="Q3576" t="str">
        <f t="shared" si="277"/>
        <v>plays</v>
      </c>
      <c r="R3576" s="14">
        <f t="shared" si="278"/>
        <v>41926.692685185189</v>
      </c>
      <c r="S3576" s="15">
        <f t="shared" si="279"/>
        <v>41956.734351851846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t="str">
        <f t="shared" si="276"/>
        <v>theater</v>
      </c>
      <c r="Q3577" t="str">
        <f t="shared" si="277"/>
        <v>plays</v>
      </c>
      <c r="R3577" s="14">
        <f t="shared" si="278"/>
        <v>42561.533877314811</v>
      </c>
      <c r="S3577" s="15">
        <f t="shared" si="279"/>
        <v>42592.915972222225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t="str">
        <f t="shared" si="276"/>
        <v>theater</v>
      </c>
      <c r="Q3578" t="str">
        <f t="shared" si="277"/>
        <v>plays</v>
      </c>
      <c r="R3578" s="14">
        <f t="shared" si="278"/>
        <v>42649.29923611111</v>
      </c>
      <c r="S3578" s="15">
        <f t="shared" si="279"/>
        <v>42709.340902777782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t="str">
        <f t="shared" si="276"/>
        <v>theater</v>
      </c>
      <c r="Q3579" t="str">
        <f t="shared" si="277"/>
        <v>plays</v>
      </c>
      <c r="R3579" s="14">
        <f t="shared" si="278"/>
        <v>42093.536840277782</v>
      </c>
      <c r="S3579" s="15">
        <f t="shared" si="279"/>
        <v>42120.01944444445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t="str">
        <f t="shared" si="276"/>
        <v>theater</v>
      </c>
      <c r="Q3580" t="str">
        <f t="shared" si="277"/>
        <v>plays</v>
      </c>
      <c r="R3580" s="14">
        <f t="shared" si="278"/>
        <v>42460.483530092592</v>
      </c>
      <c r="S3580" s="15">
        <f t="shared" si="279"/>
        <v>42490.483530092592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t="str">
        <f t="shared" si="276"/>
        <v>theater</v>
      </c>
      <c r="Q3581" t="str">
        <f t="shared" si="277"/>
        <v>plays</v>
      </c>
      <c r="R3581" s="14">
        <f t="shared" si="278"/>
        <v>42430.512222222227</v>
      </c>
      <c r="S3581" s="15">
        <f t="shared" si="279"/>
        <v>42460.470555555556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t="str">
        <f t="shared" si="276"/>
        <v>theater</v>
      </c>
      <c r="Q3582" t="str">
        <f t="shared" si="277"/>
        <v>plays</v>
      </c>
      <c r="R3582" s="14">
        <f t="shared" si="278"/>
        <v>42025.926180555558</v>
      </c>
      <c r="S3582" s="15">
        <f t="shared" si="279"/>
        <v>42063.957638888889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t="str">
        <f t="shared" si="276"/>
        <v>theater</v>
      </c>
      <c r="Q3583" t="str">
        <f t="shared" si="277"/>
        <v>plays</v>
      </c>
      <c r="R3583" s="14">
        <f t="shared" si="278"/>
        <v>41836.221180555556</v>
      </c>
      <c r="S3583" s="15">
        <f t="shared" si="279"/>
        <v>41850.221180555556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t="str">
        <f t="shared" si="276"/>
        <v>theater</v>
      </c>
      <c r="Q3584" t="str">
        <f t="shared" si="277"/>
        <v>plays</v>
      </c>
      <c r="R3584" s="14">
        <f t="shared" si="278"/>
        <v>42450.845856481479</v>
      </c>
      <c r="S3584" s="15">
        <f t="shared" si="279"/>
        <v>42464.845856481479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t="str">
        <f t="shared" si="276"/>
        <v>theater</v>
      </c>
      <c r="Q3585" t="str">
        <f t="shared" si="277"/>
        <v>plays</v>
      </c>
      <c r="R3585" s="14">
        <f t="shared" si="278"/>
        <v>42418.175983796296</v>
      </c>
      <c r="S3585" s="15">
        <f t="shared" si="279"/>
        <v>42478.134317129632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0">E3586/D3586</f>
        <v>1.155</v>
      </c>
      <c r="P3586" t="str">
        <f t="shared" ref="P3586:P3649" si="281">LEFT(N3586,FIND("/",N3586)-1)</f>
        <v>theater</v>
      </c>
      <c r="Q3586" t="str">
        <f t="shared" ref="Q3586:Q3649" si="282">RIGHT(N3586,LEN(N3586)-FIND("/",N3586))</f>
        <v>plays</v>
      </c>
      <c r="R3586" s="14">
        <f t="shared" ref="R3586:R3649" si="283">(J3586/86400)+25569+(-6/24)</f>
        <v>42168.066481481481</v>
      </c>
      <c r="S3586" s="15">
        <f t="shared" ref="S3586:S3649" si="284">(I3586/86400)+25569+(-6/24)</f>
        <v>42198.066481481481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1.1911764705882353</v>
      </c>
      <c r="P3587" t="str">
        <f t="shared" si="281"/>
        <v>theater</v>
      </c>
      <c r="Q3587" t="str">
        <f t="shared" si="282"/>
        <v>plays</v>
      </c>
      <c r="R3587" s="14">
        <f t="shared" si="283"/>
        <v>41964.466319444444</v>
      </c>
      <c r="S3587" s="15">
        <f t="shared" si="284"/>
        <v>41994.466319444444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t="str">
        <f t="shared" si="281"/>
        <v>theater</v>
      </c>
      <c r="Q3588" t="str">
        <f t="shared" si="282"/>
        <v>plays</v>
      </c>
      <c r="R3588" s="14">
        <f t="shared" si="283"/>
        <v>42576.447569444441</v>
      </c>
      <c r="S3588" s="15">
        <f t="shared" si="284"/>
        <v>42636.447569444441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t="str">
        <f t="shared" si="281"/>
        <v>theater</v>
      </c>
      <c r="Q3589" t="str">
        <f t="shared" si="282"/>
        <v>plays</v>
      </c>
      <c r="R3589" s="14">
        <f t="shared" si="283"/>
        <v>42503.289976851855</v>
      </c>
      <c r="S3589" s="15">
        <f t="shared" si="284"/>
        <v>42548.541666666672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t="str">
        <f t="shared" si="281"/>
        <v>theater</v>
      </c>
      <c r="Q3590" t="str">
        <f t="shared" si="282"/>
        <v>plays</v>
      </c>
      <c r="R3590" s="14">
        <f t="shared" si="283"/>
        <v>42101.578819444447</v>
      </c>
      <c r="S3590" s="15">
        <f t="shared" si="284"/>
        <v>42123.708333333328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t="str">
        <f t="shared" si="281"/>
        <v>theater</v>
      </c>
      <c r="Q3591" t="str">
        <f t="shared" si="282"/>
        <v>plays</v>
      </c>
      <c r="R3591" s="14">
        <f t="shared" si="283"/>
        <v>42125.397534722222</v>
      </c>
      <c r="S3591" s="15">
        <f t="shared" si="284"/>
        <v>42150.397534722222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t="str">
        <f t="shared" si="281"/>
        <v>theater</v>
      </c>
      <c r="Q3592" t="str">
        <f t="shared" si="282"/>
        <v>plays</v>
      </c>
      <c r="R3592" s="14">
        <f t="shared" si="283"/>
        <v>41902.083726851852</v>
      </c>
      <c r="S3592" s="15">
        <f t="shared" si="284"/>
        <v>41932.083726851852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t="str">
        <f t="shared" si="281"/>
        <v>theater</v>
      </c>
      <c r="Q3593" t="str">
        <f t="shared" si="282"/>
        <v>plays</v>
      </c>
      <c r="R3593" s="14">
        <f t="shared" si="283"/>
        <v>42003.698425925926</v>
      </c>
      <c r="S3593" s="15">
        <f t="shared" si="284"/>
        <v>42027.957638888889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t="str">
        <f t="shared" si="281"/>
        <v>theater</v>
      </c>
      <c r="Q3594" t="str">
        <f t="shared" si="282"/>
        <v>plays</v>
      </c>
      <c r="R3594" s="14">
        <f t="shared" si="283"/>
        <v>41988.579942129625</v>
      </c>
      <c r="S3594" s="15">
        <f t="shared" si="284"/>
        <v>42045.957638888889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t="str">
        <f t="shared" si="281"/>
        <v>theater</v>
      </c>
      <c r="Q3595" t="str">
        <f t="shared" si="282"/>
        <v>plays</v>
      </c>
      <c r="R3595" s="14">
        <f t="shared" si="283"/>
        <v>41974.648599537039</v>
      </c>
      <c r="S3595" s="15">
        <f t="shared" si="284"/>
        <v>42009.601388888885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t="str">
        <f t="shared" si="281"/>
        <v>theater</v>
      </c>
      <c r="Q3596" t="str">
        <f t="shared" si="282"/>
        <v>plays</v>
      </c>
      <c r="R3596" s="14">
        <f t="shared" si="283"/>
        <v>42591.816921296297</v>
      </c>
      <c r="S3596" s="15">
        <f t="shared" si="284"/>
        <v>42616.816921296297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t="str">
        <f t="shared" si="281"/>
        <v>theater</v>
      </c>
      <c r="Q3597" t="str">
        <f t="shared" si="282"/>
        <v>plays</v>
      </c>
      <c r="R3597" s="14">
        <f t="shared" si="283"/>
        <v>42049.758368055554</v>
      </c>
      <c r="S3597" s="15">
        <f t="shared" si="284"/>
        <v>42076.040972222225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t="str">
        <f t="shared" si="281"/>
        <v>theater</v>
      </c>
      <c r="Q3598" t="str">
        <f t="shared" si="282"/>
        <v>plays</v>
      </c>
      <c r="R3598" s="14">
        <f t="shared" si="283"/>
        <v>41856.465069444443</v>
      </c>
      <c r="S3598" s="15">
        <f t="shared" si="284"/>
        <v>41877.465069444443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t="str">
        <f t="shared" si="281"/>
        <v>theater</v>
      </c>
      <c r="Q3599" t="str">
        <f t="shared" si="282"/>
        <v>plays</v>
      </c>
      <c r="R3599" s="14">
        <f t="shared" si="283"/>
        <v>42417.335532407407</v>
      </c>
      <c r="S3599" s="15">
        <f t="shared" si="284"/>
        <v>42431.999305555553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t="str">
        <f t="shared" si="281"/>
        <v>theater</v>
      </c>
      <c r="Q3600" t="str">
        <f t="shared" si="282"/>
        <v>plays</v>
      </c>
      <c r="R3600" s="14">
        <f t="shared" si="283"/>
        <v>41866.54886574074</v>
      </c>
      <c r="S3600" s="15">
        <f t="shared" si="284"/>
        <v>41884.957638888889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t="str">
        <f t="shared" si="281"/>
        <v>theater</v>
      </c>
      <c r="Q3601" t="str">
        <f t="shared" si="282"/>
        <v>plays</v>
      </c>
      <c r="R3601" s="14">
        <f t="shared" si="283"/>
        <v>42220.54487268519</v>
      </c>
      <c r="S3601" s="15">
        <f t="shared" si="284"/>
        <v>42245.75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t="str">
        <f t="shared" si="281"/>
        <v>theater</v>
      </c>
      <c r="Q3602" t="str">
        <f t="shared" si="282"/>
        <v>plays</v>
      </c>
      <c r="R3602" s="14">
        <f t="shared" si="283"/>
        <v>42628.599120370374</v>
      </c>
      <c r="S3602" s="15">
        <f t="shared" si="284"/>
        <v>42656.599120370374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t="str">
        <f t="shared" si="281"/>
        <v>theater</v>
      </c>
      <c r="Q3603" t="str">
        <f t="shared" si="282"/>
        <v>plays</v>
      </c>
      <c r="R3603" s="14">
        <f t="shared" si="283"/>
        <v>41990.74863425926</v>
      </c>
      <c r="S3603" s="15">
        <f t="shared" si="284"/>
        <v>42020.74863425926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t="str">
        <f t="shared" si="281"/>
        <v>theater</v>
      </c>
      <c r="Q3604" t="str">
        <f t="shared" si="282"/>
        <v>plays</v>
      </c>
      <c r="R3604" s="14">
        <f t="shared" si="283"/>
        <v>42447.644432870366</v>
      </c>
      <c r="S3604" s="15">
        <f t="shared" si="284"/>
        <v>42507.644432870366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t="str">
        <f t="shared" si="281"/>
        <v>theater</v>
      </c>
      <c r="Q3605" t="str">
        <f t="shared" si="282"/>
        <v>plays</v>
      </c>
      <c r="R3605" s="14">
        <f t="shared" si="283"/>
        <v>42283.614351851851</v>
      </c>
      <c r="S3605" s="15">
        <f t="shared" si="284"/>
        <v>42313.656018518523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t="str">
        <f t="shared" si="281"/>
        <v>theater</v>
      </c>
      <c r="Q3606" t="str">
        <f t="shared" si="282"/>
        <v>plays</v>
      </c>
      <c r="R3606" s="14">
        <f t="shared" si="283"/>
        <v>42482.765694444446</v>
      </c>
      <c r="S3606" s="15">
        <f t="shared" si="284"/>
        <v>42489.040972222225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t="str">
        <f t="shared" si="281"/>
        <v>theater</v>
      </c>
      <c r="Q3607" t="str">
        <f t="shared" si="282"/>
        <v>plays</v>
      </c>
      <c r="R3607" s="14">
        <f t="shared" si="283"/>
        <v>42383.543124999997</v>
      </c>
      <c r="S3607" s="15">
        <f t="shared" si="284"/>
        <v>42413.543124999997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t="str">
        <f t="shared" si="281"/>
        <v>theater</v>
      </c>
      <c r="Q3608" t="str">
        <f t="shared" si="282"/>
        <v>plays</v>
      </c>
      <c r="R3608" s="14">
        <f t="shared" si="283"/>
        <v>42566.354826388888</v>
      </c>
      <c r="S3608" s="15">
        <f t="shared" si="284"/>
        <v>42596.354826388888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t="str">
        <f t="shared" si="281"/>
        <v>theater</v>
      </c>
      <c r="Q3609" t="str">
        <f t="shared" si="282"/>
        <v>plays</v>
      </c>
      <c r="R3609" s="14">
        <f t="shared" si="283"/>
        <v>42338.713912037041</v>
      </c>
      <c r="S3609" s="15">
        <f t="shared" si="284"/>
        <v>42352.75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t="str">
        <f t="shared" si="281"/>
        <v>theater</v>
      </c>
      <c r="Q3610" t="str">
        <f t="shared" si="282"/>
        <v>plays</v>
      </c>
      <c r="R3610" s="14">
        <f t="shared" si="283"/>
        <v>42506.459374999999</v>
      </c>
      <c r="S3610" s="15">
        <f t="shared" si="284"/>
        <v>42538.333333333328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t="str">
        <f t="shared" si="281"/>
        <v>theater</v>
      </c>
      <c r="Q3611" t="str">
        <f t="shared" si="282"/>
        <v>plays</v>
      </c>
      <c r="R3611" s="14">
        <f t="shared" si="283"/>
        <v>42429.741724537038</v>
      </c>
      <c r="S3611" s="15">
        <f t="shared" si="284"/>
        <v>42459.700057870374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t="str">
        <f t="shared" si="281"/>
        <v>theater</v>
      </c>
      <c r="Q3612" t="str">
        <f t="shared" si="282"/>
        <v>plays</v>
      </c>
      <c r="R3612" s="14">
        <f t="shared" si="283"/>
        <v>42203.182129629626</v>
      </c>
      <c r="S3612" s="15">
        <f t="shared" si="284"/>
        <v>42233.182129629626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t="str">
        <f t="shared" si="281"/>
        <v>theater</v>
      </c>
      <c r="Q3613" t="str">
        <f t="shared" si="282"/>
        <v>plays</v>
      </c>
      <c r="R3613" s="14">
        <f t="shared" si="283"/>
        <v>42072.120381944449</v>
      </c>
      <c r="S3613" s="15">
        <f t="shared" si="284"/>
        <v>42102.120381944449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t="str">
        <f t="shared" si="281"/>
        <v>theater</v>
      </c>
      <c r="Q3614" t="str">
        <f t="shared" si="282"/>
        <v>plays</v>
      </c>
      <c r="R3614" s="14">
        <f t="shared" si="283"/>
        <v>41789.476979166662</v>
      </c>
      <c r="S3614" s="15">
        <f t="shared" si="284"/>
        <v>41799.476979166662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t="str">
        <f t="shared" si="281"/>
        <v>theater</v>
      </c>
      <c r="Q3615" t="str">
        <f t="shared" si="282"/>
        <v>plays</v>
      </c>
      <c r="R3615" s="14">
        <f t="shared" si="283"/>
        <v>41788.33997685185</v>
      </c>
      <c r="S3615" s="15">
        <f t="shared" si="284"/>
        <v>41818.33997685185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t="str">
        <f t="shared" si="281"/>
        <v>theater</v>
      </c>
      <c r="Q3616" t="str">
        <f t="shared" si="282"/>
        <v>plays</v>
      </c>
      <c r="R3616" s="14">
        <f t="shared" si="283"/>
        <v>42143.791851851856</v>
      </c>
      <c r="S3616" s="15">
        <f t="shared" si="284"/>
        <v>42173.791851851856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t="str">
        <f t="shared" si="281"/>
        <v>theater</v>
      </c>
      <c r="Q3617" t="str">
        <f t="shared" si="282"/>
        <v>plays</v>
      </c>
      <c r="R3617" s="14">
        <f t="shared" si="283"/>
        <v>42318.343703703707</v>
      </c>
      <c r="S3617" s="15">
        <f t="shared" si="284"/>
        <v>42348.343703703707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t="str">
        <f t="shared" si="281"/>
        <v>theater</v>
      </c>
      <c r="Q3618" t="str">
        <f t="shared" si="282"/>
        <v>plays</v>
      </c>
      <c r="R3618" s="14">
        <f t="shared" si="283"/>
        <v>42052.699814814812</v>
      </c>
      <c r="S3618" s="15">
        <f t="shared" si="284"/>
        <v>42082.658148148148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t="str">
        <f t="shared" si="281"/>
        <v>theater</v>
      </c>
      <c r="Q3619" t="str">
        <f t="shared" si="282"/>
        <v>plays</v>
      </c>
      <c r="R3619" s="14">
        <f t="shared" si="283"/>
        <v>42779.360289351855</v>
      </c>
      <c r="S3619" s="15">
        <f t="shared" si="284"/>
        <v>42793.75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t="str">
        <f t="shared" si="281"/>
        <v>theater</v>
      </c>
      <c r="Q3620" t="str">
        <f t="shared" si="282"/>
        <v>plays</v>
      </c>
      <c r="R3620" s="14">
        <f t="shared" si="283"/>
        <v>42128.377893518518</v>
      </c>
      <c r="S3620" s="15">
        <f t="shared" si="284"/>
        <v>42158.377893518518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t="str">
        <f t="shared" si="281"/>
        <v>theater</v>
      </c>
      <c r="Q3621" t="str">
        <f t="shared" si="282"/>
        <v>plays</v>
      </c>
      <c r="R3621" s="14">
        <f t="shared" si="283"/>
        <v>42660.882245370369</v>
      </c>
      <c r="S3621" s="15">
        <f t="shared" si="284"/>
        <v>42693.666666666672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t="str">
        <f t="shared" si="281"/>
        <v>theater</v>
      </c>
      <c r="Q3622" t="str">
        <f t="shared" si="282"/>
        <v>plays</v>
      </c>
      <c r="R3622" s="14">
        <f t="shared" si="283"/>
        <v>42037.688206018516</v>
      </c>
      <c r="S3622" s="15">
        <f t="shared" si="284"/>
        <v>42067.916666666672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t="str">
        <f t="shared" si="281"/>
        <v>theater</v>
      </c>
      <c r="Q3623" t="str">
        <f t="shared" si="282"/>
        <v>plays</v>
      </c>
      <c r="R3623" s="14">
        <f t="shared" si="283"/>
        <v>42619.685694444444</v>
      </c>
      <c r="S3623" s="15">
        <f t="shared" si="284"/>
        <v>42643.625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t="str">
        <f t="shared" si="281"/>
        <v>theater</v>
      </c>
      <c r="Q3624" t="str">
        <f t="shared" si="282"/>
        <v>plays</v>
      </c>
      <c r="R3624" s="14">
        <f t="shared" si="283"/>
        <v>41876.971886574072</v>
      </c>
      <c r="S3624" s="15">
        <f t="shared" si="284"/>
        <v>41909.890972222223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t="str">
        <f t="shared" si="281"/>
        <v>theater</v>
      </c>
      <c r="Q3625" t="str">
        <f t="shared" si="282"/>
        <v>plays</v>
      </c>
      <c r="R3625" s="14">
        <f t="shared" si="283"/>
        <v>41828.486921296295</v>
      </c>
      <c r="S3625" s="15">
        <f t="shared" si="284"/>
        <v>41846.041666666664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t="str">
        <f t="shared" si="281"/>
        <v>theater</v>
      </c>
      <c r="Q3626" t="str">
        <f t="shared" si="282"/>
        <v>plays</v>
      </c>
      <c r="R3626" s="14">
        <f t="shared" si="283"/>
        <v>42545.524189814816</v>
      </c>
      <c r="S3626" s="15">
        <f t="shared" si="284"/>
        <v>42605.524189814816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t="str">
        <f t="shared" si="281"/>
        <v>theater</v>
      </c>
      <c r="Q3627" t="str">
        <f t="shared" si="282"/>
        <v>plays</v>
      </c>
      <c r="R3627" s="14">
        <f t="shared" si="283"/>
        <v>42157.402511574073</v>
      </c>
      <c r="S3627" s="15">
        <f t="shared" si="284"/>
        <v>42187.402511574073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t="str">
        <f t="shared" si="281"/>
        <v>theater</v>
      </c>
      <c r="Q3628" t="str">
        <f t="shared" si="282"/>
        <v>plays</v>
      </c>
      <c r="R3628" s="14">
        <f t="shared" si="283"/>
        <v>41846.417326388888</v>
      </c>
      <c r="S3628" s="15">
        <f t="shared" si="284"/>
        <v>41867.417326388888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t="str">
        <f t="shared" si="281"/>
        <v>theater</v>
      </c>
      <c r="Q3629" t="str">
        <f t="shared" si="282"/>
        <v>plays</v>
      </c>
      <c r="R3629" s="14">
        <f t="shared" si="283"/>
        <v>42460.491747685184</v>
      </c>
      <c r="S3629" s="15">
        <f t="shared" si="284"/>
        <v>42510.915972222225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str">
        <f t="shared" si="281"/>
        <v>theater</v>
      </c>
      <c r="Q3630" t="str">
        <f t="shared" si="282"/>
        <v>musical</v>
      </c>
      <c r="R3630" s="14">
        <f t="shared" si="283"/>
        <v>42291.583287037036</v>
      </c>
      <c r="S3630" s="15">
        <f t="shared" si="284"/>
        <v>42351.624953703707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t="str">
        <f t="shared" si="281"/>
        <v>theater</v>
      </c>
      <c r="Q3631" t="str">
        <f t="shared" si="282"/>
        <v>musical</v>
      </c>
      <c r="R3631" s="14">
        <f t="shared" si="283"/>
        <v>42436.844490740739</v>
      </c>
      <c r="S3631" s="15">
        <f t="shared" si="284"/>
        <v>42495.458333333328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t="str">
        <f t="shared" si="281"/>
        <v>theater</v>
      </c>
      <c r="Q3632" t="str">
        <f t="shared" si="282"/>
        <v>musical</v>
      </c>
      <c r="R3632" s="14">
        <f t="shared" si="283"/>
        <v>41942.59710648148</v>
      </c>
      <c r="S3632" s="15">
        <f t="shared" si="284"/>
        <v>41972.638773148152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t="str">
        <f t="shared" si="281"/>
        <v>theater</v>
      </c>
      <c r="Q3633" t="str">
        <f t="shared" si="282"/>
        <v>musical</v>
      </c>
      <c r="R3633" s="14">
        <f t="shared" si="283"/>
        <v>41880.503437499996</v>
      </c>
      <c r="S3633" s="15">
        <f t="shared" si="284"/>
        <v>41904.915972222225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t="str">
        <f t="shared" si="281"/>
        <v>theater</v>
      </c>
      <c r="Q3634" t="str">
        <f t="shared" si="282"/>
        <v>musical</v>
      </c>
      <c r="R3634" s="14">
        <f t="shared" si="283"/>
        <v>41946.686909722222</v>
      </c>
      <c r="S3634" s="15">
        <f t="shared" si="284"/>
        <v>41966.686909722222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t="str">
        <f t="shared" si="281"/>
        <v>theater</v>
      </c>
      <c r="Q3635" t="str">
        <f t="shared" si="282"/>
        <v>musical</v>
      </c>
      <c r="R3635" s="14">
        <f t="shared" si="283"/>
        <v>42649.373460648145</v>
      </c>
      <c r="S3635" s="15">
        <f t="shared" si="284"/>
        <v>42692.791666666672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t="str">
        <f t="shared" si="281"/>
        <v>theater</v>
      </c>
      <c r="Q3636" t="str">
        <f t="shared" si="282"/>
        <v>musical</v>
      </c>
      <c r="R3636" s="14">
        <f t="shared" si="283"/>
        <v>42700.916365740741</v>
      </c>
      <c r="S3636" s="15">
        <f t="shared" si="284"/>
        <v>42748.915972222225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t="str">
        <f t="shared" si="281"/>
        <v>theater</v>
      </c>
      <c r="Q3637" t="str">
        <f t="shared" si="282"/>
        <v>musical</v>
      </c>
      <c r="R3637" s="14">
        <f t="shared" si="283"/>
        <v>42450.63282407407</v>
      </c>
      <c r="S3637" s="15">
        <f t="shared" si="284"/>
        <v>42480.63282407407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str">
        <f t="shared" si="281"/>
        <v>theater</v>
      </c>
      <c r="Q3638" t="str">
        <f t="shared" si="282"/>
        <v>musical</v>
      </c>
      <c r="R3638" s="14">
        <f t="shared" si="283"/>
        <v>42226.444780092592</v>
      </c>
      <c r="S3638" s="15">
        <f t="shared" si="284"/>
        <v>42261.444780092592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t="str">
        <f t="shared" si="281"/>
        <v>theater</v>
      </c>
      <c r="Q3639" t="str">
        <f t="shared" si="282"/>
        <v>musical</v>
      </c>
      <c r="R3639" s="14">
        <f t="shared" si="283"/>
        <v>41975.450636574074</v>
      </c>
      <c r="S3639" s="15">
        <f t="shared" si="284"/>
        <v>42005.450636574074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t="str">
        <f t="shared" si="281"/>
        <v>theater</v>
      </c>
      <c r="Q3640" t="str">
        <f t="shared" si="282"/>
        <v>musical</v>
      </c>
      <c r="R3640" s="14">
        <f t="shared" si="283"/>
        <v>42053.422824074078</v>
      </c>
      <c r="S3640" s="15">
        <f t="shared" si="284"/>
        <v>42113.381157407406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t="str">
        <f t="shared" si="281"/>
        <v>theater</v>
      </c>
      <c r="Q3641" t="str">
        <f t="shared" si="282"/>
        <v>musical</v>
      </c>
      <c r="R3641" s="14">
        <f t="shared" si="283"/>
        <v>42590.427152777775</v>
      </c>
      <c r="S3641" s="15">
        <f t="shared" si="284"/>
        <v>42650.382638888885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t="str">
        <f t="shared" si="281"/>
        <v>theater</v>
      </c>
      <c r="Q3642" t="str">
        <f t="shared" si="282"/>
        <v>musical</v>
      </c>
      <c r="R3642" s="14">
        <f t="shared" si="283"/>
        <v>42104.531597222223</v>
      </c>
      <c r="S3642" s="15">
        <f t="shared" si="284"/>
        <v>42134.531597222223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str">
        <f t="shared" si="281"/>
        <v>theater</v>
      </c>
      <c r="Q3643" t="str">
        <f t="shared" si="282"/>
        <v>musical</v>
      </c>
      <c r="R3643" s="14">
        <f t="shared" si="283"/>
        <v>41899.377071759256</v>
      </c>
      <c r="S3643" s="15">
        <f t="shared" si="284"/>
        <v>41916.958333333336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t="str">
        <f t="shared" si="281"/>
        <v>theater</v>
      </c>
      <c r="Q3644" t="str">
        <f t="shared" si="282"/>
        <v>musical</v>
      </c>
      <c r="R3644" s="14">
        <f t="shared" si="283"/>
        <v>42297.566284722227</v>
      </c>
      <c r="S3644" s="15">
        <f t="shared" si="284"/>
        <v>42338.458333333328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str">
        <f t="shared" si="281"/>
        <v>theater</v>
      </c>
      <c r="Q3645" t="str">
        <f t="shared" si="282"/>
        <v>musical</v>
      </c>
      <c r="R3645" s="14">
        <f t="shared" si="283"/>
        <v>42284.893969907411</v>
      </c>
      <c r="S3645" s="15">
        <f t="shared" si="284"/>
        <v>42324.935636574075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t="str">
        <f t="shared" si="281"/>
        <v>theater</v>
      </c>
      <c r="Q3646" t="str">
        <f t="shared" si="282"/>
        <v>musical</v>
      </c>
      <c r="R3646" s="14">
        <f t="shared" si="283"/>
        <v>42408.991747685184</v>
      </c>
      <c r="S3646" s="15">
        <f t="shared" si="284"/>
        <v>42436.957638888889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t="str">
        <f t="shared" si="281"/>
        <v>theater</v>
      </c>
      <c r="Q3647" t="str">
        <f t="shared" si="282"/>
        <v>musical</v>
      </c>
      <c r="R3647" s="14">
        <f t="shared" si="283"/>
        <v>42665.720347222217</v>
      </c>
      <c r="S3647" s="15">
        <f t="shared" si="284"/>
        <v>42695.762013888889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t="str">
        <f t="shared" si="281"/>
        <v>theater</v>
      </c>
      <c r="Q3648" t="str">
        <f t="shared" si="282"/>
        <v>musical</v>
      </c>
      <c r="R3648" s="14">
        <f t="shared" si="283"/>
        <v>42140.171319444446</v>
      </c>
      <c r="S3648" s="15">
        <f t="shared" si="284"/>
        <v>42171.729166666672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t="str">
        <f t="shared" si="281"/>
        <v>theater</v>
      </c>
      <c r="Q3649" t="str">
        <f t="shared" si="282"/>
        <v>musical</v>
      </c>
      <c r="R3649" s="14">
        <f t="shared" si="283"/>
        <v>42598.499155092592</v>
      </c>
      <c r="S3649" s="15">
        <f t="shared" si="284"/>
        <v>42643.499155092592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85">E3650/D3650</f>
        <v>1.003825</v>
      </c>
      <c r="P3650" t="str">
        <f t="shared" ref="P3650:P3713" si="286">LEFT(N3650,FIND("/",N3650)-1)</f>
        <v>theater</v>
      </c>
      <c r="Q3650" t="str">
        <f t="shared" ref="Q3650:Q3713" si="287">RIGHT(N3650,LEN(N3650)-FIND("/",N3650))</f>
        <v>plays</v>
      </c>
      <c r="R3650" s="14">
        <f t="shared" ref="R3650:R3713" si="288">(J3650/86400)+25569+(-6/24)</f>
        <v>41887.042187500003</v>
      </c>
      <c r="S3650" s="15">
        <f t="shared" ref="S3650:S3713" si="289">(I3650/86400)+25569+(-6/24)</f>
        <v>41917.042187500003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1.04</v>
      </c>
      <c r="P3651" t="str">
        <f t="shared" si="286"/>
        <v>theater</v>
      </c>
      <c r="Q3651" t="str">
        <f t="shared" si="287"/>
        <v>plays</v>
      </c>
      <c r="R3651" s="14">
        <f t="shared" si="288"/>
        <v>41780.462893518517</v>
      </c>
      <c r="S3651" s="15">
        <f t="shared" si="289"/>
        <v>41806.462893518517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t="str">
        <f t="shared" si="286"/>
        <v>theater</v>
      </c>
      <c r="Q3652" t="str">
        <f t="shared" si="287"/>
        <v>plays</v>
      </c>
      <c r="R3652" s="14">
        <f t="shared" si="288"/>
        <v>42381.228981481487</v>
      </c>
      <c r="S3652" s="15">
        <f t="shared" si="289"/>
        <v>42402.228981481487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t="str">
        <f t="shared" si="286"/>
        <v>theater</v>
      </c>
      <c r="Q3653" t="str">
        <f t="shared" si="287"/>
        <v>plays</v>
      </c>
      <c r="R3653" s="14">
        <f t="shared" si="288"/>
        <v>41828.396319444444</v>
      </c>
      <c r="S3653" s="15">
        <f t="shared" si="289"/>
        <v>41861.415972222225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t="str">
        <f t="shared" si="286"/>
        <v>theater</v>
      </c>
      <c r="Q3654" t="str">
        <f t="shared" si="287"/>
        <v>plays</v>
      </c>
      <c r="R3654" s="14">
        <f t="shared" si="288"/>
        <v>42596.394699074073</v>
      </c>
      <c r="S3654" s="15">
        <f t="shared" si="289"/>
        <v>42606.915972222225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t="str">
        <f t="shared" si="286"/>
        <v>theater</v>
      </c>
      <c r="Q3655" t="str">
        <f t="shared" si="287"/>
        <v>plays</v>
      </c>
      <c r="R3655" s="14">
        <f t="shared" si="288"/>
        <v>42191.113506944443</v>
      </c>
      <c r="S3655" s="15">
        <f t="shared" si="289"/>
        <v>42221.113506944443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t="str">
        <f t="shared" si="286"/>
        <v>theater</v>
      </c>
      <c r="Q3656" t="str">
        <f t="shared" si="287"/>
        <v>plays</v>
      </c>
      <c r="R3656" s="14">
        <f t="shared" si="288"/>
        <v>42440.166504629626</v>
      </c>
      <c r="S3656" s="15">
        <f t="shared" si="289"/>
        <v>42463.458333333328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t="str">
        <f t="shared" si="286"/>
        <v>theater</v>
      </c>
      <c r="Q3657" t="str">
        <f t="shared" si="287"/>
        <v>plays</v>
      </c>
      <c r="R3657" s="14">
        <f t="shared" si="288"/>
        <v>42173.553217592591</v>
      </c>
      <c r="S3657" s="15">
        <f t="shared" si="289"/>
        <v>42203.040972222225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t="str">
        <f t="shared" si="286"/>
        <v>theater</v>
      </c>
      <c r="Q3658" t="str">
        <f t="shared" si="287"/>
        <v>plays</v>
      </c>
      <c r="R3658" s="14">
        <f t="shared" si="288"/>
        <v>42737.660138888888</v>
      </c>
      <c r="S3658" s="15">
        <f t="shared" si="289"/>
        <v>42767.707638888889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t="str">
        <f t="shared" si="286"/>
        <v>theater</v>
      </c>
      <c r="Q3659" t="str">
        <f t="shared" si="287"/>
        <v>plays</v>
      </c>
      <c r="R3659" s="14">
        <f t="shared" si="288"/>
        <v>42499.379849537036</v>
      </c>
      <c r="S3659" s="15">
        <f t="shared" si="289"/>
        <v>42522.654166666667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t="str">
        <f t="shared" si="286"/>
        <v>theater</v>
      </c>
      <c r="Q3660" t="str">
        <f t="shared" si="287"/>
        <v>plays</v>
      </c>
      <c r="R3660" s="14">
        <f t="shared" si="288"/>
        <v>41775.608564814815</v>
      </c>
      <c r="S3660" s="15">
        <f t="shared" si="289"/>
        <v>41821.915972222225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t="str">
        <f t="shared" si="286"/>
        <v>theater</v>
      </c>
      <c r="Q3661" t="str">
        <f t="shared" si="287"/>
        <v>plays</v>
      </c>
      <c r="R3661" s="14">
        <f t="shared" si="288"/>
        <v>42055.027199074073</v>
      </c>
      <c r="S3661" s="15">
        <f t="shared" si="289"/>
        <v>42082.360416666663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t="str">
        <f t="shared" si="286"/>
        <v>theater</v>
      </c>
      <c r="Q3662" t="str">
        <f t="shared" si="287"/>
        <v>plays</v>
      </c>
      <c r="R3662" s="14">
        <f t="shared" si="288"/>
        <v>41971.631076388891</v>
      </c>
      <c r="S3662" s="15">
        <f t="shared" si="289"/>
        <v>41996.631076388891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t="str">
        <f t="shared" si="286"/>
        <v>theater</v>
      </c>
      <c r="Q3663" t="str">
        <f t="shared" si="287"/>
        <v>plays</v>
      </c>
      <c r="R3663" s="14">
        <f t="shared" si="288"/>
        <v>42447.646666666667</v>
      </c>
      <c r="S3663" s="15">
        <f t="shared" si="289"/>
        <v>42469.916666666672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t="str">
        <f t="shared" si="286"/>
        <v>theater</v>
      </c>
      <c r="Q3664" t="str">
        <f t="shared" si="287"/>
        <v>plays</v>
      </c>
      <c r="R3664" s="14">
        <f t="shared" si="288"/>
        <v>42063.970069444447</v>
      </c>
      <c r="S3664" s="15">
        <f t="shared" si="289"/>
        <v>42093.928402777776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t="str">
        <f t="shared" si="286"/>
        <v>theater</v>
      </c>
      <c r="Q3665" t="str">
        <f t="shared" si="287"/>
        <v>plays</v>
      </c>
      <c r="R3665" s="14">
        <f t="shared" si="288"/>
        <v>42665.201736111107</v>
      </c>
      <c r="S3665" s="15">
        <f t="shared" si="289"/>
        <v>42725.243402777778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t="str">
        <f t="shared" si="286"/>
        <v>theater</v>
      </c>
      <c r="Q3666" t="str">
        <f t="shared" si="287"/>
        <v>plays</v>
      </c>
      <c r="R3666" s="14">
        <f t="shared" si="288"/>
        <v>42522.998715277776</v>
      </c>
      <c r="S3666" s="15">
        <f t="shared" si="289"/>
        <v>42536.998715277776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t="str">
        <f t="shared" si="286"/>
        <v>theater</v>
      </c>
      <c r="Q3667" t="str">
        <f t="shared" si="287"/>
        <v>plays</v>
      </c>
      <c r="R3667" s="14">
        <f t="shared" si="288"/>
        <v>42294.558124999996</v>
      </c>
      <c r="S3667" s="15">
        <f t="shared" si="289"/>
        <v>42305.579166666663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t="str">
        <f t="shared" si="286"/>
        <v>theater</v>
      </c>
      <c r="Q3668" t="str">
        <f t="shared" si="287"/>
        <v>plays</v>
      </c>
      <c r="R3668" s="14">
        <f t="shared" si="288"/>
        <v>41822.65488425926</v>
      </c>
      <c r="S3668" s="15">
        <f t="shared" si="289"/>
        <v>41844.041666666664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t="str">
        <f t="shared" si="286"/>
        <v>theater</v>
      </c>
      <c r="Q3669" t="str">
        <f t="shared" si="287"/>
        <v>plays</v>
      </c>
      <c r="R3669" s="14">
        <f t="shared" si="288"/>
        <v>42173.720127314809</v>
      </c>
      <c r="S3669" s="15">
        <f t="shared" si="289"/>
        <v>42203.720127314809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t="str">
        <f t="shared" si="286"/>
        <v>theater</v>
      </c>
      <c r="Q3670" t="str">
        <f t="shared" si="287"/>
        <v>plays</v>
      </c>
      <c r="R3670" s="14">
        <f t="shared" si="288"/>
        <v>42185.306157407409</v>
      </c>
      <c r="S3670" s="15">
        <f t="shared" si="289"/>
        <v>42208.522916666669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t="str">
        <f t="shared" si="286"/>
        <v>theater</v>
      </c>
      <c r="Q3671" t="str">
        <f t="shared" si="287"/>
        <v>plays</v>
      </c>
      <c r="R3671" s="14">
        <f t="shared" si="288"/>
        <v>42136.425196759257</v>
      </c>
      <c r="S3671" s="15">
        <f t="shared" si="289"/>
        <v>42166.425196759257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t="str">
        <f t="shared" si="286"/>
        <v>theater</v>
      </c>
      <c r="Q3672" t="str">
        <f t="shared" si="287"/>
        <v>plays</v>
      </c>
      <c r="R3672" s="14">
        <f t="shared" si="288"/>
        <v>42142.264016203699</v>
      </c>
      <c r="S3672" s="15">
        <f t="shared" si="289"/>
        <v>42155.708333333328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t="str">
        <f t="shared" si="286"/>
        <v>theater</v>
      </c>
      <c r="Q3673" t="str">
        <f t="shared" si="287"/>
        <v>plays</v>
      </c>
      <c r="R3673" s="14">
        <f t="shared" si="288"/>
        <v>41820.37809027778</v>
      </c>
      <c r="S3673" s="15">
        <f t="shared" si="289"/>
        <v>41840.915972222225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t="str">
        <f t="shared" si="286"/>
        <v>theater</v>
      </c>
      <c r="Q3674" t="str">
        <f t="shared" si="287"/>
        <v>plays</v>
      </c>
      <c r="R3674" s="14">
        <f t="shared" si="288"/>
        <v>41878.696574074071</v>
      </c>
      <c r="S3674" s="15">
        <f t="shared" si="289"/>
        <v>41908.696574074071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t="str">
        <f t="shared" si="286"/>
        <v>theater</v>
      </c>
      <c r="Q3675" t="str">
        <f t="shared" si="287"/>
        <v>plays</v>
      </c>
      <c r="R3675" s="14">
        <f t="shared" si="288"/>
        <v>41914.045104166667</v>
      </c>
      <c r="S3675" s="15">
        <f t="shared" si="289"/>
        <v>41948.286111111112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t="str">
        <f t="shared" si="286"/>
        <v>theater</v>
      </c>
      <c r="Q3676" t="str">
        <f t="shared" si="287"/>
        <v>plays</v>
      </c>
      <c r="R3676" s="14">
        <f t="shared" si="288"/>
        <v>42556.623020833329</v>
      </c>
      <c r="S3676" s="15">
        <f t="shared" si="289"/>
        <v>42616.623020833329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t="str">
        <f t="shared" si="286"/>
        <v>theater</v>
      </c>
      <c r="Q3677" t="str">
        <f t="shared" si="287"/>
        <v>plays</v>
      </c>
      <c r="R3677" s="14">
        <f t="shared" si="288"/>
        <v>42493.347013888888</v>
      </c>
      <c r="S3677" s="15">
        <f t="shared" si="289"/>
        <v>42505.708333333328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t="str">
        <f t="shared" si="286"/>
        <v>theater</v>
      </c>
      <c r="Q3678" t="str">
        <f t="shared" si="287"/>
        <v>plays</v>
      </c>
      <c r="R3678" s="14">
        <f t="shared" si="288"/>
        <v>41876.565787037034</v>
      </c>
      <c r="S3678" s="15">
        <f t="shared" si="289"/>
        <v>41894.565787037034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t="str">
        <f t="shared" si="286"/>
        <v>theater</v>
      </c>
      <c r="Q3679" t="str">
        <f t="shared" si="287"/>
        <v>plays</v>
      </c>
      <c r="R3679" s="14">
        <f t="shared" si="288"/>
        <v>41802.324282407411</v>
      </c>
      <c r="S3679" s="15">
        <f t="shared" si="289"/>
        <v>41822.915972222225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t="str">
        <f t="shared" si="286"/>
        <v>theater</v>
      </c>
      <c r="Q3680" t="str">
        <f t="shared" si="287"/>
        <v>plays</v>
      </c>
      <c r="R3680" s="14">
        <f t="shared" si="288"/>
        <v>42120.281226851846</v>
      </c>
      <c r="S3680" s="15">
        <f t="shared" si="289"/>
        <v>42155.281226851846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t="str">
        <f t="shared" si="286"/>
        <v>theater</v>
      </c>
      <c r="Q3681" t="str">
        <f t="shared" si="287"/>
        <v>plays</v>
      </c>
      <c r="R3681" s="14">
        <f t="shared" si="288"/>
        <v>41786.511354166665</v>
      </c>
      <c r="S3681" s="15">
        <f t="shared" si="289"/>
        <v>41820.957638888889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t="str">
        <f t="shared" si="286"/>
        <v>theater</v>
      </c>
      <c r="Q3682" t="str">
        <f t="shared" si="287"/>
        <v>plays</v>
      </c>
      <c r="R3682" s="14">
        <f t="shared" si="288"/>
        <v>42627.204097222224</v>
      </c>
      <c r="S3682" s="15">
        <f t="shared" si="289"/>
        <v>42648.204097222224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t="str">
        <f t="shared" si="286"/>
        <v>theater</v>
      </c>
      <c r="Q3683" t="str">
        <f t="shared" si="287"/>
        <v>plays</v>
      </c>
      <c r="R3683" s="14">
        <f t="shared" si="288"/>
        <v>42374.401504629626</v>
      </c>
      <c r="S3683" s="15">
        <f t="shared" si="289"/>
        <v>42384.401504629626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t="str">
        <f t="shared" si="286"/>
        <v>theater</v>
      </c>
      <c r="Q3684" t="str">
        <f t="shared" si="287"/>
        <v>plays</v>
      </c>
      <c r="R3684" s="14">
        <f t="shared" si="288"/>
        <v>41772.435393518521</v>
      </c>
      <c r="S3684" s="15">
        <f t="shared" si="289"/>
        <v>41806.040972222225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t="str">
        <f t="shared" si="286"/>
        <v>theater</v>
      </c>
      <c r="Q3685" t="str">
        <f t="shared" si="287"/>
        <v>plays</v>
      </c>
      <c r="R3685" s="14">
        <f t="shared" si="288"/>
        <v>42632.866851851853</v>
      </c>
      <c r="S3685" s="15">
        <f t="shared" si="289"/>
        <v>42662.866851851853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t="str">
        <f t="shared" si="286"/>
        <v>theater</v>
      </c>
      <c r="Q3686" t="str">
        <f t="shared" si="287"/>
        <v>plays</v>
      </c>
      <c r="R3686" s="14">
        <f t="shared" si="288"/>
        <v>42218.930393518516</v>
      </c>
      <c r="S3686" s="15">
        <f t="shared" si="289"/>
        <v>42248.930393518516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t="str">
        <f t="shared" si="286"/>
        <v>theater</v>
      </c>
      <c r="Q3687" t="str">
        <f t="shared" si="287"/>
        <v>plays</v>
      </c>
      <c r="R3687" s="14">
        <f t="shared" si="288"/>
        <v>41753.343275462961</v>
      </c>
      <c r="S3687" s="15">
        <f t="shared" si="289"/>
        <v>41778.625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t="str">
        <f t="shared" si="286"/>
        <v>theater</v>
      </c>
      <c r="Q3688" t="str">
        <f t="shared" si="287"/>
        <v>plays</v>
      </c>
      <c r="R3688" s="14">
        <f t="shared" si="288"/>
        <v>42230.412731481483</v>
      </c>
      <c r="S3688" s="15">
        <f t="shared" si="289"/>
        <v>42244.915972222225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t="str">
        <f t="shared" si="286"/>
        <v>theater</v>
      </c>
      <c r="Q3689" t="str">
        <f t="shared" si="287"/>
        <v>plays</v>
      </c>
      <c r="R3689" s="14">
        <f t="shared" si="288"/>
        <v>41786.968229166669</v>
      </c>
      <c r="S3689" s="15">
        <f t="shared" si="289"/>
        <v>41816.968229166669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t="str">
        <f t="shared" si="286"/>
        <v>theater</v>
      </c>
      <c r="Q3690" t="str">
        <f t="shared" si="287"/>
        <v>plays</v>
      </c>
      <c r="R3690" s="14">
        <f t="shared" si="288"/>
        <v>41829.537083333329</v>
      </c>
      <c r="S3690" s="15">
        <f t="shared" si="289"/>
        <v>41859.537083333329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t="str">
        <f t="shared" si="286"/>
        <v>theater</v>
      </c>
      <c r="Q3691" t="str">
        <f t="shared" si="287"/>
        <v>plays</v>
      </c>
      <c r="R3691" s="14">
        <f t="shared" si="288"/>
        <v>42147.576840277776</v>
      </c>
      <c r="S3691" s="15">
        <f t="shared" si="289"/>
        <v>42176.684027777781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t="str">
        <f t="shared" si="286"/>
        <v>theater</v>
      </c>
      <c r="Q3692" t="str">
        <f t="shared" si="287"/>
        <v>plays</v>
      </c>
      <c r="R3692" s="14">
        <f t="shared" si="288"/>
        <v>41940.348182870366</v>
      </c>
      <c r="S3692" s="15">
        <f t="shared" si="289"/>
        <v>41970.389849537038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t="str">
        <f t="shared" si="286"/>
        <v>theater</v>
      </c>
      <c r="Q3693" t="str">
        <f t="shared" si="287"/>
        <v>plays</v>
      </c>
      <c r="R3693" s="14">
        <f t="shared" si="288"/>
        <v>42020.450567129628</v>
      </c>
      <c r="S3693" s="15">
        <f t="shared" si="289"/>
        <v>42064.957638888889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t="str">
        <f t="shared" si="286"/>
        <v>theater</v>
      </c>
      <c r="Q3694" t="str">
        <f t="shared" si="287"/>
        <v>plays</v>
      </c>
      <c r="R3694" s="14">
        <f t="shared" si="288"/>
        <v>41891.71503472222</v>
      </c>
      <c r="S3694" s="15">
        <f t="shared" si="289"/>
        <v>41900.75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t="str">
        <f t="shared" si="286"/>
        <v>theater</v>
      </c>
      <c r="Q3695" t="str">
        <f t="shared" si="287"/>
        <v>plays</v>
      </c>
      <c r="R3695" s="14">
        <f t="shared" si="288"/>
        <v>42308.941307870366</v>
      </c>
      <c r="S3695" s="15">
        <f t="shared" si="289"/>
        <v>42338.6875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t="str">
        <f t="shared" si="286"/>
        <v>theater</v>
      </c>
      <c r="Q3696" t="str">
        <f t="shared" si="287"/>
        <v>plays</v>
      </c>
      <c r="R3696" s="14">
        <f t="shared" si="288"/>
        <v>42489.883877314816</v>
      </c>
      <c r="S3696" s="15">
        <f t="shared" si="289"/>
        <v>42526.833333333328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t="str">
        <f t="shared" si="286"/>
        <v>theater</v>
      </c>
      <c r="Q3697" t="str">
        <f t="shared" si="287"/>
        <v>plays</v>
      </c>
      <c r="R3697" s="14">
        <f t="shared" si="288"/>
        <v>41995.620486111111</v>
      </c>
      <c r="S3697" s="15">
        <f t="shared" si="289"/>
        <v>42015.620486111111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t="str">
        <f t="shared" si="286"/>
        <v>theater</v>
      </c>
      <c r="Q3698" t="str">
        <f t="shared" si="287"/>
        <v>plays</v>
      </c>
      <c r="R3698" s="14">
        <f t="shared" si="288"/>
        <v>41988.367083333331</v>
      </c>
      <c r="S3698" s="15">
        <f t="shared" si="289"/>
        <v>42048.367083333331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t="str">
        <f t="shared" si="286"/>
        <v>theater</v>
      </c>
      <c r="Q3699" t="str">
        <f t="shared" si="287"/>
        <v>plays</v>
      </c>
      <c r="R3699" s="14">
        <f t="shared" si="288"/>
        <v>42479.215833333335</v>
      </c>
      <c r="S3699" s="15">
        <f t="shared" si="289"/>
        <v>42500.215833333335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t="str">
        <f t="shared" si="286"/>
        <v>theater</v>
      </c>
      <c r="Q3700" t="str">
        <f t="shared" si="287"/>
        <v>plays</v>
      </c>
      <c r="R3700" s="14">
        <f t="shared" si="288"/>
        <v>42401.556562500002</v>
      </c>
      <c r="S3700" s="15">
        <f t="shared" si="289"/>
        <v>42431.556562500002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t="str">
        <f t="shared" si="286"/>
        <v>theater</v>
      </c>
      <c r="Q3701" t="str">
        <f t="shared" si="287"/>
        <v>plays</v>
      </c>
      <c r="R3701" s="14">
        <f t="shared" si="288"/>
        <v>41897.352037037039</v>
      </c>
      <c r="S3701" s="15">
        <f t="shared" si="289"/>
        <v>41927.352037037039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t="str">
        <f t="shared" si="286"/>
        <v>theater</v>
      </c>
      <c r="Q3702" t="str">
        <f t="shared" si="287"/>
        <v>plays</v>
      </c>
      <c r="R3702" s="14">
        <f t="shared" si="288"/>
        <v>41882.335648148146</v>
      </c>
      <c r="S3702" s="15">
        <f t="shared" si="289"/>
        <v>41912.416666666664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t="str">
        <f t="shared" si="286"/>
        <v>theater</v>
      </c>
      <c r="Q3703" t="str">
        <f t="shared" si="287"/>
        <v>plays</v>
      </c>
      <c r="R3703" s="14">
        <f t="shared" si="288"/>
        <v>42129.291585648149</v>
      </c>
      <c r="S3703" s="15">
        <f t="shared" si="289"/>
        <v>42159.291585648149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t="str">
        <f t="shared" si="286"/>
        <v>theater</v>
      </c>
      <c r="Q3704" t="str">
        <f t="shared" si="287"/>
        <v>plays</v>
      </c>
      <c r="R3704" s="14">
        <f t="shared" si="288"/>
        <v>42524.28800925926</v>
      </c>
      <c r="S3704" s="15">
        <f t="shared" si="289"/>
        <v>42561.707638888889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t="str">
        <f t="shared" si="286"/>
        <v>theater</v>
      </c>
      <c r="Q3705" t="str">
        <f t="shared" si="287"/>
        <v>plays</v>
      </c>
      <c r="R3705" s="14">
        <f t="shared" si="288"/>
        <v>42556.254490740743</v>
      </c>
      <c r="S3705" s="15">
        <f t="shared" si="289"/>
        <v>42595.040972222225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t="str">
        <f t="shared" si="286"/>
        <v>theater</v>
      </c>
      <c r="Q3706" t="str">
        <f t="shared" si="287"/>
        <v>plays</v>
      </c>
      <c r="R3706" s="14">
        <f t="shared" si="288"/>
        <v>42461.439745370371</v>
      </c>
      <c r="S3706" s="15">
        <f t="shared" si="289"/>
        <v>42521.439745370371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t="str">
        <f t="shared" si="286"/>
        <v>theater</v>
      </c>
      <c r="Q3707" t="str">
        <f t="shared" si="287"/>
        <v>plays</v>
      </c>
      <c r="R3707" s="14">
        <f t="shared" si="288"/>
        <v>41792.292986111112</v>
      </c>
      <c r="S3707" s="15">
        <f t="shared" si="289"/>
        <v>41813.5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t="str">
        <f t="shared" si="286"/>
        <v>theater</v>
      </c>
      <c r="Q3708" t="str">
        <f t="shared" si="287"/>
        <v>plays</v>
      </c>
      <c r="R3708" s="14">
        <f t="shared" si="288"/>
        <v>41879.663761574076</v>
      </c>
      <c r="S3708" s="15">
        <f t="shared" si="289"/>
        <v>41894.663761574076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t="str">
        <f t="shared" si="286"/>
        <v>theater</v>
      </c>
      <c r="Q3709" t="str">
        <f t="shared" si="287"/>
        <v>plays</v>
      </c>
      <c r="R3709" s="14">
        <f t="shared" si="288"/>
        <v>42551.798356481479</v>
      </c>
      <c r="S3709" s="15">
        <f t="shared" si="289"/>
        <v>42572.976388888885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t="str">
        <f t="shared" si="286"/>
        <v>theater</v>
      </c>
      <c r="Q3710" t="str">
        <f t="shared" si="287"/>
        <v>plays</v>
      </c>
      <c r="R3710" s="14">
        <f t="shared" si="288"/>
        <v>41809.892199074078</v>
      </c>
      <c r="S3710" s="15">
        <f t="shared" si="289"/>
        <v>41823.892199074078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t="str">
        <f t="shared" si="286"/>
        <v>theater</v>
      </c>
      <c r="Q3711" t="str">
        <f t="shared" si="287"/>
        <v>plays</v>
      </c>
      <c r="R3711" s="14">
        <f t="shared" si="288"/>
        <v>41785.457708333335</v>
      </c>
      <c r="S3711" s="15">
        <f t="shared" si="289"/>
        <v>41815.457708333335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t="str">
        <f t="shared" si="286"/>
        <v>theater</v>
      </c>
      <c r="Q3712" t="str">
        <f t="shared" si="287"/>
        <v>plays</v>
      </c>
      <c r="R3712" s="14">
        <f t="shared" si="288"/>
        <v>42072.326249999998</v>
      </c>
      <c r="S3712" s="15">
        <f t="shared" si="289"/>
        <v>42097.326249999998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t="str">
        <f t="shared" si="286"/>
        <v>theater</v>
      </c>
      <c r="Q3713" t="str">
        <f t="shared" si="287"/>
        <v>plays</v>
      </c>
      <c r="R3713" s="14">
        <f t="shared" si="288"/>
        <v>41779.474224537036</v>
      </c>
      <c r="S3713" s="15">
        <f t="shared" si="289"/>
        <v>41805.416666666664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0">E3714/D3714</f>
        <v>1.5373333333333334</v>
      </c>
      <c r="P3714" t="str">
        <f t="shared" ref="P3714:P3777" si="291">LEFT(N3714,FIND("/",N3714)-1)</f>
        <v>theater</v>
      </c>
      <c r="Q3714" t="str">
        <f t="shared" ref="Q3714:Q3777" si="292">RIGHT(N3714,LEN(N3714)-FIND("/",N3714))</f>
        <v>plays</v>
      </c>
      <c r="R3714" s="14">
        <f t="shared" ref="R3714:R3777" si="293">(J3714/86400)+25569+(-6/24)</f>
        <v>42133.922071759254</v>
      </c>
      <c r="S3714" s="15">
        <f t="shared" ref="S3714:S3777" si="294">(I3714/86400)+25569+(-6/24)</f>
        <v>42155.040972222225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1.0149999999999999</v>
      </c>
      <c r="P3715" t="str">
        <f t="shared" si="291"/>
        <v>theater</v>
      </c>
      <c r="Q3715" t="str">
        <f t="shared" si="292"/>
        <v>plays</v>
      </c>
      <c r="R3715" s="14">
        <f t="shared" si="293"/>
        <v>42505.488032407404</v>
      </c>
      <c r="S3715" s="15">
        <f t="shared" si="294"/>
        <v>42525.488032407404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t="str">
        <f t="shared" si="291"/>
        <v>theater</v>
      </c>
      <c r="Q3716" t="str">
        <f t="shared" si="292"/>
        <v>plays</v>
      </c>
      <c r="R3716" s="14">
        <f t="shared" si="293"/>
        <v>42118.306331018517</v>
      </c>
      <c r="S3716" s="15">
        <f t="shared" si="294"/>
        <v>42149.915972222225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t="str">
        <f t="shared" si="291"/>
        <v>theater</v>
      </c>
      <c r="Q3717" t="str">
        <f t="shared" si="292"/>
        <v>plays</v>
      </c>
      <c r="R3717" s="14">
        <f t="shared" si="293"/>
        <v>42036.745590277773</v>
      </c>
      <c r="S3717" s="15">
        <f t="shared" si="294"/>
        <v>42094.286111111112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t="str">
        <f t="shared" si="291"/>
        <v>theater</v>
      </c>
      <c r="Q3718" t="str">
        <f t="shared" si="292"/>
        <v>plays</v>
      </c>
      <c r="R3718" s="14">
        <f t="shared" si="293"/>
        <v>42360.637835648144</v>
      </c>
      <c r="S3718" s="15">
        <f t="shared" si="294"/>
        <v>42390.637835648144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t="str">
        <f t="shared" si="291"/>
        <v>theater</v>
      </c>
      <c r="Q3719" t="str">
        <f t="shared" si="292"/>
        <v>plays</v>
      </c>
      <c r="R3719" s="14">
        <f t="shared" si="293"/>
        <v>42102.616307870368</v>
      </c>
      <c r="S3719" s="15">
        <f t="shared" si="294"/>
        <v>42133.616307870368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t="str">
        <f t="shared" si="291"/>
        <v>theater</v>
      </c>
      <c r="Q3720" t="str">
        <f t="shared" si="292"/>
        <v>plays</v>
      </c>
      <c r="R3720" s="14">
        <f t="shared" si="293"/>
        <v>42032.466145833328</v>
      </c>
      <c r="S3720" s="15">
        <f t="shared" si="294"/>
        <v>42062.466145833328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t="str">
        <f t="shared" si="291"/>
        <v>theater</v>
      </c>
      <c r="Q3721" t="str">
        <f t="shared" si="292"/>
        <v>plays</v>
      </c>
      <c r="R3721" s="14">
        <f t="shared" si="293"/>
        <v>42147.479930555557</v>
      </c>
      <c r="S3721" s="15">
        <f t="shared" si="294"/>
        <v>42177.479930555557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t="str">
        <f t="shared" si="291"/>
        <v>theater</v>
      </c>
      <c r="Q3722" t="str">
        <f t="shared" si="292"/>
        <v>plays</v>
      </c>
      <c r="R3722" s="14">
        <f t="shared" si="293"/>
        <v>42165.743125000001</v>
      </c>
      <c r="S3722" s="15">
        <f t="shared" si="294"/>
        <v>42187.743125000001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t="str">
        <f t="shared" si="291"/>
        <v>theater</v>
      </c>
      <c r="Q3723" t="str">
        <f t="shared" si="292"/>
        <v>plays</v>
      </c>
      <c r="R3723" s="14">
        <f t="shared" si="293"/>
        <v>41927.686157407406</v>
      </c>
      <c r="S3723" s="15">
        <f t="shared" si="294"/>
        <v>41948.727824074071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t="str">
        <f t="shared" si="291"/>
        <v>theater</v>
      </c>
      <c r="Q3724" t="str">
        <f t="shared" si="292"/>
        <v>plays</v>
      </c>
      <c r="R3724" s="14">
        <f t="shared" si="293"/>
        <v>42381.421840277777</v>
      </c>
      <c r="S3724" s="15">
        <f t="shared" si="294"/>
        <v>42411.707638888889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t="str">
        <f t="shared" si="291"/>
        <v>theater</v>
      </c>
      <c r="Q3725" t="str">
        <f t="shared" si="292"/>
        <v>plays</v>
      </c>
      <c r="R3725" s="14">
        <f t="shared" si="293"/>
        <v>41943.503032407403</v>
      </c>
      <c r="S3725" s="15">
        <f t="shared" si="294"/>
        <v>41973.544699074075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t="str">
        <f t="shared" si="291"/>
        <v>theater</v>
      </c>
      <c r="Q3726" t="str">
        <f t="shared" si="292"/>
        <v>plays</v>
      </c>
      <c r="R3726" s="14">
        <f t="shared" si="293"/>
        <v>42465.241435185184</v>
      </c>
      <c r="S3726" s="15">
        <f t="shared" si="294"/>
        <v>42494.708333333328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t="str">
        <f t="shared" si="291"/>
        <v>theater</v>
      </c>
      <c r="Q3727" t="str">
        <f t="shared" si="292"/>
        <v>plays</v>
      </c>
      <c r="R3727" s="14">
        <f t="shared" si="293"/>
        <v>42401.695219907408</v>
      </c>
      <c r="S3727" s="15">
        <f t="shared" si="294"/>
        <v>42418.645833333328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t="str">
        <f t="shared" si="291"/>
        <v>theater</v>
      </c>
      <c r="Q3728" t="str">
        <f t="shared" si="292"/>
        <v>plays</v>
      </c>
      <c r="R3728" s="14">
        <f t="shared" si="293"/>
        <v>42461.890868055554</v>
      </c>
      <c r="S3728" s="15">
        <f t="shared" si="294"/>
        <v>42489.625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t="str">
        <f t="shared" si="291"/>
        <v>theater</v>
      </c>
      <c r="Q3729" t="str">
        <f t="shared" si="292"/>
        <v>plays</v>
      </c>
      <c r="R3729" s="14">
        <f t="shared" si="293"/>
        <v>42632.098310185189</v>
      </c>
      <c r="S3729" s="15">
        <f t="shared" si="294"/>
        <v>42662.954861111109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t="str">
        <f t="shared" si="291"/>
        <v>theater</v>
      </c>
      <c r="Q3730" t="str">
        <f t="shared" si="292"/>
        <v>plays</v>
      </c>
      <c r="R3730" s="14">
        <f t="shared" si="293"/>
        <v>42204.921018518522</v>
      </c>
      <c r="S3730" s="15">
        <f t="shared" si="294"/>
        <v>42234.921018518522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t="str">
        <f t="shared" si="291"/>
        <v>theater</v>
      </c>
      <c r="Q3731" t="str">
        <f t="shared" si="292"/>
        <v>plays</v>
      </c>
      <c r="R3731" s="14">
        <f t="shared" si="293"/>
        <v>42040.955000000002</v>
      </c>
      <c r="S3731" s="15">
        <f t="shared" si="294"/>
        <v>42085.91333333333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t="str">
        <f t="shared" si="291"/>
        <v>theater</v>
      </c>
      <c r="Q3732" t="str">
        <f t="shared" si="292"/>
        <v>plays</v>
      </c>
      <c r="R3732" s="14">
        <f t="shared" si="293"/>
        <v>42203.427766203706</v>
      </c>
      <c r="S3732" s="15">
        <f t="shared" si="294"/>
        <v>42233.427766203706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t="str">
        <f t="shared" si="291"/>
        <v>theater</v>
      </c>
      <c r="Q3733" t="str">
        <f t="shared" si="292"/>
        <v>plays</v>
      </c>
      <c r="R3733" s="14">
        <f t="shared" si="293"/>
        <v>41983.502847222218</v>
      </c>
      <c r="S3733" s="15">
        <f t="shared" si="294"/>
        <v>42013.890972222223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t="str">
        <f t="shared" si="291"/>
        <v>theater</v>
      </c>
      <c r="Q3734" t="str">
        <f t="shared" si="292"/>
        <v>plays</v>
      </c>
      <c r="R3734" s="14">
        <f t="shared" si="293"/>
        <v>41968.427465277782</v>
      </c>
      <c r="S3734" s="15">
        <f t="shared" si="294"/>
        <v>42028.25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str">
        <f t="shared" si="291"/>
        <v>theater</v>
      </c>
      <c r="Q3735" t="str">
        <f t="shared" si="292"/>
        <v>plays</v>
      </c>
      <c r="R3735" s="14">
        <f t="shared" si="293"/>
        <v>42102.774398148147</v>
      </c>
      <c r="S3735" s="15">
        <f t="shared" si="294"/>
        <v>42112.6875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t="str">
        <f t="shared" si="291"/>
        <v>theater</v>
      </c>
      <c r="Q3736" t="str">
        <f t="shared" si="292"/>
        <v>plays</v>
      </c>
      <c r="R3736" s="14">
        <f t="shared" si="293"/>
        <v>42089.651574074072</v>
      </c>
      <c r="S3736" s="15">
        <f t="shared" si="294"/>
        <v>42149.651574074072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t="str">
        <f t="shared" si="291"/>
        <v>theater</v>
      </c>
      <c r="Q3737" t="str">
        <f t="shared" si="292"/>
        <v>plays</v>
      </c>
      <c r="R3737" s="14">
        <f t="shared" si="293"/>
        <v>42122.443159722221</v>
      </c>
      <c r="S3737" s="15">
        <f t="shared" si="294"/>
        <v>42152.443159722221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t="str">
        <f t="shared" si="291"/>
        <v>theater</v>
      </c>
      <c r="Q3738" t="str">
        <f t="shared" si="292"/>
        <v>plays</v>
      </c>
      <c r="R3738" s="14">
        <f t="shared" si="293"/>
        <v>42048.461724537032</v>
      </c>
      <c r="S3738" s="15">
        <f t="shared" si="294"/>
        <v>42086.5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t="str">
        <f t="shared" si="291"/>
        <v>theater</v>
      </c>
      <c r="Q3739" t="str">
        <f t="shared" si="292"/>
        <v>plays</v>
      </c>
      <c r="R3739" s="14">
        <f t="shared" si="293"/>
        <v>42297.441006944442</v>
      </c>
      <c r="S3739" s="15">
        <f t="shared" si="294"/>
        <v>42320.040972222225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t="str">
        <f t="shared" si="291"/>
        <v>theater</v>
      </c>
      <c r="Q3740" t="str">
        <f t="shared" si="292"/>
        <v>plays</v>
      </c>
      <c r="R3740" s="14">
        <f t="shared" si="293"/>
        <v>41813.688715277778</v>
      </c>
      <c r="S3740" s="15">
        <f t="shared" si="294"/>
        <v>41835.666666666664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t="str">
        <f t="shared" si="291"/>
        <v>theater</v>
      </c>
      <c r="Q3741" t="str">
        <f t="shared" si="292"/>
        <v>plays</v>
      </c>
      <c r="R3741" s="14">
        <f t="shared" si="293"/>
        <v>42548.199861111112</v>
      </c>
      <c r="S3741" s="15">
        <f t="shared" si="294"/>
        <v>42568.199861111112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t="str">
        <f t="shared" si="291"/>
        <v>theater</v>
      </c>
      <c r="Q3742" t="str">
        <f t="shared" si="292"/>
        <v>plays</v>
      </c>
      <c r="R3742" s="14">
        <f t="shared" si="293"/>
        <v>41832.839756944442</v>
      </c>
      <c r="S3742" s="15">
        <f t="shared" si="294"/>
        <v>41862.829143518517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str">
        <f t="shared" si="291"/>
        <v>theater</v>
      </c>
      <c r="Q3743" t="str">
        <f t="shared" si="292"/>
        <v>plays</v>
      </c>
      <c r="R3743" s="14">
        <f t="shared" si="293"/>
        <v>42325.670717592591</v>
      </c>
      <c r="S3743" s="15">
        <f t="shared" si="294"/>
        <v>42355.670717592591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t="str">
        <f t="shared" si="291"/>
        <v>theater</v>
      </c>
      <c r="Q3744" t="str">
        <f t="shared" si="292"/>
        <v>plays</v>
      </c>
      <c r="R3744" s="14">
        <f t="shared" si="293"/>
        <v>41857.964629629627</v>
      </c>
      <c r="S3744" s="15">
        <f t="shared" si="294"/>
        <v>41887.964629629627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str">
        <f t="shared" si="291"/>
        <v>theater</v>
      </c>
      <c r="Q3745" t="str">
        <f t="shared" si="292"/>
        <v>plays</v>
      </c>
      <c r="R3745" s="14">
        <f t="shared" si="293"/>
        <v>41793.460231481484</v>
      </c>
      <c r="S3745" s="15">
        <f t="shared" si="294"/>
        <v>41823.460231481484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str">
        <f t="shared" si="291"/>
        <v>theater</v>
      </c>
      <c r="Q3746" t="str">
        <f t="shared" si="292"/>
        <v>plays</v>
      </c>
      <c r="R3746" s="14">
        <f t="shared" si="293"/>
        <v>41793.564259259263</v>
      </c>
      <c r="S3746" s="15">
        <f t="shared" si="294"/>
        <v>41824.915972222225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t="str">
        <f t="shared" si="291"/>
        <v>theater</v>
      </c>
      <c r="Q3747" t="str">
        <f t="shared" si="292"/>
        <v>plays</v>
      </c>
      <c r="R3747" s="14">
        <f t="shared" si="293"/>
        <v>41831.447939814811</v>
      </c>
      <c r="S3747" s="15">
        <f t="shared" si="294"/>
        <v>41861.447939814811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t="str">
        <f t="shared" si="291"/>
        <v>theater</v>
      </c>
      <c r="Q3748" t="str">
        <f t="shared" si="292"/>
        <v>plays</v>
      </c>
      <c r="R3748" s="14">
        <f t="shared" si="293"/>
        <v>42621.139340277776</v>
      </c>
      <c r="S3748" s="15">
        <f t="shared" si="294"/>
        <v>42651.139340277776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t="str">
        <f t="shared" si="291"/>
        <v>theater</v>
      </c>
      <c r="Q3749" t="str">
        <f t="shared" si="292"/>
        <v>plays</v>
      </c>
      <c r="R3749" s="14">
        <f t="shared" si="293"/>
        <v>42164.049722222218</v>
      </c>
      <c r="S3749" s="15">
        <f t="shared" si="294"/>
        <v>42190.707638888889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t="str">
        <f t="shared" si="291"/>
        <v>theater</v>
      </c>
      <c r="Q3750" t="str">
        <f t="shared" si="292"/>
        <v>musical</v>
      </c>
      <c r="R3750" s="14">
        <f t="shared" si="293"/>
        <v>42395.456435185188</v>
      </c>
      <c r="S3750" s="15">
        <f t="shared" si="294"/>
        <v>42415.999305555553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t="str">
        <f t="shared" si="291"/>
        <v>theater</v>
      </c>
      <c r="Q3751" t="str">
        <f t="shared" si="292"/>
        <v>musical</v>
      </c>
      <c r="R3751" s="14">
        <f t="shared" si="293"/>
        <v>42457.877175925925</v>
      </c>
      <c r="S3751" s="15">
        <f t="shared" si="294"/>
        <v>42488.915972222225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t="str">
        <f t="shared" si="291"/>
        <v>theater</v>
      </c>
      <c r="Q3752" t="str">
        <f t="shared" si="292"/>
        <v>musical</v>
      </c>
      <c r="R3752" s="14">
        <f t="shared" si="293"/>
        <v>42016.731574074074</v>
      </c>
      <c r="S3752" s="15">
        <f t="shared" si="294"/>
        <v>42045.082638888889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t="str">
        <f t="shared" si="291"/>
        <v>theater</v>
      </c>
      <c r="Q3753" t="str">
        <f t="shared" si="292"/>
        <v>musical</v>
      </c>
      <c r="R3753" s="14">
        <f t="shared" si="293"/>
        <v>42402.785567129627</v>
      </c>
      <c r="S3753" s="15">
        <f t="shared" si="294"/>
        <v>42462.743900462963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t="str">
        <f t="shared" si="291"/>
        <v>theater</v>
      </c>
      <c r="Q3754" t="str">
        <f t="shared" si="292"/>
        <v>musical</v>
      </c>
      <c r="R3754" s="14">
        <f t="shared" si="293"/>
        <v>42619.552488425921</v>
      </c>
      <c r="S3754" s="15">
        <f t="shared" si="294"/>
        <v>42659.625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t="str">
        <f t="shared" si="291"/>
        <v>theater</v>
      </c>
      <c r="Q3755" t="str">
        <f t="shared" si="292"/>
        <v>musical</v>
      </c>
      <c r="R3755" s="14">
        <f t="shared" si="293"/>
        <v>42128.574074074073</v>
      </c>
      <c r="S3755" s="15">
        <f t="shared" si="294"/>
        <v>42157.75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t="str">
        <f t="shared" si="291"/>
        <v>theater</v>
      </c>
      <c r="Q3756" t="str">
        <f t="shared" si="292"/>
        <v>musical</v>
      </c>
      <c r="R3756" s="14">
        <f t="shared" si="293"/>
        <v>41808.631215277775</v>
      </c>
      <c r="S3756" s="15">
        <f t="shared" si="294"/>
        <v>41845.957638888889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t="str">
        <f t="shared" si="291"/>
        <v>theater</v>
      </c>
      <c r="Q3757" t="str">
        <f t="shared" si="292"/>
        <v>musical</v>
      </c>
      <c r="R3757" s="14">
        <f t="shared" si="293"/>
        <v>42445.616979166662</v>
      </c>
      <c r="S3757" s="15">
        <f t="shared" si="294"/>
        <v>42475.616979166662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t="str">
        <f t="shared" si="291"/>
        <v>theater</v>
      </c>
      <c r="Q3758" t="str">
        <f t="shared" si="292"/>
        <v>musical</v>
      </c>
      <c r="R3758" s="14">
        <f t="shared" si="293"/>
        <v>41771.564791666664</v>
      </c>
      <c r="S3758" s="15">
        <f t="shared" si="294"/>
        <v>41801.564791666664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t="str">
        <f t="shared" si="291"/>
        <v>theater</v>
      </c>
      <c r="Q3759" t="str">
        <f t="shared" si="292"/>
        <v>musical</v>
      </c>
      <c r="R3759" s="14">
        <f t="shared" si="293"/>
        <v>41954.600868055553</v>
      </c>
      <c r="S3759" s="15">
        <f t="shared" si="294"/>
        <v>41974.600868055553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t="str">
        <f t="shared" si="291"/>
        <v>theater</v>
      </c>
      <c r="Q3760" t="str">
        <f t="shared" si="292"/>
        <v>musical</v>
      </c>
      <c r="R3760" s="14">
        <f t="shared" si="293"/>
        <v>41747.221504629633</v>
      </c>
      <c r="S3760" s="15">
        <f t="shared" si="294"/>
        <v>41777.958333333336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t="str">
        <f t="shared" si="291"/>
        <v>theater</v>
      </c>
      <c r="Q3761" t="str">
        <f t="shared" si="292"/>
        <v>musical</v>
      </c>
      <c r="R3761" s="14">
        <f t="shared" si="293"/>
        <v>42181.858252314814</v>
      </c>
      <c r="S3761" s="15">
        <f t="shared" si="294"/>
        <v>42241.858252314814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t="str">
        <f t="shared" si="291"/>
        <v>theater</v>
      </c>
      <c r="Q3762" t="str">
        <f t="shared" si="292"/>
        <v>musical</v>
      </c>
      <c r="R3762" s="14">
        <f t="shared" si="293"/>
        <v>41739.275300925925</v>
      </c>
      <c r="S3762" s="15">
        <f t="shared" si="294"/>
        <v>41764.275300925925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t="str">
        <f t="shared" si="291"/>
        <v>theater</v>
      </c>
      <c r="Q3763" t="str">
        <f t="shared" si="292"/>
        <v>musical</v>
      </c>
      <c r="R3763" s="14">
        <f t="shared" si="293"/>
        <v>42173.216863425929</v>
      </c>
      <c r="S3763" s="15">
        <f t="shared" si="294"/>
        <v>42226.708333333328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t="str">
        <f t="shared" si="291"/>
        <v>theater</v>
      </c>
      <c r="Q3764" t="str">
        <f t="shared" si="292"/>
        <v>musical</v>
      </c>
      <c r="R3764" s="14">
        <f t="shared" si="293"/>
        <v>42193.563530092593</v>
      </c>
      <c r="S3764" s="15">
        <f t="shared" si="294"/>
        <v>42218.563530092593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t="str">
        <f t="shared" si="291"/>
        <v>theater</v>
      </c>
      <c r="Q3765" t="str">
        <f t="shared" si="292"/>
        <v>musical</v>
      </c>
      <c r="R3765" s="14">
        <f t="shared" si="293"/>
        <v>42065.500300925924</v>
      </c>
      <c r="S3765" s="15">
        <f t="shared" si="294"/>
        <v>42095.458634259259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t="str">
        <f t="shared" si="291"/>
        <v>theater</v>
      </c>
      <c r="Q3766" t="str">
        <f t="shared" si="292"/>
        <v>musical</v>
      </c>
      <c r="R3766" s="14">
        <f t="shared" si="293"/>
        <v>42499.592962962968</v>
      </c>
      <c r="S3766" s="15">
        <f t="shared" si="294"/>
        <v>42518.775000000001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t="str">
        <f t="shared" si="291"/>
        <v>theater</v>
      </c>
      <c r="Q3767" t="str">
        <f t="shared" si="292"/>
        <v>musical</v>
      </c>
      <c r="R3767" s="14">
        <f t="shared" si="293"/>
        <v>41820.526412037041</v>
      </c>
      <c r="S3767" s="15">
        <f t="shared" si="294"/>
        <v>41850.526412037041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t="str">
        <f t="shared" si="291"/>
        <v>theater</v>
      </c>
      <c r="Q3768" t="str">
        <f t="shared" si="292"/>
        <v>musical</v>
      </c>
      <c r="R3768" s="14">
        <f t="shared" si="293"/>
        <v>41787.917187500003</v>
      </c>
      <c r="S3768" s="15">
        <f t="shared" si="294"/>
        <v>41822.917187500003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t="str">
        <f t="shared" si="291"/>
        <v>theater</v>
      </c>
      <c r="Q3769" t="str">
        <f t="shared" si="292"/>
        <v>musical</v>
      </c>
      <c r="R3769" s="14">
        <f t="shared" si="293"/>
        <v>42049.769641203704</v>
      </c>
      <c r="S3769" s="15">
        <f t="shared" si="294"/>
        <v>42063.957638888889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t="str">
        <f t="shared" si="291"/>
        <v>theater</v>
      </c>
      <c r="Q3770" t="str">
        <f t="shared" si="292"/>
        <v>musical</v>
      </c>
      <c r="R3770" s="14">
        <f t="shared" si="293"/>
        <v>41772.477893518517</v>
      </c>
      <c r="S3770" s="15">
        <f t="shared" si="294"/>
        <v>41802.477893518517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t="str">
        <f t="shared" si="291"/>
        <v>theater</v>
      </c>
      <c r="Q3771" t="str">
        <f t="shared" si="292"/>
        <v>musical</v>
      </c>
      <c r="R3771" s="14">
        <f t="shared" si="293"/>
        <v>42445.348136574074</v>
      </c>
      <c r="S3771" s="15">
        <f t="shared" si="294"/>
        <v>42475.348136574074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t="str">
        <f t="shared" si="291"/>
        <v>theater</v>
      </c>
      <c r="Q3772" t="str">
        <f t="shared" si="292"/>
        <v>musical</v>
      </c>
      <c r="R3772" s="14">
        <f t="shared" si="293"/>
        <v>42138.680671296301</v>
      </c>
      <c r="S3772" s="15">
        <f t="shared" si="294"/>
        <v>42168.680671296301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t="str">
        <f t="shared" si="291"/>
        <v>theater</v>
      </c>
      <c r="Q3773" t="str">
        <f t="shared" si="292"/>
        <v>musical</v>
      </c>
      <c r="R3773" s="14">
        <f t="shared" si="293"/>
        <v>42493.607083333336</v>
      </c>
      <c r="S3773" s="15">
        <f t="shared" si="294"/>
        <v>42507.75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t="str">
        <f t="shared" si="291"/>
        <v>theater</v>
      </c>
      <c r="Q3774" t="str">
        <f t="shared" si="292"/>
        <v>musical</v>
      </c>
      <c r="R3774" s="14">
        <f t="shared" si="293"/>
        <v>42682.366967592592</v>
      </c>
      <c r="S3774" s="15">
        <f t="shared" si="294"/>
        <v>42703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t="str">
        <f t="shared" si="291"/>
        <v>theater</v>
      </c>
      <c r="Q3775" t="str">
        <f t="shared" si="292"/>
        <v>musical</v>
      </c>
      <c r="R3775" s="14">
        <f t="shared" si="293"/>
        <v>42655.755173611113</v>
      </c>
      <c r="S3775" s="15">
        <f t="shared" si="294"/>
        <v>42688.838888888888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t="str">
        <f t="shared" si="291"/>
        <v>theater</v>
      </c>
      <c r="Q3776" t="str">
        <f t="shared" si="292"/>
        <v>musical</v>
      </c>
      <c r="R3776" s="14">
        <f t="shared" si="293"/>
        <v>42087.542303240742</v>
      </c>
      <c r="S3776" s="15">
        <f t="shared" si="294"/>
        <v>42103.542303240742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t="str">
        <f t="shared" si="291"/>
        <v>theater</v>
      </c>
      <c r="Q3777" t="str">
        <f t="shared" si="292"/>
        <v>musical</v>
      </c>
      <c r="R3777" s="14">
        <f t="shared" si="293"/>
        <v>42075.692627314813</v>
      </c>
      <c r="S3777" s="15">
        <f t="shared" si="294"/>
        <v>42102.916666666672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95">E3778/D3778</f>
        <v>1.0671250000000001</v>
      </c>
      <c r="P3778" t="str">
        <f t="shared" ref="P3778:P3841" si="296">LEFT(N3778,FIND("/",N3778)-1)</f>
        <v>theater</v>
      </c>
      <c r="Q3778" t="str">
        <f t="shared" ref="Q3778:Q3841" si="297">RIGHT(N3778,LEN(N3778)-FIND("/",N3778))</f>
        <v>musical</v>
      </c>
      <c r="R3778" s="14">
        <f t="shared" ref="R3778:R3841" si="298">(J3778/86400)+25569+(-6/24)</f>
        <v>41814.117800925924</v>
      </c>
      <c r="S3778" s="15">
        <f t="shared" ref="S3778:S3841" si="299">(I3778/86400)+25569+(-6/24)</f>
        <v>41851.791666666664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1.4319999999999999</v>
      </c>
      <c r="P3779" t="str">
        <f t="shared" si="296"/>
        <v>theater</v>
      </c>
      <c r="Q3779" t="str">
        <f t="shared" si="297"/>
        <v>musical</v>
      </c>
      <c r="R3779" s="14">
        <f t="shared" si="298"/>
        <v>41886.861354166671</v>
      </c>
      <c r="S3779" s="15">
        <f t="shared" si="299"/>
        <v>41908.916666666664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t="str">
        <f t="shared" si="296"/>
        <v>theater</v>
      </c>
      <c r="Q3780" t="str">
        <f t="shared" si="297"/>
        <v>musical</v>
      </c>
      <c r="R3780" s="14">
        <f t="shared" si="298"/>
        <v>41989.569212962961</v>
      </c>
      <c r="S3780" s="15">
        <f t="shared" si="299"/>
        <v>42049.569212962961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t="str">
        <f t="shared" si="296"/>
        <v>theater</v>
      </c>
      <c r="Q3781" t="str">
        <f t="shared" si="297"/>
        <v>musical</v>
      </c>
      <c r="R3781" s="14">
        <f t="shared" si="298"/>
        <v>42425.485416666663</v>
      </c>
      <c r="S3781" s="15">
        <f t="shared" si="299"/>
        <v>42455.443749999999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t="str">
        <f t="shared" si="296"/>
        <v>theater</v>
      </c>
      <c r="Q3782" t="str">
        <f t="shared" si="297"/>
        <v>musical</v>
      </c>
      <c r="R3782" s="14">
        <f t="shared" si="298"/>
        <v>42165.969733796301</v>
      </c>
      <c r="S3782" s="15">
        <f t="shared" si="299"/>
        <v>42198.587500000001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t="str">
        <f t="shared" si="296"/>
        <v>theater</v>
      </c>
      <c r="Q3783" t="str">
        <f t="shared" si="297"/>
        <v>musical</v>
      </c>
      <c r="R3783" s="14">
        <f t="shared" si="298"/>
        <v>41865.632928240739</v>
      </c>
      <c r="S3783" s="15">
        <f t="shared" si="299"/>
        <v>41890.632928240739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t="str">
        <f t="shared" si="296"/>
        <v>theater</v>
      </c>
      <c r="Q3784" t="str">
        <f t="shared" si="297"/>
        <v>musical</v>
      </c>
      <c r="R3784" s="14">
        <f t="shared" si="298"/>
        <v>42546.612233796295</v>
      </c>
      <c r="S3784" s="15">
        <f t="shared" si="299"/>
        <v>42575.708333333328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t="str">
        <f t="shared" si="296"/>
        <v>theater</v>
      </c>
      <c r="Q3785" t="str">
        <f t="shared" si="297"/>
        <v>musical</v>
      </c>
      <c r="R3785" s="14">
        <f t="shared" si="298"/>
        <v>42419.890277777777</v>
      </c>
      <c r="S3785" s="15">
        <f t="shared" si="299"/>
        <v>42444.416666666672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t="str">
        <f t="shared" si="296"/>
        <v>theater</v>
      </c>
      <c r="Q3786" t="str">
        <f t="shared" si="297"/>
        <v>musical</v>
      </c>
      <c r="R3786" s="14">
        <f t="shared" si="298"/>
        <v>42531.730694444443</v>
      </c>
      <c r="S3786" s="15">
        <f t="shared" si="299"/>
        <v>42561.730694444443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t="str">
        <f t="shared" si="296"/>
        <v>theater</v>
      </c>
      <c r="Q3787" t="str">
        <f t="shared" si="297"/>
        <v>musical</v>
      </c>
      <c r="R3787" s="14">
        <f t="shared" si="298"/>
        <v>42548.38853009259</v>
      </c>
      <c r="S3787" s="15">
        <f t="shared" si="299"/>
        <v>42584.168749999997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t="str">
        <f t="shared" si="296"/>
        <v>theater</v>
      </c>
      <c r="Q3788" t="str">
        <f t="shared" si="297"/>
        <v>musical</v>
      </c>
      <c r="R3788" s="14">
        <f t="shared" si="298"/>
        <v>42486.787905092591</v>
      </c>
      <c r="S3788" s="15">
        <f t="shared" si="299"/>
        <v>42516.787905092591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t="str">
        <f t="shared" si="296"/>
        <v>theater</v>
      </c>
      <c r="Q3789" t="str">
        <f t="shared" si="297"/>
        <v>musical</v>
      </c>
      <c r="R3789" s="14">
        <f t="shared" si="298"/>
        <v>42167.284791666665</v>
      </c>
      <c r="S3789" s="15">
        <f t="shared" si="299"/>
        <v>42195.915972222225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t="str">
        <f t="shared" si="296"/>
        <v>theater</v>
      </c>
      <c r="Q3790" t="str">
        <f t="shared" si="297"/>
        <v>musical</v>
      </c>
      <c r="R3790" s="14">
        <f t="shared" si="298"/>
        <v>42333.445821759262</v>
      </c>
      <c r="S3790" s="15">
        <f t="shared" si="299"/>
        <v>42361.429166666669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t="str">
        <f t="shared" si="296"/>
        <v>theater</v>
      </c>
      <c r="Q3791" t="str">
        <f t="shared" si="297"/>
        <v>musical</v>
      </c>
      <c r="R3791" s="14">
        <f t="shared" si="298"/>
        <v>42138.548819444448</v>
      </c>
      <c r="S3791" s="15">
        <f t="shared" si="299"/>
        <v>42170.548819444448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str">
        <f t="shared" si="296"/>
        <v>theater</v>
      </c>
      <c r="Q3792" t="str">
        <f t="shared" si="297"/>
        <v>musical</v>
      </c>
      <c r="R3792" s="14">
        <f t="shared" si="298"/>
        <v>42666.416932870372</v>
      </c>
      <c r="S3792" s="15">
        <f t="shared" si="299"/>
        <v>42696.458599537036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str">
        <f t="shared" si="296"/>
        <v>theater</v>
      </c>
      <c r="Q3793" t="str">
        <f t="shared" si="297"/>
        <v>musical</v>
      </c>
      <c r="R3793" s="14">
        <f t="shared" si="298"/>
        <v>41766.442037037035</v>
      </c>
      <c r="S3793" s="15">
        <f t="shared" si="299"/>
        <v>41826.442037037035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t="str">
        <f t="shared" si="296"/>
        <v>theater</v>
      </c>
      <c r="Q3794" t="str">
        <f t="shared" si="297"/>
        <v>musical</v>
      </c>
      <c r="R3794" s="14">
        <f t="shared" si="298"/>
        <v>42170.197013888886</v>
      </c>
      <c r="S3794" s="15">
        <f t="shared" si="299"/>
        <v>42200.197013888886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t="str">
        <f t="shared" si="296"/>
        <v>theater</v>
      </c>
      <c r="Q3795" t="str">
        <f t="shared" si="297"/>
        <v>musical</v>
      </c>
      <c r="R3795" s="14">
        <f t="shared" si="298"/>
        <v>41968.688993055555</v>
      </c>
      <c r="S3795" s="15">
        <f t="shared" si="299"/>
        <v>41989.688993055555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t="str">
        <f t="shared" si="296"/>
        <v>theater</v>
      </c>
      <c r="Q3796" t="str">
        <f t="shared" si="297"/>
        <v>musical</v>
      </c>
      <c r="R3796" s="14">
        <f t="shared" si="298"/>
        <v>42132.33048611111</v>
      </c>
      <c r="S3796" s="15">
        <f t="shared" si="299"/>
        <v>42162.33048611111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t="str">
        <f t="shared" si="296"/>
        <v>theater</v>
      </c>
      <c r="Q3797" t="str">
        <f t="shared" si="297"/>
        <v>musical</v>
      </c>
      <c r="R3797" s="14">
        <f t="shared" si="298"/>
        <v>42201.186226851853</v>
      </c>
      <c r="S3797" s="15">
        <f t="shared" si="299"/>
        <v>42244.6875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t="str">
        <f t="shared" si="296"/>
        <v>theater</v>
      </c>
      <c r="Q3798" t="str">
        <f t="shared" si="297"/>
        <v>musical</v>
      </c>
      <c r="R3798" s="14">
        <f t="shared" si="298"/>
        <v>42688.779583333337</v>
      </c>
      <c r="S3798" s="15">
        <f t="shared" si="299"/>
        <v>42748.779583333337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t="str">
        <f t="shared" si="296"/>
        <v>theater</v>
      </c>
      <c r="Q3799" t="str">
        <f t="shared" si="297"/>
        <v>musical</v>
      </c>
      <c r="R3799" s="14">
        <f t="shared" si="298"/>
        <v>42084.631539351853</v>
      </c>
      <c r="S3799" s="15">
        <f t="shared" si="299"/>
        <v>42114.631539351853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t="str">
        <f t="shared" si="296"/>
        <v>theater</v>
      </c>
      <c r="Q3800" t="str">
        <f t="shared" si="297"/>
        <v>musical</v>
      </c>
      <c r="R3800" s="14">
        <f t="shared" si="298"/>
        <v>41831.472777777773</v>
      </c>
      <c r="S3800" s="15">
        <f t="shared" si="299"/>
        <v>41861.472777777773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t="str">
        <f t="shared" si="296"/>
        <v>theater</v>
      </c>
      <c r="Q3801" t="str">
        <f t="shared" si="297"/>
        <v>musical</v>
      </c>
      <c r="R3801" s="14">
        <f t="shared" si="298"/>
        <v>42410.68105324074</v>
      </c>
      <c r="S3801" s="15">
        <f t="shared" si="299"/>
        <v>42440.68105324074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t="str">
        <f t="shared" si="296"/>
        <v>theater</v>
      </c>
      <c r="Q3802" t="str">
        <f t="shared" si="297"/>
        <v>musical</v>
      </c>
      <c r="R3802" s="14">
        <f t="shared" si="298"/>
        <v>41982.487071759257</v>
      </c>
      <c r="S3802" s="15">
        <f t="shared" si="299"/>
        <v>42014.957638888889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t="str">
        <f t="shared" si="296"/>
        <v>theater</v>
      </c>
      <c r="Q3803" t="str">
        <f t="shared" si="297"/>
        <v>musical</v>
      </c>
      <c r="R3803" s="14">
        <f t="shared" si="298"/>
        <v>41975.426111111112</v>
      </c>
      <c r="S3803" s="15">
        <f t="shared" si="299"/>
        <v>42006.426111111112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str">
        <f t="shared" si="296"/>
        <v>theater</v>
      </c>
      <c r="Q3804" t="str">
        <f t="shared" si="297"/>
        <v>musical</v>
      </c>
      <c r="R3804" s="14">
        <f t="shared" si="298"/>
        <v>42268.876226851848</v>
      </c>
      <c r="S3804" s="15">
        <f t="shared" si="299"/>
        <v>42298.876226851848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t="str">
        <f t="shared" si="296"/>
        <v>theater</v>
      </c>
      <c r="Q3805" t="str">
        <f t="shared" si="297"/>
        <v>musical</v>
      </c>
      <c r="R3805" s="14">
        <f t="shared" si="298"/>
        <v>42403.721851851849</v>
      </c>
      <c r="S3805" s="15">
        <f t="shared" si="299"/>
        <v>42433.721851851849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str">
        <f t="shared" si="296"/>
        <v>theater</v>
      </c>
      <c r="Q3806" t="str">
        <f t="shared" si="297"/>
        <v>musical</v>
      </c>
      <c r="R3806" s="14">
        <f t="shared" si="298"/>
        <v>42526.75953703704</v>
      </c>
      <c r="S3806" s="15">
        <f t="shared" si="299"/>
        <v>42582.041666666672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t="str">
        <f t="shared" si="296"/>
        <v>theater</v>
      </c>
      <c r="Q3807" t="str">
        <f t="shared" si="297"/>
        <v>musical</v>
      </c>
      <c r="R3807" s="14">
        <f t="shared" si="298"/>
        <v>41849.637037037035</v>
      </c>
      <c r="S3807" s="15">
        <f t="shared" si="299"/>
        <v>41909.637037037035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t="str">
        <f t="shared" si="296"/>
        <v>theater</v>
      </c>
      <c r="Q3808" t="str">
        <f t="shared" si="297"/>
        <v>musical</v>
      </c>
      <c r="R3808" s="14">
        <f t="shared" si="298"/>
        <v>41799.009039351848</v>
      </c>
      <c r="S3808" s="15">
        <f t="shared" si="299"/>
        <v>41819.009039351848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t="str">
        <f t="shared" si="296"/>
        <v>theater</v>
      </c>
      <c r="Q3809" t="str">
        <f t="shared" si="297"/>
        <v>musical</v>
      </c>
      <c r="R3809" s="14">
        <f t="shared" si="298"/>
        <v>42090.659016203703</v>
      </c>
      <c r="S3809" s="15">
        <f t="shared" si="299"/>
        <v>42097.659016203703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t="str">
        <f t="shared" si="296"/>
        <v>theater</v>
      </c>
      <c r="Q3810" t="str">
        <f t="shared" si="297"/>
        <v>plays</v>
      </c>
      <c r="R3810" s="14">
        <f t="shared" si="298"/>
        <v>42059.203923611116</v>
      </c>
      <c r="S3810" s="15">
        <f t="shared" si="299"/>
        <v>42119.162256944444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t="str">
        <f t="shared" si="296"/>
        <v>theater</v>
      </c>
      <c r="Q3811" t="str">
        <f t="shared" si="297"/>
        <v>plays</v>
      </c>
      <c r="R3811" s="14">
        <f t="shared" si="298"/>
        <v>41800.276701388888</v>
      </c>
      <c r="S3811" s="15">
        <f t="shared" si="299"/>
        <v>41850.708333333336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t="str">
        <f t="shared" si="296"/>
        <v>theater</v>
      </c>
      <c r="Q3812" t="str">
        <f t="shared" si="297"/>
        <v>plays</v>
      </c>
      <c r="R3812" s="14">
        <f t="shared" si="298"/>
        <v>42054.599050925928</v>
      </c>
      <c r="S3812" s="15">
        <f t="shared" si="299"/>
        <v>42084.557384259257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t="str">
        <f t="shared" si="296"/>
        <v>theater</v>
      </c>
      <c r="Q3813" t="str">
        <f t="shared" si="297"/>
        <v>plays</v>
      </c>
      <c r="R3813" s="14">
        <f t="shared" si="298"/>
        <v>42487.37700231481</v>
      </c>
      <c r="S3813" s="15">
        <f t="shared" si="299"/>
        <v>42521.208333333328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t="str">
        <f t="shared" si="296"/>
        <v>theater</v>
      </c>
      <c r="Q3814" t="str">
        <f t="shared" si="297"/>
        <v>plays</v>
      </c>
      <c r="R3814" s="14">
        <f t="shared" si="298"/>
        <v>42109.501250000001</v>
      </c>
      <c r="S3814" s="15">
        <f t="shared" si="299"/>
        <v>42155.915972222225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t="str">
        <f t="shared" si="296"/>
        <v>theater</v>
      </c>
      <c r="Q3815" t="str">
        <f t="shared" si="297"/>
        <v>plays</v>
      </c>
      <c r="R3815" s="14">
        <f t="shared" si="298"/>
        <v>42497.025706018518</v>
      </c>
      <c r="S3815" s="15">
        <f t="shared" si="299"/>
        <v>42535.654861111107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t="str">
        <f t="shared" si="296"/>
        <v>theater</v>
      </c>
      <c r="Q3816" t="str">
        <f t="shared" si="297"/>
        <v>plays</v>
      </c>
      <c r="R3816" s="14">
        <f t="shared" si="298"/>
        <v>42058.654074074075</v>
      </c>
      <c r="S3816" s="15">
        <f t="shared" si="299"/>
        <v>42094.915972222225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t="str">
        <f t="shared" si="296"/>
        <v>theater</v>
      </c>
      <c r="Q3817" t="str">
        <f t="shared" si="297"/>
        <v>plays</v>
      </c>
      <c r="R3817" s="14">
        <f t="shared" si="298"/>
        <v>42207.009918981479</v>
      </c>
      <c r="S3817" s="15">
        <f t="shared" si="299"/>
        <v>42236.708333333328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t="str">
        <f t="shared" si="296"/>
        <v>theater</v>
      </c>
      <c r="Q3818" t="str">
        <f t="shared" si="297"/>
        <v>plays</v>
      </c>
      <c r="R3818" s="14">
        <f t="shared" si="298"/>
        <v>41807.440081018518</v>
      </c>
      <c r="S3818" s="15">
        <f t="shared" si="299"/>
        <v>41837.440081018518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t="str">
        <f t="shared" si="296"/>
        <v>theater</v>
      </c>
      <c r="Q3819" t="str">
        <f t="shared" si="297"/>
        <v>plays</v>
      </c>
      <c r="R3819" s="14">
        <f t="shared" si="298"/>
        <v>42284.44694444444</v>
      </c>
      <c r="S3819" s="15">
        <f t="shared" si="299"/>
        <v>42300.915972222225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t="str">
        <f t="shared" si="296"/>
        <v>theater</v>
      </c>
      <c r="Q3820" t="str">
        <f t="shared" si="297"/>
        <v>plays</v>
      </c>
      <c r="R3820" s="14">
        <f t="shared" si="298"/>
        <v>42045.59238425926</v>
      </c>
      <c r="S3820" s="15">
        <f t="shared" si="299"/>
        <v>42075.550717592589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t="str">
        <f t="shared" si="296"/>
        <v>theater</v>
      </c>
      <c r="Q3821" t="str">
        <f t="shared" si="297"/>
        <v>plays</v>
      </c>
      <c r="R3821" s="14">
        <f t="shared" si="298"/>
        <v>42183.959537037037</v>
      </c>
      <c r="S3821" s="15">
        <f t="shared" si="299"/>
        <v>42202.626388888893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t="str">
        <f t="shared" si="296"/>
        <v>theater</v>
      </c>
      <c r="Q3822" t="str">
        <f t="shared" si="297"/>
        <v>plays</v>
      </c>
      <c r="R3822" s="14">
        <f t="shared" si="298"/>
        <v>42160.401817129634</v>
      </c>
      <c r="S3822" s="15">
        <f t="shared" si="299"/>
        <v>42190.401817129634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t="str">
        <f t="shared" si="296"/>
        <v>theater</v>
      </c>
      <c r="Q3823" t="str">
        <f t="shared" si="297"/>
        <v>plays</v>
      </c>
      <c r="R3823" s="14">
        <f t="shared" si="298"/>
        <v>42340.930636574078</v>
      </c>
      <c r="S3823" s="15">
        <f t="shared" si="299"/>
        <v>42372.930636574078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t="str">
        <f t="shared" si="296"/>
        <v>theater</v>
      </c>
      <c r="Q3824" t="str">
        <f t="shared" si="297"/>
        <v>plays</v>
      </c>
      <c r="R3824" s="14">
        <f t="shared" si="298"/>
        <v>42329.588159722218</v>
      </c>
      <c r="S3824" s="15">
        <f t="shared" si="299"/>
        <v>42388.707638888889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t="str">
        <f t="shared" si="296"/>
        <v>theater</v>
      </c>
      <c r="Q3825" t="str">
        <f t="shared" si="297"/>
        <v>plays</v>
      </c>
      <c r="R3825" s="14">
        <f t="shared" si="298"/>
        <v>42170.660231481481</v>
      </c>
      <c r="S3825" s="15">
        <f t="shared" si="299"/>
        <v>42204.915972222225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t="str">
        <f t="shared" si="296"/>
        <v>theater</v>
      </c>
      <c r="Q3826" t="str">
        <f t="shared" si="297"/>
        <v>plays</v>
      </c>
      <c r="R3826" s="14">
        <f t="shared" si="298"/>
        <v>42571.376192129625</v>
      </c>
      <c r="S3826" s="15">
        <f t="shared" si="299"/>
        <v>42583.320138888885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t="str">
        <f t="shared" si="296"/>
        <v>theater</v>
      </c>
      <c r="Q3827" t="str">
        <f t="shared" si="297"/>
        <v>plays</v>
      </c>
      <c r="R3827" s="14">
        <f t="shared" si="298"/>
        <v>42150.819606481484</v>
      </c>
      <c r="S3827" s="15">
        <f t="shared" si="299"/>
        <v>42171.819606481484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t="str">
        <f t="shared" si="296"/>
        <v>theater</v>
      </c>
      <c r="Q3828" t="str">
        <f t="shared" si="297"/>
        <v>plays</v>
      </c>
      <c r="R3828" s="14">
        <f t="shared" si="298"/>
        <v>42101.173541666663</v>
      </c>
      <c r="S3828" s="15">
        <f t="shared" si="299"/>
        <v>42131.173541666663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t="str">
        <f t="shared" si="296"/>
        <v>theater</v>
      </c>
      <c r="Q3829" t="str">
        <f t="shared" si="297"/>
        <v>plays</v>
      </c>
      <c r="R3829" s="14">
        <f t="shared" si="298"/>
        <v>42034.678252314814</v>
      </c>
      <c r="S3829" s="15">
        <f t="shared" si="299"/>
        <v>42089.75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t="str">
        <f t="shared" si="296"/>
        <v>theater</v>
      </c>
      <c r="Q3830" t="str">
        <f t="shared" si="297"/>
        <v>plays</v>
      </c>
      <c r="R3830" s="14">
        <f t="shared" si="298"/>
        <v>41944.277627314819</v>
      </c>
      <c r="S3830" s="15">
        <f t="shared" si="299"/>
        <v>42004.319293981476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t="str">
        <f t="shared" si="296"/>
        <v>theater</v>
      </c>
      <c r="Q3831" t="str">
        <f t="shared" si="297"/>
        <v>plays</v>
      </c>
      <c r="R3831" s="14">
        <f t="shared" si="298"/>
        <v>42593.615405092598</v>
      </c>
      <c r="S3831" s="15">
        <f t="shared" si="299"/>
        <v>42613.615405092598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t="str">
        <f t="shared" si="296"/>
        <v>theater</v>
      </c>
      <c r="Q3832" t="str">
        <f t="shared" si="297"/>
        <v>plays</v>
      </c>
      <c r="R3832" s="14">
        <f t="shared" si="298"/>
        <v>42503.490868055553</v>
      </c>
      <c r="S3832" s="15">
        <f t="shared" si="299"/>
        <v>42517.490868055553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t="str">
        <f t="shared" si="296"/>
        <v>theater</v>
      </c>
      <c r="Q3833" t="str">
        <f t="shared" si="297"/>
        <v>plays</v>
      </c>
      <c r="R3833" s="14">
        <f t="shared" si="298"/>
        <v>41927.598900462966</v>
      </c>
      <c r="S3833" s="15">
        <f t="shared" si="299"/>
        <v>41948.640567129631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t="str">
        <f t="shared" si="296"/>
        <v>theater</v>
      </c>
      <c r="Q3834" t="str">
        <f t="shared" si="297"/>
        <v>plays</v>
      </c>
      <c r="R3834" s="14">
        <f t="shared" si="298"/>
        <v>42374.864988425921</v>
      </c>
      <c r="S3834" s="15">
        <f t="shared" si="299"/>
        <v>42419.864988425921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t="str">
        <f t="shared" si="296"/>
        <v>theater</v>
      </c>
      <c r="Q3835" t="str">
        <f t="shared" si="297"/>
        <v>plays</v>
      </c>
      <c r="R3835" s="14">
        <f t="shared" si="298"/>
        <v>41963.622361111113</v>
      </c>
      <c r="S3835" s="15">
        <f t="shared" si="299"/>
        <v>41974.547916666663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t="str">
        <f t="shared" si="296"/>
        <v>theater</v>
      </c>
      <c r="Q3836" t="str">
        <f t="shared" si="297"/>
        <v>plays</v>
      </c>
      <c r="R3836" s="14">
        <f t="shared" si="298"/>
        <v>42143.195219907408</v>
      </c>
      <c r="S3836" s="15">
        <f t="shared" si="299"/>
        <v>42173.195219907408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t="str">
        <f t="shared" si="296"/>
        <v>theater</v>
      </c>
      <c r="Q3837" t="str">
        <f t="shared" si="297"/>
        <v>plays</v>
      </c>
      <c r="R3837" s="14">
        <f t="shared" si="298"/>
        <v>42460.69222222222</v>
      </c>
      <c r="S3837" s="15">
        <f t="shared" si="299"/>
        <v>42481.69222222222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t="str">
        <f t="shared" si="296"/>
        <v>theater</v>
      </c>
      <c r="Q3838" t="str">
        <f t="shared" si="297"/>
        <v>plays</v>
      </c>
      <c r="R3838" s="14">
        <f t="shared" si="298"/>
        <v>42553.676527777774</v>
      </c>
      <c r="S3838" s="15">
        <f t="shared" si="299"/>
        <v>42584.922916666663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t="str">
        <f t="shared" si="296"/>
        <v>theater</v>
      </c>
      <c r="Q3839" t="str">
        <f t="shared" si="297"/>
        <v>plays</v>
      </c>
      <c r="R3839" s="14">
        <f t="shared" si="298"/>
        <v>42152.515717592592</v>
      </c>
      <c r="S3839" s="15">
        <f t="shared" si="299"/>
        <v>42188.515717592592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t="str">
        <f t="shared" si="296"/>
        <v>theater</v>
      </c>
      <c r="Q3840" t="str">
        <f t="shared" si="297"/>
        <v>plays</v>
      </c>
      <c r="R3840" s="14">
        <f t="shared" si="298"/>
        <v>42116.460752314815</v>
      </c>
      <c r="S3840" s="15">
        <f t="shared" si="299"/>
        <v>42146.460752314815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t="str">
        <f t="shared" si="296"/>
        <v>theater</v>
      </c>
      <c r="Q3841" t="str">
        <f t="shared" si="297"/>
        <v>plays</v>
      </c>
      <c r="R3841" s="14">
        <f t="shared" si="298"/>
        <v>42154.892638888894</v>
      </c>
      <c r="S3841" s="15">
        <f t="shared" si="299"/>
        <v>42214.892638888894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0">E3842/D3842</f>
        <v>65</v>
      </c>
      <c r="P3842" t="str">
        <f t="shared" ref="P3842:P3905" si="301">LEFT(N3842,FIND("/",N3842)-1)</f>
        <v>theater</v>
      </c>
      <c r="Q3842" t="str">
        <f t="shared" ref="Q3842:Q3905" si="302">RIGHT(N3842,LEN(N3842)-FIND("/",N3842))</f>
        <v>plays</v>
      </c>
      <c r="R3842" s="14">
        <f t="shared" ref="R3842:R3905" si="303">(J3842/86400)+25569+(-6/24)</f>
        <v>42432.451724537037</v>
      </c>
      <c r="S3842" s="15">
        <f t="shared" ref="S3842:S3905" si="304">(I3842/86400)+25569+(-6/24)</f>
        <v>42457.410057870366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8.72E-2</v>
      </c>
      <c r="P3843" t="str">
        <f t="shared" si="301"/>
        <v>theater</v>
      </c>
      <c r="Q3843" t="str">
        <f t="shared" si="302"/>
        <v>plays</v>
      </c>
      <c r="R3843" s="14">
        <f t="shared" si="303"/>
        <v>41780.535729166666</v>
      </c>
      <c r="S3843" s="15">
        <f t="shared" si="304"/>
        <v>41840.535729166666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t="str">
        <f t="shared" si="301"/>
        <v>theater</v>
      </c>
      <c r="Q3844" t="str">
        <f t="shared" si="302"/>
        <v>plays</v>
      </c>
      <c r="R3844" s="14">
        <f t="shared" si="303"/>
        <v>41740.243657407409</v>
      </c>
      <c r="S3844" s="15">
        <f t="shared" si="304"/>
        <v>41770.243657407409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t="str">
        <f t="shared" si="301"/>
        <v>theater</v>
      </c>
      <c r="Q3845" t="str">
        <f t="shared" si="302"/>
        <v>plays</v>
      </c>
      <c r="R3845" s="14">
        <f t="shared" si="303"/>
        <v>41765.822500000002</v>
      </c>
      <c r="S3845" s="15">
        <f t="shared" si="304"/>
        <v>41790.822500000002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t="str">
        <f t="shared" si="301"/>
        <v>theater</v>
      </c>
      <c r="Q3846" t="str">
        <f t="shared" si="302"/>
        <v>plays</v>
      </c>
      <c r="R3846" s="14">
        <f t="shared" si="303"/>
        <v>41766.367291666669</v>
      </c>
      <c r="S3846" s="15">
        <f t="shared" si="304"/>
        <v>41793.040972222225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t="str">
        <f t="shared" si="301"/>
        <v>theater</v>
      </c>
      <c r="Q3847" t="str">
        <f t="shared" si="302"/>
        <v>plays</v>
      </c>
      <c r="R3847" s="14">
        <f t="shared" si="303"/>
        <v>42248.377013888894</v>
      </c>
      <c r="S3847" s="15">
        <f t="shared" si="304"/>
        <v>42278.377013888894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t="str">
        <f t="shared" si="301"/>
        <v>theater</v>
      </c>
      <c r="Q3848" t="str">
        <f t="shared" si="302"/>
        <v>plays</v>
      </c>
      <c r="R3848" s="14">
        <f t="shared" si="303"/>
        <v>41884.971550925926</v>
      </c>
      <c r="S3848" s="15">
        <f t="shared" si="304"/>
        <v>41916.040972222225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t="str">
        <f t="shared" si="301"/>
        <v>theater</v>
      </c>
      <c r="Q3849" t="str">
        <f t="shared" si="302"/>
        <v>plays</v>
      </c>
      <c r="R3849" s="14">
        <f t="shared" si="303"/>
        <v>42158.974432870367</v>
      </c>
      <c r="S3849" s="15">
        <f t="shared" si="304"/>
        <v>42203.974432870367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t="str">
        <f t="shared" si="301"/>
        <v>theater</v>
      </c>
      <c r="Q3850" t="str">
        <f t="shared" si="302"/>
        <v>plays</v>
      </c>
      <c r="R3850" s="14">
        <f t="shared" si="303"/>
        <v>42265.567002314812</v>
      </c>
      <c r="S3850" s="15">
        <f t="shared" si="304"/>
        <v>42295.567002314812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t="str">
        <f t="shared" si="301"/>
        <v>theater</v>
      </c>
      <c r="Q3851" t="str">
        <f t="shared" si="302"/>
        <v>plays</v>
      </c>
      <c r="R3851" s="14">
        <f t="shared" si="303"/>
        <v>42136.517175925925</v>
      </c>
      <c r="S3851" s="15">
        <f t="shared" si="304"/>
        <v>42166.517175925925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t="str">
        <f t="shared" si="301"/>
        <v>theater</v>
      </c>
      <c r="Q3852" t="str">
        <f t="shared" si="302"/>
        <v>plays</v>
      </c>
      <c r="R3852" s="14">
        <f t="shared" si="303"/>
        <v>41974.874340277776</v>
      </c>
      <c r="S3852" s="15">
        <f t="shared" si="304"/>
        <v>42004.874340277776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t="str">
        <f t="shared" si="301"/>
        <v>theater</v>
      </c>
      <c r="Q3853" t="str">
        <f t="shared" si="302"/>
        <v>plays</v>
      </c>
      <c r="R3853" s="14">
        <f t="shared" si="303"/>
        <v>42172.189571759256</v>
      </c>
      <c r="S3853" s="15">
        <f t="shared" si="304"/>
        <v>42202.189571759256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t="str">
        <f t="shared" si="301"/>
        <v>theater</v>
      </c>
      <c r="Q3854" t="str">
        <f t="shared" si="302"/>
        <v>plays</v>
      </c>
      <c r="R3854" s="14">
        <f t="shared" si="303"/>
        <v>42064.940694444449</v>
      </c>
      <c r="S3854" s="15">
        <f t="shared" si="304"/>
        <v>42089.899027777778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t="str">
        <f t="shared" si="301"/>
        <v>theater</v>
      </c>
      <c r="Q3855" t="str">
        <f t="shared" si="302"/>
        <v>plays</v>
      </c>
      <c r="R3855" s="14">
        <f t="shared" si="303"/>
        <v>41848.59002314815</v>
      </c>
      <c r="S3855" s="15">
        <f t="shared" si="304"/>
        <v>41883.59002314815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t="str">
        <f t="shared" si="301"/>
        <v>theater</v>
      </c>
      <c r="Q3856" t="str">
        <f t="shared" si="302"/>
        <v>plays</v>
      </c>
      <c r="R3856" s="14">
        <f t="shared" si="303"/>
        <v>42103.634930555556</v>
      </c>
      <c r="S3856" s="15">
        <f t="shared" si="304"/>
        <v>42133.634930555556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t="str">
        <f t="shared" si="301"/>
        <v>theater</v>
      </c>
      <c r="Q3857" t="str">
        <f t="shared" si="302"/>
        <v>plays</v>
      </c>
      <c r="R3857" s="14">
        <f t="shared" si="303"/>
        <v>42059.720729166671</v>
      </c>
      <c r="S3857" s="15">
        <f t="shared" si="304"/>
        <v>42089.679062499999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t="str">
        <f t="shared" si="301"/>
        <v>theater</v>
      </c>
      <c r="Q3858" t="str">
        <f t="shared" si="302"/>
        <v>plays</v>
      </c>
      <c r="R3858" s="14">
        <f t="shared" si="303"/>
        <v>42041.493090277778</v>
      </c>
      <c r="S3858" s="15">
        <f t="shared" si="304"/>
        <v>42071.451423611114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t="str">
        <f t="shared" si="301"/>
        <v>theater</v>
      </c>
      <c r="Q3859" t="str">
        <f t="shared" si="302"/>
        <v>plays</v>
      </c>
      <c r="R3859" s="14">
        <f t="shared" si="303"/>
        <v>41829.48715277778</v>
      </c>
      <c r="S3859" s="15">
        <f t="shared" si="304"/>
        <v>41852.466666666667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t="str">
        <f t="shared" si="301"/>
        <v>theater</v>
      </c>
      <c r="Q3860" t="str">
        <f t="shared" si="302"/>
        <v>plays</v>
      </c>
      <c r="R3860" s="14">
        <f t="shared" si="303"/>
        <v>42128.181064814809</v>
      </c>
      <c r="S3860" s="15">
        <f t="shared" si="304"/>
        <v>42146.625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t="str">
        <f t="shared" si="301"/>
        <v>theater</v>
      </c>
      <c r="Q3861" t="str">
        <f t="shared" si="302"/>
        <v>plays</v>
      </c>
      <c r="R3861" s="14">
        <f t="shared" si="303"/>
        <v>41789.643599537041</v>
      </c>
      <c r="S3861" s="15">
        <f t="shared" si="304"/>
        <v>41815.625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t="str">
        <f t="shared" si="301"/>
        <v>theater</v>
      </c>
      <c r="Q3862" t="str">
        <f t="shared" si="302"/>
        <v>plays</v>
      </c>
      <c r="R3862" s="14">
        <f t="shared" si="303"/>
        <v>41833.410995370374</v>
      </c>
      <c r="S3862" s="15">
        <f t="shared" si="304"/>
        <v>41863.410995370374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t="str">
        <f t="shared" si="301"/>
        <v>theater</v>
      </c>
      <c r="Q3863" t="str">
        <f t="shared" si="302"/>
        <v>plays</v>
      </c>
      <c r="R3863" s="14">
        <f t="shared" si="303"/>
        <v>41914.340011574073</v>
      </c>
      <c r="S3863" s="15">
        <f t="shared" si="304"/>
        <v>41955.657638888893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t="str">
        <f t="shared" si="301"/>
        <v>theater</v>
      </c>
      <c r="Q3864" t="str">
        <f t="shared" si="302"/>
        <v>plays</v>
      </c>
      <c r="R3864" s="14">
        <f t="shared" si="303"/>
        <v>42611.011064814811</v>
      </c>
      <c r="S3864" s="15">
        <f t="shared" si="304"/>
        <v>42625.457638888889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str">
        <f t="shared" si="301"/>
        <v>theater</v>
      </c>
      <c r="Q3865" t="str">
        <f t="shared" si="302"/>
        <v>plays</v>
      </c>
      <c r="R3865" s="14">
        <f t="shared" si="303"/>
        <v>42253.383159722223</v>
      </c>
      <c r="S3865" s="15">
        <f t="shared" si="304"/>
        <v>42313.424826388888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t="str">
        <f t="shared" si="301"/>
        <v>theater</v>
      </c>
      <c r="Q3866" t="str">
        <f t="shared" si="302"/>
        <v>plays</v>
      </c>
      <c r="R3866" s="14">
        <f t="shared" si="303"/>
        <v>42295.641828703709</v>
      </c>
      <c r="S3866" s="15">
        <f t="shared" si="304"/>
        <v>42325.683495370366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t="str">
        <f t="shared" si="301"/>
        <v>theater</v>
      </c>
      <c r="Q3867" t="str">
        <f t="shared" si="302"/>
        <v>plays</v>
      </c>
      <c r="R3867" s="14">
        <f t="shared" si="303"/>
        <v>41841.401597222226</v>
      </c>
      <c r="S3867" s="15">
        <f t="shared" si="304"/>
        <v>41880.979166666664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t="str">
        <f t="shared" si="301"/>
        <v>theater</v>
      </c>
      <c r="Q3868" t="str">
        <f t="shared" si="302"/>
        <v>plays</v>
      </c>
      <c r="R3868" s="14">
        <f t="shared" si="303"/>
        <v>42402.697002314817</v>
      </c>
      <c r="S3868" s="15">
        <f t="shared" si="304"/>
        <v>42451.895138888889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t="str">
        <f t="shared" si="301"/>
        <v>theater</v>
      </c>
      <c r="Q3869" t="str">
        <f t="shared" si="302"/>
        <v>plays</v>
      </c>
      <c r="R3869" s="14">
        <f t="shared" si="303"/>
        <v>42509.564108796301</v>
      </c>
      <c r="S3869" s="15">
        <f t="shared" si="304"/>
        <v>42539.564108796301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t="str">
        <f t="shared" si="301"/>
        <v>theater</v>
      </c>
      <c r="Q3870" t="str">
        <f t="shared" si="302"/>
        <v>musical</v>
      </c>
      <c r="R3870" s="14">
        <f t="shared" si="303"/>
        <v>41865.409780092596</v>
      </c>
      <c r="S3870" s="15">
        <f t="shared" si="304"/>
        <v>41890.409780092596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t="str">
        <f t="shared" si="301"/>
        <v>theater</v>
      </c>
      <c r="Q3871" t="str">
        <f t="shared" si="302"/>
        <v>musical</v>
      </c>
      <c r="R3871" s="14">
        <f t="shared" si="303"/>
        <v>42047.474444444444</v>
      </c>
      <c r="S3871" s="15">
        <f t="shared" si="304"/>
        <v>42076.882638888885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t="str">
        <f t="shared" si="301"/>
        <v>theater</v>
      </c>
      <c r="Q3872" t="str">
        <f t="shared" si="302"/>
        <v>musical</v>
      </c>
      <c r="R3872" s="14">
        <f t="shared" si="303"/>
        <v>41792.922199074077</v>
      </c>
      <c r="S3872" s="15">
        <f t="shared" si="304"/>
        <v>41822.922199074077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t="str">
        <f t="shared" si="301"/>
        <v>theater</v>
      </c>
      <c r="Q3873" t="str">
        <f t="shared" si="302"/>
        <v>musical</v>
      </c>
      <c r="R3873" s="14">
        <f t="shared" si="303"/>
        <v>42763.530671296292</v>
      </c>
      <c r="S3873" s="15">
        <f t="shared" si="304"/>
        <v>42823.489004629635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str">
        <f t="shared" si="301"/>
        <v>theater</v>
      </c>
      <c r="Q3874" t="str">
        <f t="shared" si="302"/>
        <v>musical</v>
      </c>
      <c r="R3874" s="14">
        <f t="shared" si="303"/>
        <v>42179.895787037036</v>
      </c>
      <c r="S3874" s="15">
        <f t="shared" si="304"/>
        <v>42229.895787037036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str">
        <f t="shared" si="301"/>
        <v>theater</v>
      </c>
      <c r="Q3875" t="str">
        <f t="shared" si="302"/>
        <v>musical</v>
      </c>
      <c r="R3875" s="14">
        <f t="shared" si="303"/>
        <v>42255.446006944447</v>
      </c>
      <c r="S3875" s="15">
        <f t="shared" si="304"/>
        <v>42285.446006944447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str">
        <f t="shared" si="301"/>
        <v>theater</v>
      </c>
      <c r="Q3876" t="str">
        <f t="shared" si="302"/>
        <v>musical</v>
      </c>
      <c r="R3876" s="14">
        <f t="shared" si="303"/>
        <v>42006.766458333332</v>
      </c>
      <c r="S3876" s="15">
        <f t="shared" si="304"/>
        <v>42027.791666666672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str">
        <f t="shared" si="301"/>
        <v>theater</v>
      </c>
      <c r="Q3877" t="str">
        <f t="shared" si="302"/>
        <v>musical</v>
      </c>
      <c r="R3877" s="14">
        <f t="shared" si="303"/>
        <v>42615.096817129626</v>
      </c>
      <c r="S3877" s="15">
        <f t="shared" si="304"/>
        <v>42616.166666666672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t="str">
        <f t="shared" si="301"/>
        <v>theater</v>
      </c>
      <c r="Q3878" t="str">
        <f t="shared" si="302"/>
        <v>musical</v>
      </c>
      <c r="R3878" s="14">
        <f t="shared" si="303"/>
        <v>42372.374166666668</v>
      </c>
      <c r="S3878" s="15">
        <f t="shared" si="304"/>
        <v>42402.374166666668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t="str">
        <f t="shared" si="301"/>
        <v>theater</v>
      </c>
      <c r="Q3879" t="str">
        <f t="shared" si="302"/>
        <v>musical</v>
      </c>
      <c r="R3879" s="14">
        <f t="shared" si="303"/>
        <v>42682.42768518519</v>
      </c>
      <c r="S3879" s="15">
        <f t="shared" si="304"/>
        <v>42712.42768518519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t="str">
        <f t="shared" si="301"/>
        <v>theater</v>
      </c>
      <c r="Q3880" t="str">
        <f t="shared" si="302"/>
        <v>musical</v>
      </c>
      <c r="R3880" s="14">
        <f t="shared" si="303"/>
        <v>42154.568819444445</v>
      </c>
      <c r="S3880" s="15">
        <f t="shared" si="304"/>
        <v>42184.915972222225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str">
        <f t="shared" si="301"/>
        <v>theater</v>
      </c>
      <c r="Q3881" t="str">
        <f t="shared" si="302"/>
        <v>musical</v>
      </c>
      <c r="R3881" s="14">
        <f t="shared" si="303"/>
        <v>41999.611064814817</v>
      </c>
      <c r="S3881" s="15">
        <f t="shared" si="304"/>
        <v>42029.611064814817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t="str">
        <f t="shared" si="301"/>
        <v>theater</v>
      </c>
      <c r="Q3882" t="str">
        <f t="shared" si="302"/>
        <v>musical</v>
      </c>
      <c r="R3882" s="14">
        <f t="shared" si="303"/>
        <v>41815.565046296295</v>
      </c>
      <c r="S3882" s="15">
        <f t="shared" si="304"/>
        <v>41850.708333333336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t="str">
        <f t="shared" si="301"/>
        <v>theater</v>
      </c>
      <c r="Q3883" t="str">
        <f t="shared" si="302"/>
        <v>musical</v>
      </c>
      <c r="R3883" s="14">
        <f t="shared" si="303"/>
        <v>42755.768506944441</v>
      </c>
      <c r="S3883" s="15">
        <f t="shared" si="304"/>
        <v>42785.768506944441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str">
        <f t="shared" si="301"/>
        <v>theater</v>
      </c>
      <c r="Q3884" t="str">
        <f t="shared" si="302"/>
        <v>musical</v>
      </c>
      <c r="R3884" s="14">
        <f t="shared" si="303"/>
        <v>42373.733449074076</v>
      </c>
      <c r="S3884" s="15">
        <f t="shared" si="304"/>
        <v>42400.710416666669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str">
        <f t="shared" si="301"/>
        <v>theater</v>
      </c>
      <c r="Q3885" t="str">
        <f t="shared" si="302"/>
        <v>musical</v>
      </c>
      <c r="R3885" s="14">
        <f t="shared" si="303"/>
        <v>41854.352650462963</v>
      </c>
      <c r="S3885" s="15">
        <f t="shared" si="304"/>
        <v>41884.352650462963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str">
        <f t="shared" si="301"/>
        <v>theater</v>
      </c>
      <c r="Q3886" t="str">
        <f t="shared" si="302"/>
        <v>musical</v>
      </c>
      <c r="R3886" s="14">
        <f t="shared" si="303"/>
        <v>42065.541574074072</v>
      </c>
      <c r="S3886" s="15">
        <f t="shared" si="304"/>
        <v>42090.499907407408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str">
        <f t="shared" si="301"/>
        <v>theater</v>
      </c>
      <c r="Q3887" t="str">
        <f t="shared" si="302"/>
        <v>musical</v>
      </c>
      <c r="R3887" s="14">
        <f t="shared" si="303"/>
        <v>42469.701284722221</v>
      </c>
      <c r="S3887" s="15">
        <f t="shared" si="304"/>
        <v>42499.701284722221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str">
        <f t="shared" si="301"/>
        <v>theater</v>
      </c>
      <c r="Q3888" t="str">
        <f t="shared" si="302"/>
        <v>musical</v>
      </c>
      <c r="R3888" s="14">
        <f t="shared" si="303"/>
        <v>41953.978032407409</v>
      </c>
      <c r="S3888" s="15">
        <f t="shared" si="304"/>
        <v>41983.978032407409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t="str">
        <f t="shared" si="301"/>
        <v>theater</v>
      </c>
      <c r="Q3889" t="str">
        <f t="shared" si="302"/>
        <v>musical</v>
      </c>
      <c r="R3889" s="14">
        <f t="shared" si="303"/>
        <v>42079.607974537037</v>
      </c>
      <c r="S3889" s="15">
        <f t="shared" si="304"/>
        <v>42125.666666666672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t="str">
        <f t="shared" si="301"/>
        <v>theater</v>
      </c>
      <c r="Q3890" t="str">
        <f t="shared" si="302"/>
        <v>plays</v>
      </c>
      <c r="R3890" s="14">
        <f t="shared" si="303"/>
        <v>42762.295810185184</v>
      </c>
      <c r="S3890" s="15">
        <f t="shared" si="304"/>
        <v>42792.295810185184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t="str">
        <f t="shared" si="301"/>
        <v>theater</v>
      </c>
      <c r="Q3891" t="str">
        <f t="shared" si="302"/>
        <v>plays</v>
      </c>
      <c r="R3891" s="14">
        <f t="shared" si="303"/>
        <v>41976.754976851851</v>
      </c>
      <c r="S3891" s="15">
        <f t="shared" si="304"/>
        <v>42008.726388888885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t="str">
        <f t="shared" si="301"/>
        <v>theater</v>
      </c>
      <c r="Q3892" t="str">
        <f t="shared" si="302"/>
        <v>plays</v>
      </c>
      <c r="R3892" s="14">
        <f t="shared" si="303"/>
        <v>42171.508611111116</v>
      </c>
      <c r="S3892" s="15">
        <f t="shared" si="304"/>
        <v>42231.508611111116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t="str">
        <f t="shared" si="301"/>
        <v>theater</v>
      </c>
      <c r="Q3893" t="str">
        <f t="shared" si="302"/>
        <v>plays</v>
      </c>
      <c r="R3893" s="14">
        <f t="shared" si="303"/>
        <v>42055.8824537037</v>
      </c>
      <c r="S3893" s="15">
        <f t="shared" si="304"/>
        <v>42085.957638888889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str">
        <f t="shared" si="301"/>
        <v>theater</v>
      </c>
      <c r="Q3894" t="str">
        <f t="shared" si="302"/>
        <v>plays</v>
      </c>
      <c r="R3894" s="14">
        <f t="shared" si="303"/>
        <v>41867.402280092589</v>
      </c>
      <c r="S3894" s="15">
        <f t="shared" si="304"/>
        <v>41875.041666666664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t="str">
        <f t="shared" si="301"/>
        <v>theater</v>
      </c>
      <c r="Q3895" t="str">
        <f t="shared" si="302"/>
        <v>plays</v>
      </c>
      <c r="R3895" s="14">
        <f t="shared" si="303"/>
        <v>41779.407870370371</v>
      </c>
      <c r="S3895" s="15">
        <f t="shared" si="304"/>
        <v>41821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t="str">
        <f t="shared" si="301"/>
        <v>theater</v>
      </c>
      <c r="Q3896" t="str">
        <f t="shared" si="302"/>
        <v>plays</v>
      </c>
      <c r="R3896" s="14">
        <f t="shared" si="303"/>
        <v>42679.708472222221</v>
      </c>
      <c r="S3896" s="15">
        <f t="shared" si="304"/>
        <v>42709.957638888889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t="str">
        <f t="shared" si="301"/>
        <v>theater</v>
      </c>
      <c r="Q3897" t="str">
        <f t="shared" si="302"/>
        <v>plays</v>
      </c>
      <c r="R3897" s="14">
        <f t="shared" si="303"/>
        <v>42032.000208333338</v>
      </c>
      <c r="S3897" s="15">
        <f t="shared" si="304"/>
        <v>42063.000208333338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t="str">
        <f t="shared" si="301"/>
        <v>theater</v>
      </c>
      <c r="Q3898" t="str">
        <f t="shared" si="302"/>
        <v>plays</v>
      </c>
      <c r="R3898" s="14">
        <f t="shared" si="303"/>
        <v>41792.941875000004</v>
      </c>
      <c r="S3898" s="15">
        <f t="shared" si="304"/>
        <v>41806.941875000004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t="str">
        <f t="shared" si="301"/>
        <v>theater</v>
      </c>
      <c r="Q3899" t="str">
        <f t="shared" si="302"/>
        <v>plays</v>
      </c>
      <c r="R3899" s="14">
        <f t="shared" si="303"/>
        <v>41982.62364583333</v>
      </c>
      <c r="S3899" s="15">
        <f t="shared" si="304"/>
        <v>42012.62364583333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t="str">
        <f t="shared" si="301"/>
        <v>theater</v>
      </c>
      <c r="Q3900" t="str">
        <f t="shared" si="302"/>
        <v>plays</v>
      </c>
      <c r="R3900" s="14">
        <f t="shared" si="303"/>
        <v>42193.232291666667</v>
      </c>
      <c r="S3900" s="15">
        <f t="shared" si="304"/>
        <v>42233.416666666672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t="str">
        <f t="shared" si="301"/>
        <v>theater</v>
      </c>
      <c r="Q3901" t="str">
        <f t="shared" si="302"/>
        <v>plays</v>
      </c>
      <c r="R3901" s="14">
        <f t="shared" si="303"/>
        <v>41843.525011574078</v>
      </c>
      <c r="S3901" s="15">
        <f t="shared" si="304"/>
        <v>41863.525011574078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t="str">
        <f t="shared" si="301"/>
        <v>theater</v>
      </c>
      <c r="Q3902" t="str">
        <f t="shared" si="302"/>
        <v>plays</v>
      </c>
      <c r="R3902" s="14">
        <f t="shared" si="303"/>
        <v>42135.842488425929</v>
      </c>
      <c r="S3902" s="15">
        <f t="shared" si="304"/>
        <v>42165.842488425929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t="str">
        <f t="shared" si="301"/>
        <v>theater</v>
      </c>
      <c r="Q3903" t="str">
        <f t="shared" si="302"/>
        <v>plays</v>
      </c>
      <c r="R3903" s="14">
        <f t="shared" si="303"/>
        <v>42317.576377314814</v>
      </c>
      <c r="S3903" s="15">
        <f t="shared" si="304"/>
        <v>42357.576377314814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t="str">
        <f t="shared" si="301"/>
        <v>theater</v>
      </c>
      <c r="Q3904" t="str">
        <f t="shared" si="302"/>
        <v>plays</v>
      </c>
      <c r="R3904" s="14">
        <f t="shared" si="303"/>
        <v>42663.218078703707</v>
      </c>
      <c r="S3904" s="15">
        <f t="shared" si="304"/>
        <v>42688.259745370371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str">
        <f t="shared" si="301"/>
        <v>theater</v>
      </c>
      <c r="Q3905" t="str">
        <f t="shared" si="302"/>
        <v>plays</v>
      </c>
      <c r="R3905" s="14">
        <f t="shared" si="303"/>
        <v>42185.76116898148</v>
      </c>
      <c r="S3905" s="15">
        <f t="shared" si="304"/>
        <v>42230.568055555559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05">E3906/D3906</f>
        <v>2.9999999999999997E-4</v>
      </c>
      <c r="P3906" t="str">
        <f t="shared" ref="P3906:P3969" si="306">LEFT(N3906,FIND("/",N3906)-1)</f>
        <v>theater</v>
      </c>
      <c r="Q3906" t="str">
        <f t="shared" ref="Q3906:Q3969" si="307">RIGHT(N3906,LEN(N3906)-FIND("/",N3906))</f>
        <v>plays</v>
      </c>
      <c r="R3906" s="14">
        <f t="shared" ref="R3906:R3969" si="308">(J3906/86400)+25569+(-6/24)</f>
        <v>42094.979166666672</v>
      </c>
      <c r="S3906" s="15">
        <f t="shared" ref="S3906:S3969" si="309">(I3906/86400)+25569+(-6/24)</f>
        <v>42108.961111111115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0.11533333333333333</v>
      </c>
      <c r="P3907" t="str">
        <f t="shared" si="306"/>
        <v>theater</v>
      </c>
      <c r="Q3907" t="str">
        <f t="shared" si="307"/>
        <v>plays</v>
      </c>
      <c r="R3907" s="14">
        <f t="shared" si="308"/>
        <v>42124.373877314814</v>
      </c>
      <c r="S3907" s="15">
        <f t="shared" si="309"/>
        <v>42166.708333333328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t="str">
        <f t="shared" si="306"/>
        <v>theater</v>
      </c>
      <c r="Q3908" t="str">
        <f t="shared" si="307"/>
        <v>plays</v>
      </c>
      <c r="R3908" s="14">
        <f t="shared" si="308"/>
        <v>42143.667743055557</v>
      </c>
      <c r="S3908" s="15">
        <f t="shared" si="309"/>
        <v>42181.309027777781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t="str">
        <f t="shared" si="306"/>
        <v>theater</v>
      </c>
      <c r="Q3909" t="str">
        <f t="shared" si="307"/>
        <v>plays</v>
      </c>
      <c r="R3909" s="14">
        <f t="shared" si="308"/>
        <v>41906.569513888891</v>
      </c>
      <c r="S3909" s="15">
        <f t="shared" si="309"/>
        <v>41938.588888888888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t="str">
        <f t="shared" si="306"/>
        <v>theater</v>
      </c>
      <c r="Q3910" t="str">
        <f t="shared" si="307"/>
        <v>plays</v>
      </c>
      <c r="R3910" s="14">
        <f t="shared" si="308"/>
        <v>41833.885370370372</v>
      </c>
      <c r="S3910" s="15">
        <f t="shared" si="309"/>
        <v>41848.885370370372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t="str">
        <f t="shared" si="306"/>
        <v>theater</v>
      </c>
      <c r="Q3911" t="str">
        <f t="shared" si="307"/>
        <v>plays</v>
      </c>
      <c r="R3911" s="14">
        <f t="shared" si="308"/>
        <v>41863.109282407408</v>
      </c>
      <c r="S3911" s="15">
        <f t="shared" si="309"/>
        <v>41893.109282407408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t="str">
        <f t="shared" si="306"/>
        <v>theater</v>
      </c>
      <c r="Q3912" t="str">
        <f t="shared" si="307"/>
        <v>plays</v>
      </c>
      <c r="R3912" s="14">
        <f t="shared" si="308"/>
        <v>42224.506909722222</v>
      </c>
      <c r="S3912" s="15">
        <f t="shared" si="309"/>
        <v>42254.506909722222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t="str">
        <f t="shared" si="306"/>
        <v>theater</v>
      </c>
      <c r="Q3913" t="str">
        <f t="shared" si="307"/>
        <v>plays</v>
      </c>
      <c r="R3913" s="14">
        <f t="shared" si="308"/>
        <v>41939.5622337963</v>
      </c>
      <c r="S3913" s="15">
        <f t="shared" si="309"/>
        <v>41969.603900462964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t="str">
        <f t="shared" si="306"/>
        <v>theater</v>
      </c>
      <c r="Q3914" t="str">
        <f t="shared" si="307"/>
        <v>plays</v>
      </c>
      <c r="R3914" s="14">
        <f t="shared" si="308"/>
        <v>42059.020023148143</v>
      </c>
      <c r="S3914" s="15">
        <f t="shared" si="309"/>
        <v>42118.940972222219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t="str">
        <f t="shared" si="306"/>
        <v>theater</v>
      </c>
      <c r="Q3915" t="str">
        <f t="shared" si="307"/>
        <v>plays</v>
      </c>
      <c r="R3915" s="14">
        <f t="shared" si="308"/>
        <v>42307.961215277777</v>
      </c>
      <c r="S3915" s="15">
        <f t="shared" si="309"/>
        <v>42338.002881944441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t="str">
        <f t="shared" si="306"/>
        <v>theater</v>
      </c>
      <c r="Q3916" t="str">
        <f t="shared" si="307"/>
        <v>plays</v>
      </c>
      <c r="R3916" s="14">
        <f t="shared" si="308"/>
        <v>42114.568935185191</v>
      </c>
      <c r="S3916" s="15">
        <f t="shared" si="309"/>
        <v>42134.707638888889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t="str">
        <f t="shared" si="306"/>
        <v>theater</v>
      </c>
      <c r="Q3917" t="str">
        <f t="shared" si="307"/>
        <v>plays</v>
      </c>
      <c r="R3917" s="14">
        <f t="shared" si="308"/>
        <v>42492.73505787037</v>
      </c>
      <c r="S3917" s="15">
        <f t="shared" si="309"/>
        <v>42522.73505787037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str">
        <f t="shared" si="306"/>
        <v>theater</v>
      </c>
      <c r="Q3918" t="str">
        <f t="shared" si="307"/>
        <v>plays</v>
      </c>
      <c r="R3918" s="14">
        <f t="shared" si="308"/>
        <v>42494.221666666665</v>
      </c>
      <c r="S3918" s="15">
        <f t="shared" si="309"/>
        <v>42524.221666666665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t="str">
        <f t="shared" si="306"/>
        <v>theater</v>
      </c>
      <c r="Q3919" t="str">
        <f t="shared" si="307"/>
        <v>plays</v>
      </c>
      <c r="R3919" s="14">
        <f t="shared" si="308"/>
        <v>41863.277326388888</v>
      </c>
      <c r="S3919" s="15">
        <f t="shared" si="309"/>
        <v>41893.277326388888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t="str">
        <f t="shared" si="306"/>
        <v>theater</v>
      </c>
      <c r="Q3920" t="str">
        <f t="shared" si="307"/>
        <v>plays</v>
      </c>
      <c r="R3920" s="14">
        <f t="shared" si="308"/>
        <v>41843.414618055554</v>
      </c>
      <c r="S3920" s="15">
        <f t="shared" si="309"/>
        <v>41855.416666666664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t="str">
        <f t="shared" si="306"/>
        <v>theater</v>
      </c>
      <c r="Q3921" t="str">
        <f t="shared" si="307"/>
        <v>plays</v>
      </c>
      <c r="R3921" s="14">
        <f t="shared" si="308"/>
        <v>42358.434872685189</v>
      </c>
      <c r="S3921" s="15">
        <f t="shared" si="309"/>
        <v>42386.75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t="str">
        <f t="shared" si="306"/>
        <v>theater</v>
      </c>
      <c r="Q3922" t="str">
        <f t="shared" si="307"/>
        <v>plays</v>
      </c>
      <c r="R3922" s="14">
        <f t="shared" si="308"/>
        <v>42657.13726851852</v>
      </c>
      <c r="S3922" s="15">
        <f t="shared" si="309"/>
        <v>42687.178935185184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str">
        <f t="shared" si="306"/>
        <v>theater</v>
      </c>
      <c r="Q3923" t="str">
        <f t="shared" si="307"/>
        <v>plays</v>
      </c>
      <c r="R3923" s="14">
        <f t="shared" si="308"/>
        <v>41926.292303240742</v>
      </c>
      <c r="S3923" s="15">
        <f t="shared" si="309"/>
        <v>41938.5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t="str">
        <f t="shared" si="306"/>
        <v>theater</v>
      </c>
      <c r="Q3924" t="str">
        <f t="shared" si="307"/>
        <v>plays</v>
      </c>
      <c r="R3924" s="14">
        <f t="shared" si="308"/>
        <v>42020.518634259264</v>
      </c>
      <c r="S3924" s="15">
        <f t="shared" si="309"/>
        <v>42065.708333333328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t="str">
        <f t="shared" si="306"/>
        <v>theater</v>
      </c>
      <c r="Q3925" t="str">
        <f t="shared" si="307"/>
        <v>plays</v>
      </c>
      <c r="R3925" s="14">
        <f t="shared" si="308"/>
        <v>42075.729988425926</v>
      </c>
      <c r="S3925" s="15">
        <f t="shared" si="309"/>
        <v>42103.729988425926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t="str">
        <f t="shared" si="306"/>
        <v>theater</v>
      </c>
      <c r="Q3926" t="str">
        <f t="shared" si="307"/>
        <v>plays</v>
      </c>
      <c r="R3926" s="14">
        <f t="shared" si="308"/>
        <v>41786.709745370368</v>
      </c>
      <c r="S3926" s="15">
        <f t="shared" si="309"/>
        <v>41816.709745370368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t="str">
        <f t="shared" si="306"/>
        <v>theater</v>
      </c>
      <c r="Q3927" t="str">
        <f t="shared" si="307"/>
        <v>plays</v>
      </c>
      <c r="R3927" s="14">
        <f t="shared" si="308"/>
        <v>41820.620821759258</v>
      </c>
      <c r="S3927" s="15">
        <f t="shared" si="309"/>
        <v>41850.620821759258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t="str">
        <f t="shared" si="306"/>
        <v>theater</v>
      </c>
      <c r="Q3928" t="str">
        <f t="shared" si="307"/>
        <v>plays</v>
      </c>
      <c r="R3928" s="14">
        <f t="shared" si="308"/>
        <v>41969.835046296299</v>
      </c>
      <c r="S3928" s="15">
        <f t="shared" si="309"/>
        <v>41999.835046296299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t="str">
        <f t="shared" si="306"/>
        <v>theater</v>
      </c>
      <c r="Q3929" t="str">
        <f t="shared" si="307"/>
        <v>plays</v>
      </c>
      <c r="R3929" s="14">
        <f t="shared" si="308"/>
        <v>41830.017407407409</v>
      </c>
      <c r="S3929" s="15">
        <f t="shared" si="309"/>
        <v>41860.017407407409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t="str">
        <f t="shared" si="306"/>
        <v>theater</v>
      </c>
      <c r="Q3930" t="str">
        <f t="shared" si="307"/>
        <v>plays</v>
      </c>
      <c r="R3930" s="14">
        <f t="shared" si="308"/>
        <v>42265.433182870373</v>
      </c>
      <c r="S3930" s="15">
        <f t="shared" si="309"/>
        <v>42292.957638888889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t="str">
        <f t="shared" si="306"/>
        <v>theater</v>
      </c>
      <c r="Q3931" t="str">
        <f t="shared" si="307"/>
        <v>plays</v>
      </c>
      <c r="R3931" s="14">
        <f t="shared" si="308"/>
        <v>42601.577141203699</v>
      </c>
      <c r="S3931" s="15">
        <f t="shared" si="309"/>
        <v>42631.577141203699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str">
        <f t="shared" si="306"/>
        <v>theater</v>
      </c>
      <c r="Q3932" t="str">
        <f t="shared" si="307"/>
        <v>plays</v>
      </c>
      <c r="R3932" s="14">
        <f t="shared" si="308"/>
        <v>42433.088749999995</v>
      </c>
      <c r="S3932" s="15">
        <f t="shared" si="309"/>
        <v>42461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str">
        <f t="shared" si="306"/>
        <v>theater</v>
      </c>
      <c r="Q3933" t="str">
        <f t="shared" si="307"/>
        <v>plays</v>
      </c>
      <c r="R3933" s="14">
        <f t="shared" si="308"/>
        <v>42227.901701388888</v>
      </c>
      <c r="S3933" s="15">
        <f t="shared" si="309"/>
        <v>42252.901701388888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t="str">
        <f t="shared" si="306"/>
        <v>theater</v>
      </c>
      <c r="Q3934" t="str">
        <f t="shared" si="307"/>
        <v>plays</v>
      </c>
      <c r="R3934" s="14">
        <f t="shared" si="308"/>
        <v>42414.918564814812</v>
      </c>
      <c r="S3934" s="15">
        <f t="shared" si="309"/>
        <v>42444.876898148148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t="str">
        <f t="shared" si="306"/>
        <v>theater</v>
      </c>
      <c r="Q3935" t="str">
        <f t="shared" si="307"/>
        <v>plays</v>
      </c>
      <c r="R3935" s="14">
        <f t="shared" si="308"/>
        <v>42538.718310185184</v>
      </c>
      <c r="S3935" s="15">
        <f t="shared" si="309"/>
        <v>42567.779861111107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t="str">
        <f t="shared" si="306"/>
        <v>theater</v>
      </c>
      <c r="Q3936" t="str">
        <f t="shared" si="307"/>
        <v>plays</v>
      </c>
      <c r="R3936" s="14">
        <f t="shared" si="308"/>
        <v>42233.421747685185</v>
      </c>
      <c r="S3936" s="15">
        <f t="shared" si="309"/>
        <v>42278.291666666672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t="str">
        <f t="shared" si="306"/>
        <v>theater</v>
      </c>
      <c r="Q3937" t="str">
        <f t="shared" si="307"/>
        <v>plays</v>
      </c>
      <c r="R3937" s="14">
        <f t="shared" si="308"/>
        <v>42221.406782407408</v>
      </c>
      <c r="S3937" s="15">
        <f t="shared" si="309"/>
        <v>42281.406782407408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str">
        <f t="shared" si="306"/>
        <v>theater</v>
      </c>
      <c r="Q3938" t="str">
        <f t="shared" si="307"/>
        <v>plays</v>
      </c>
      <c r="R3938" s="14">
        <f t="shared" si="308"/>
        <v>42675.012962962966</v>
      </c>
      <c r="S3938" s="15">
        <f t="shared" si="309"/>
        <v>42705.054629629631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t="str">
        <f t="shared" si="306"/>
        <v>theater</v>
      </c>
      <c r="Q3939" t="str">
        <f t="shared" si="307"/>
        <v>plays</v>
      </c>
      <c r="R3939" s="14">
        <f t="shared" si="308"/>
        <v>42534.381481481483</v>
      </c>
      <c r="S3939" s="15">
        <f t="shared" si="309"/>
        <v>42562.381481481483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t="str">
        <f t="shared" si="306"/>
        <v>theater</v>
      </c>
      <c r="Q3940" t="str">
        <f t="shared" si="307"/>
        <v>plays</v>
      </c>
      <c r="R3940" s="14">
        <f t="shared" si="308"/>
        <v>42151.655717592592</v>
      </c>
      <c r="S3940" s="15">
        <f t="shared" si="309"/>
        <v>42182.655717592592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t="str">
        <f t="shared" si="306"/>
        <v>theater</v>
      </c>
      <c r="Q3941" t="str">
        <f t="shared" si="307"/>
        <v>plays</v>
      </c>
      <c r="R3941" s="14">
        <f t="shared" si="308"/>
        <v>41915.150219907409</v>
      </c>
      <c r="S3941" s="15">
        <f t="shared" si="309"/>
        <v>41918.9375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t="str">
        <f t="shared" si="306"/>
        <v>theater</v>
      </c>
      <c r="Q3942" t="str">
        <f t="shared" si="307"/>
        <v>plays</v>
      </c>
      <c r="R3942" s="14">
        <f t="shared" si="308"/>
        <v>41961.242488425924</v>
      </c>
      <c r="S3942" s="15">
        <f t="shared" si="309"/>
        <v>42006.242488425924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t="str">
        <f t="shared" si="306"/>
        <v>theater</v>
      </c>
      <c r="Q3943" t="str">
        <f t="shared" si="307"/>
        <v>plays</v>
      </c>
      <c r="R3943" s="14">
        <f t="shared" si="308"/>
        <v>41940.337233796294</v>
      </c>
      <c r="S3943" s="15">
        <f t="shared" si="309"/>
        <v>41967.791666666672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str">
        <f t="shared" si="306"/>
        <v>theater</v>
      </c>
      <c r="Q3944" t="str">
        <f t="shared" si="307"/>
        <v>plays</v>
      </c>
      <c r="R3944" s="14">
        <f t="shared" si="308"/>
        <v>42111.654097222221</v>
      </c>
      <c r="S3944" s="15">
        <f t="shared" si="309"/>
        <v>42171.654097222221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t="str">
        <f t="shared" si="306"/>
        <v>theater</v>
      </c>
      <c r="Q3945" t="str">
        <f t="shared" si="307"/>
        <v>plays</v>
      </c>
      <c r="R3945" s="14">
        <f t="shared" si="308"/>
        <v>42279.528564814813</v>
      </c>
      <c r="S3945" s="15">
        <f t="shared" si="309"/>
        <v>42310.451388888891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str">
        <f t="shared" si="306"/>
        <v>theater</v>
      </c>
      <c r="Q3946" t="str">
        <f t="shared" si="307"/>
        <v>plays</v>
      </c>
      <c r="R3946" s="14">
        <f t="shared" si="308"/>
        <v>42213.412905092591</v>
      </c>
      <c r="S3946" s="15">
        <f t="shared" si="309"/>
        <v>42243.412905092591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t="str">
        <f t="shared" si="306"/>
        <v>theater</v>
      </c>
      <c r="Q3947" t="str">
        <f t="shared" si="307"/>
        <v>plays</v>
      </c>
      <c r="R3947" s="14">
        <f t="shared" si="308"/>
        <v>42109.551712962959</v>
      </c>
      <c r="S3947" s="15">
        <f t="shared" si="309"/>
        <v>42139.551712962959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t="str">
        <f t="shared" si="306"/>
        <v>theater</v>
      </c>
      <c r="Q3948" t="str">
        <f t="shared" si="307"/>
        <v>plays</v>
      </c>
      <c r="R3948" s="14">
        <f t="shared" si="308"/>
        <v>42031.583587962959</v>
      </c>
      <c r="S3948" s="15">
        <f t="shared" si="309"/>
        <v>42063.083333333328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t="str">
        <f t="shared" si="306"/>
        <v>theater</v>
      </c>
      <c r="Q3949" t="str">
        <f t="shared" si="307"/>
        <v>plays</v>
      </c>
      <c r="R3949" s="14">
        <f t="shared" si="308"/>
        <v>42614.892870370371</v>
      </c>
      <c r="S3949" s="15">
        <f t="shared" si="309"/>
        <v>42644.892870370371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str">
        <f t="shared" si="306"/>
        <v>theater</v>
      </c>
      <c r="Q3950" t="str">
        <f t="shared" si="307"/>
        <v>plays</v>
      </c>
      <c r="R3950" s="14">
        <f t="shared" si="308"/>
        <v>41829.075497685189</v>
      </c>
      <c r="S3950" s="15">
        <f t="shared" si="309"/>
        <v>41889.075497685189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t="str">
        <f t="shared" si="306"/>
        <v>theater</v>
      </c>
      <c r="Q3951" t="str">
        <f t="shared" si="307"/>
        <v>plays</v>
      </c>
      <c r="R3951" s="14">
        <f t="shared" si="308"/>
        <v>42015.870613425926</v>
      </c>
      <c r="S3951" s="15">
        <f t="shared" si="309"/>
        <v>42045.870613425926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t="str">
        <f t="shared" si="306"/>
        <v>theater</v>
      </c>
      <c r="Q3952" t="str">
        <f t="shared" si="307"/>
        <v>plays</v>
      </c>
      <c r="R3952" s="14">
        <f t="shared" si="308"/>
        <v>42439.452314814815</v>
      </c>
      <c r="S3952" s="15">
        <f t="shared" si="309"/>
        <v>42468.524305555555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t="str">
        <f t="shared" si="306"/>
        <v>theater</v>
      </c>
      <c r="Q3953" t="str">
        <f t="shared" si="307"/>
        <v>plays</v>
      </c>
      <c r="R3953" s="14">
        <f t="shared" si="308"/>
        <v>42433.575717592597</v>
      </c>
      <c r="S3953" s="15">
        <f t="shared" si="309"/>
        <v>42493.534050925926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t="str">
        <f t="shared" si="306"/>
        <v>theater</v>
      </c>
      <c r="Q3954" t="str">
        <f t="shared" si="307"/>
        <v>plays</v>
      </c>
      <c r="R3954" s="14">
        <f t="shared" si="308"/>
        <v>42243.540393518517</v>
      </c>
      <c r="S3954" s="15">
        <f t="shared" si="309"/>
        <v>42303.540393518517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str">
        <f t="shared" si="306"/>
        <v>theater</v>
      </c>
      <c r="Q3955" t="str">
        <f t="shared" si="307"/>
        <v>plays</v>
      </c>
      <c r="R3955" s="14">
        <f t="shared" si="308"/>
        <v>42549.798449074078</v>
      </c>
      <c r="S3955" s="15">
        <f t="shared" si="309"/>
        <v>42580.728472222225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str">
        <f t="shared" si="306"/>
        <v>theater</v>
      </c>
      <c r="Q3956" t="str">
        <f t="shared" si="307"/>
        <v>plays</v>
      </c>
      <c r="R3956" s="14">
        <f t="shared" si="308"/>
        <v>41774.401203703703</v>
      </c>
      <c r="S3956" s="15">
        <f t="shared" si="309"/>
        <v>41834.401203703703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t="str">
        <f t="shared" si="306"/>
        <v>theater</v>
      </c>
      <c r="Q3957" t="str">
        <f t="shared" si="307"/>
        <v>plays</v>
      </c>
      <c r="R3957" s="14">
        <f t="shared" si="308"/>
        <v>42306.598854166667</v>
      </c>
      <c r="S3957" s="15">
        <f t="shared" si="309"/>
        <v>42336.640520833331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str">
        <f t="shared" si="306"/>
        <v>theater</v>
      </c>
      <c r="Q3958" t="str">
        <f t="shared" si="307"/>
        <v>plays</v>
      </c>
      <c r="R3958" s="14">
        <f t="shared" si="308"/>
        <v>42457.682025462964</v>
      </c>
      <c r="S3958" s="15">
        <f t="shared" si="309"/>
        <v>42484.763888888891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t="str">
        <f t="shared" si="306"/>
        <v>theater</v>
      </c>
      <c r="Q3959" t="str">
        <f t="shared" si="307"/>
        <v>plays</v>
      </c>
      <c r="R3959" s="14">
        <f t="shared" si="308"/>
        <v>42513.726319444446</v>
      </c>
      <c r="S3959" s="15">
        <f t="shared" si="309"/>
        <v>42559.726319444446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t="str">
        <f t="shared" si="306"/>
        <v>theater</v>
      </c>
      <c r="Q3960" t="str">
        <f t="shared" si="307"/>
        <v>plays</v>
      </c>
      <c r="R3960" s="14">
        <f t="shared" si="308"/>
        <v>41816.700370370367</v>
      </c>
      <c r="S3960" s="15">
        <f t="shared" si="309"/>
        <v>41853.333333333336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t="str">
        <f t="shared" si="306"/>
        <v>theater</v>
      </c>
      <c r="Q3961" t="str">
        <f t="shared" si="307"/>
        <v>plays</v>
      </c>
      <c r="R3961" s="14">
        <f t="shared" si="308"/>
        <v>41880.538842592592</v>
      </c>
      <c r="S3961" s="15">
        <f t="shared" si="309"/>
        <v>41910.538842592592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t="str">
        <f t="shared" si="306"/>
        <v>theater</v>
      </c>
      <c r="Q3962" t="str">
        <f t="shared" si="307"/>
        <v>plays</v>
      </c>
      <c r="R3962" s="14">
        <f t="shared" si="308"/>
        <v>42342.595555555556</v>
      </c>
      <c r="S3962" s="15">
        <f t="shared" si="309"/>
        <v>42372.595555555556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t="str">
        <f t="shared" si="306"/>
        <v>theater</v>
      </c>
      <c r="Q3963" t="str">
        <f t="shared" si="307"/>
        <v>plays</v>
      </c>
      <c r="R3963" s="14">
        <f t="shared" si="308"/>
        <v>41745.641319444447</v>
      </c>
      <c r="S3963" s="15">
        <f t="shared" si="309"/>
        <v>41767.641319444447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t="str">
        <f t="shared" si="306"/>
        <v>theater</v>
      </c>
      <c r="Q3964" t="str">
        <f t="shared" si="307"/>
        <v>plays</v>
      </c>
      <c r="R3964" s="14">
        <f t="shared" si="308"/>
        <v>42311.371458333335</v>
      </c>
      <c r="S3964" s="15">
        <f t="shared" si="309"/>
        <v>42336.371458333335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str">
        <f t="shared" si="306"/>
        <v>theater</v>
      </c>
      <c r="Q3965" t="str">
        <f t="shared" si="307"/>
        <v>plays</v>
      </c>
      <c r="R3965" s="14">
        <f t="shared" si="308"/>
        <v>42295.904131944444</v>
      </c>
      <c r="S3965" s="15">
        <f t="shared" si="309"/>
        <v>42325.945798611108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t="str">
        <f t="shared" si="306"/>
        <v>theater</v>
      </c>
      <c r="Q3966" t="str">
        <f t="shared" si="307"/>
        <v>plays</v>
      </c>
      <c r="R3966" s="14">
        <f t="shared" si="308"/>
        <v>42053.472060185188</v>
      </c>
      <c r="S3966" s="15">
        <f t="shared" si="309"/>
        <v>42113.430393518516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t="str">
        <f t="shared" si="306"/>
        <v>theater</v>
      </c>
      <c r="Q3967" t="str">
        <f t="shared" si="307"/>
        <v>plays</v>
      </c>
      <c r="R3967" s="14">
        <f t="shared" si="308"/>
        <v>42413.985879629632</v>
      </c>
      <c r="S3967" s="15">
        <f t="shared" si="309"/>
        <v>42473.944212962961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t="str">
        <f t="shared" si="306"/>
        <v>theater</v>
      </c>
      <c r="Q3968" t="str">
        <f t="shared" si="307"/>
        <v>plays</v>
      </c>
      <c r="R3968" s="14">
        <f t="shared" si="308"/>
        <v>41801.461550925924</v>
      </c>
      <c r="S3968" s="15">
        <f t="shared" si="309"/>
        <v>41843.874305555553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t="str">
        <f t="shared" si="306"/>
        <v>theater</v>
      </c>
      <c r="Q3969" t="str">
        <f t="shared" si="307"/>
        <v>plays</v>
      </c>
      <c r="R3969" s="14">
        <f t="shared" si="308"/>
        <v>42770.040590277778</v>
      </c>
      <c r="S3969" s="15">
        <f t="shared" si="309"/>
        <v>42800.040590277778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10">E3970/D3970</f>
        <v>0.10539999999999999</v>
      </c>
      <c r="P3970" t="str">
        <f t="shared" ref="P3970:P4033" si="311">LEFT(N3970,FIND("/",N3970)-1)</f>
        <v>theater</v>
      </c>
      <c r="Q3970" t="str">
        <f t="shared" ref="Q3970:Q4033" si="312">RIGHT(N3970,LEN(N3970)-FIND("/",N3970))</f>
        <v>plays</v>
      </c>
      <c r="R3970" s="14">
        <f t="shared" ref="R3970:R4033" si="313">(J3970/86400)+25569+(-6/24)</f>
        <v>42452.565659722226</v>
      </c>
      <c r="S3970" s="15">
        <f t="shared" ref="S3970:S4033" si="314">(I3970/86400)+25569+(-6/24)</f>
        <v>42512.565659722226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7.4690265486725665E-2</v>
      </c>
      <c r="P3971" t="str">
        <f t="shared" si="311"/>
        <v>theater</v>
      </c>
      <c r="Q3971" t="str">
        <f t="shared" si="312"/>
        <v>plays</v>
      </c>
      <c r="R3971" s="14">
        <f t="shared" si="313"/>
        <v>42601.604699074072</v>
      </c>
      <c r="S3971" s="15">
        <f t="shared" si="314"/>
        <v>42610.913194444445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t="str">
        <f t="shared" si="311"/>
        <v>theater</v>
      </c>
      <c r="Q3972" t="str">
        <f t="shared" si="312"/>
        <v>plays</v>
      </c>
      <c r="R3972" s="14">
        <f t="shared" si="313"/>
        <v>42447.613553240742</v>
      </c>
      <c r="S3972" s="15">
        <f t="shared" si="314"/>
        <v>42477.613553240742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t="str">
        <f t="shared" si="311"/>
        <v>theater</v>
      </c>
      <c r="Q3973" t="str">
        <f t="shared" si="312"/>
        <v>plays</v>
      </c>
      <c r="R3973" s="14">
        <f t="shared" si="313"/>
        <v>41811.286180555559</v>
      </c>
      <c r="S3973" s="15">
        <f t="shared" si="314"/>
        <v>41841.286180555559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t="str">
        <f t="shared" si="311"/>
        <v>theater</v>
      </c>
      <c r="Q3974" t="str">
        <f t="shared" si="312"/>
        <v>plays</v>
      </c>
      <c r="R3974" s="14">
        <f t="shared" si="313"/>
        <v>41980.817523148144</v>
      </c>
      <c r="S3974" s="15">
        <f t="shared" si="314"/>
        <v>42040.817523148144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t="str">
        <f t="shared" si="311"/>
        <v>theater</v>
      </c>
      <c r="Q3975" t="str">
        <f t="shared" si="312"/>
        <v>plays</v>
      </c>
      <c r="R3975" s="14">
        <f t="shared" si="313"/>
        <v>42469.43414351852</v>
      </c>
      <c r="S3975" s="15">
        <f t="shared" si="314"/>
        <v>42498.916666666672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t="str">
        <f t="shared" si="311"/>
        <v>theater</v>
      </c>
      <c r="Q3976" t="str">
        <f t="shared" si="312"/>
        <v>plays</v>
      </c>
      <c r="R3976" s="14">
        <f t="shared" si="313"/>
        <v>42493.296851851846</v>
      </c>
      <c r="S3976" s="15">
        <f t="shared" si="314"/>
        <v>42523.296851851846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str">
        <f t="shared" si="311"/>
        <v>theater</v>
      </c>
      <c r="Q3977" t="str">
        <f t="shared" si="312"/>
        <v>plays</v>
      </c>
      <c r="R3977" s="14">
        <f t="shared" si="313"/>
        <v>42534.616875</v>
      </c>
      <c r="S3977" s="15">
        <f t="shared" si="314"/>
        <v>42564.616875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t="str">
        <f t="shared" si="311"/>
        <v>theater</v>
      </c>
      <c r="Q3978" t="str">
        <f t="shared" si="312"/>
        <v>plays</v>
      </c>
      <c r="R3978" s="14">
        <f t="shared" si="313"/>
        <v>41830.608344907407</v>
      </c>
      <c r="S3978" s="15">
        <f t="shared" si="314"/>
        <v>41852.041666666664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t="str">
        <f t="shared" si="311"/>
        <v>theater</v>
      </c>
      <c r="Q3979" t="str">
        <f t="shared" si="312"/>
        <v>plays</v>
      </c>
      <c r="R3979" s="14">
        <f t="shared" si="313"/>
        <v>42543.538564814815</v>
      </c>
      <c r="S3979" s="15">
        <f t="shared" si="314"/>
        <v>42573.538564814815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t="str">
        <f t="shared" si="311"/>
        <v>theater</v>
      </c>
      <c r="Q3980" t="str">
        <f t="shared" si="312"/>
        <v>plays</v>
      </c>
      <c r="R3980" s="14">
        <f t="shared" si="313"/>
        <v>41975.392974537041</v>
      </c>
      <c r="S3980" s="15">
        <f t="shared" si="314"/>
        <v>42035.392974537041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t="str">
        <f t="shared" si="311"/>
        <v>theater</v>
      </c>
      <c r="Q3981" t="str">
        <f t="shared" si="312"/>
        <v>plays</v>
      </c>
      <c r="R3981" s="14">
        <f t="shared" si="313"/>
        <v>42069.653437500005</v>
      </c>
      <c r="S3981" s="15">
        <f t="shared" si="314"/>
        <v>42092.583333333328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t="str">
        <f t="shared" si="311"/>
        <v>theater</v>
      </c>
      <c r="Q3982" t="str">
        <f t="shared" si="312"/>
        <v>plays</v>
      </c>
      <c r="R3982" s="14">
        <f t="shared" si="313"/>
        <v>41795.348923611113</v>
      </c>
      <c r="S3982" s="15">
        <f t="shared" si="314"/>
        <v>41825.348923611113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t="str">
        <f t="shared" si="311"/>
        <v>theater</v>
      </c>
      <c r="Q3983" t="str">
        <f t="shared" si="312"/>
        <v>plays</v>
      </c>
      <c r="R3983" s="14">
        <f t="shared" si="313"/>
        <v>42507.929965277777</v>
      </c>
      <c r="S3983" s="15">
        <f t="shared" si="314"/>
        <v>42567.929965277777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t="str">
        <f t="shared" si="311"/>
        <v>theater</v>
      </c>
      <c r="Q3984" t="str">
        <f t="shared" si="312"/>
        <v>plays</v>
      </c>
      <c r="R3984" s="14">
        <f t="shared" si="313"/>
        <v>42132.559953703705</v>
      </c>
      <c r="S3984" s="15">
        <f t="shared" si="314"/>
        <v>42192.559953703705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t="str">
        <f t="shared" si="311"/>
        <v>theater</v>
      </c>
      <c r="Q3985" t="str">
        <f t="shared" si="312"/>
        <v>plays</v>
      </c>
      <c r="R3985" s="14">
        <f t="shared" si="313"/>
        <v>41747.61986111111</v>
      </c>
      <c r="S3985" s="15">
        <f t="shared" si="314"/>
        <v>41779.040972222225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t="str">
        <f t="shared" si="311"/>
        <v>theater</v>
      </c>
      <c r="Q3986" t="str">
        <f t="shared" si="312"/>
        <v>plays</v>
      </c>
      <c r="R3986" s="14">
        <f t="shared" si="313"/>
        <v>41920.713472222225</v>
      </c>
      <c r="S3986" s="15">
        <f t="shared" si="314"/>
        <v>41950.75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t="str">
        <f t="shared" si="311"/>
        <v>theater</v>
      </c>
      <c r="Q3987" t="str">
        <f t="shared" si="312"/>
        <v>plays</v>
      </c>
      <c r="R3987" s="14">
        <f t="shared" si="313"/>
        <v>42399.457407407404</v>
      </c>
      <c r="S3987" s="15">
        <f t="shared" si="314"/>
        <v>42420.628472222219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t="str">
        <f t="shared" si="311"/>
        <v>theater</v>
      </c>
      <c r="Q3988" t="str">
        <f t="shared" si="312"/>
        <v>plays</v>
      </c>
      <c r="R3988" s="14">
        <f t="shared" si="313"/>
        <v>42467.298541666663</v>
      </c>
      <c r="S3988" s="15">
        <f t="shared" si="314"/>
        <v>42496.294444444444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t="str">
        <f t="shared" si="311"/>
        <v>theater</v>
      </c>
      <c r="Q3989" t="str">
        <f t="shared" si="312"/>
        <v>plays</v>
      </c>
      <c r="R3989" s="14">
        <f t="shared" si="313"/>
        <v>41765.67465277778</v>
      </c>
      <c r="S3989" s="15">
        <f t="shared" si="314"/>
        <v>41775.67465277778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t="str">
        <f t="shared" si="311"/>
        <v>theater</v>
      </c>
      <c r="Q3990" t="str">
        <f t="shared" si="312"/>
        <v>plays</v>
      </c>
      <c r="R3990" s="14">
        <f t="shared" si="313"/>
        <v>42229.83116898148</v>
      </c>
      <c r="S3990" s="15">
        <f t="shared" si="314"/>
        <v>42244.83116898148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str">
        <f t="shared" si="311"/>
        <v>theater</v>
      </c>
      <c r="Q3991" t="str">
        <f t="shared" si="312"/>
        <v>plays</v>
      </c>
      <c r="R3991" s="14">
        <f t="shared" si="313"/>
        <v>42286.499780092592</v>
      </c>
      <c r="S3991" s="15">
        <f t="shared" si="314"/>
        <v>42316.541446759264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t="str">
        <f t="shared" si="311"/>
        <v>theater</v>
      </c>
      <c r="Q3992" t="str">
        <f t="shared" si="312"/>
        <v>plays</v>
      </c>
      <c r="R3992" s="14">
        <f t="shared" si="313"/>
        <v>42401.422372685185</v>
      </c>
      <c r="S3992" s="15">
        <f t="shared" si="314"/>
        <v>42431.422372685185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t="str">
        <f t="shared" si="311"/>
        <v>theater</v>
      </c>
      <c r="Q3993" t="str">
        <f t="shared" si="312"/>
        <v>plays</v>
      </c>
      <c r="R3993" s="14">
        <f t="shared" si="313"/>
        <v>42125.394467592589</v>
      </c>
      <c r="S3993" s="15">
        <f t="shared" si="314"/>
        <v>42155.394467592589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t="str">
        <f t="shared" si="311"/>
        <v>theater</v>
      </c>
      <c r="Q3994" t="str">
        <f t="shared" si="312"/>
        <v>plays</v>
      </c>
      <c r="R3994" s="14">
        <f t="shared" si="313"/>
        <v>42289.69049768518</v>
      </c>
      <c r="S3994" s="15">
        <f t="shared" si="314"/>
        <v>42349.732164351852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t="str">
        <f t="shared" si="311"/>
        <v>theater</v>
      </c>
      <c r="Q3995" t="str">
        <f t="shared" si="312"/>
        <v>plays</v>
      </c>
      <c r="R3995" s="14">
        <f t="shared" si="313"/>
        <v>42107.614722222221</v>
      </c>
      <c r="S3995" s="15">
        <f t="shared" si="314"/>
        <v>42137.614722222221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t="str">
        <f t="shared" si="311"/>
        <v>theater</v>
      </c>
      <c r="Q3996" t="str">
        <f t="shared" si="312"/>
        <v>plays</v>
      </c>
      <c r="R3996" s="14">
        <f t="shared" si="313"/>
        <v>41809.139930555553</v>
      </c>
      <c r="S3996" s="15">
        <f t="shared" si="314"/>
        <v>41839.139930555553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t="str">
        <f t="shared" si="311"/>
        <v>theater</v>
      </c>
      <c r="Q3997" t="str">
        <f t="shared" si="312"/>
        <v>plays</v>
      </c>
      <c r="R3997" s="14">
        <f t="shared" si="313"/>
        <v>42019.433761574073</v>
      </c>
      <c r="S3997" s="15">
        <f t="shared" si="314"/>
        <v>42049.227083333331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t="str">
        <f t="shared" si="311"/>
        <v>theater</v>
      </c>
      <c r="Q3998" t="str">
        <f t="shared" si="312"/>
        <v>plays</v>
      </c>
      <c r="R3998" s="14">
        <f t="shared" si="313"/>
        <v>41950.016944444447</v>
      </c>
      <c r="S3998" s="15">
        <f t="shared" si="314"/>
        <v>41963.419444444444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str">
        <f t="shared" si="311"/>
        <v>theater</v>
      </c>
      <c r="Q3999" t="str">
        <f t="shared" si="312"/>
        <v>plays</v>
      </c>
      <c r="R3999" s="14">
        <f t="shared" si="313"/>
        <v>42069.141446759255</v>
      </c>
      <c r="S3999" s="15">
        <f t="shared" si="314"/>
        <v>42099.099780092598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t="str">
        <f t="shared" si="311"/>
        <v>theater</v>
      </c>
      <c r="Q4000" t="str">
        <f t="shared" si="312"/>
        <v>plays</v>
      </c>
      <c r="R4000" s="14">
        <f t="shared" si="313"/>
        <v>42061.713263888887</v>
      </c>
      <c r="S4000" s="15">
        <f t="shared" si="314"/>
        <v>42091.671597222223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t="str">
        <f t="shared" si="311"/>
        <v>theater</v>
      </c>
      <c r="Q4001" t="str">
        <f t="shared" si="312"/>
        <v>plays</v>
      </c>
      <c r="R4001" s="14">
        <f t="shared" si="313"/>
        <v>41842.578680555554</v>
      </c>
      <c r="S4001" s="15">
        <f t="shared" si="314"/>
        <v>41882.577650462961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t="str">
        <f t="shared" si="311"/>
        <v>theater</v>
      </c>
      <c r="Q4002" t="str">
        <f t="shared" si="312"/>
        <v>plays</v>
      </c>
      <c r="R4002" s="14">
        <f t="shared" si="313"/>
        <v>42437.39534722222</v>
      </c>
      <c r="S4002" s="15">
        <f t="shared" si="314"/>
        <v>42497.353680555556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t="str">
        <f t="shared" si="311"/>
        <v>theater</v>
      </c>
      <c r="Q4003" t="str">
        <f t="shared" si="312"/>
        <v>plays</v>
      </c>
      <c r="R4003" s="14">
        <f t="shared" si="313"/>
        <v>42775.714212962965</v>
      </c>
      <c r="S4003" s="15">
        <f t="shared" si="314"/>
        <v>42795.541666666672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t="str">
        <f t="shared" si="311"/>
        <v>theater</v>
      </c>
      <c r="Q4004" t="str">
        <f t="shared" si="312"/>
        <v>plays</v>
      </c>
      <c r="R4004" s="14">
        <f t="shared" si="313"/>
        <v>41878.793530092589</v>
      </c>
      <c r="S4004" s="15">
        <f t="shared" si="314"/>
        <v>41908.793530092589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t="str">
        <f t="shared" si="311"/>
        <v>theater</v>
      </c>
      <c r="Q4005" t="str">
        <f t="shared" si="312"/>
        <v>plays</v>
      </c>
      <c r="R4005" s="14">
        <f t="shared" si="313"/>
        <v>42020.337349537032</v>
      </c>
      <c r="S4005" s="15">
        <f t="shared" si="314"/>
        <v>42050.337349537032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t="str">
        <f t="shared" si="311"/>
        <v>theater</v>
      </c>
      <c r="Q4006" t="str">
        <f t="shared" si="312"/>
        <v>plays</v>
      </c>
      <c r="R4006" s="14">
        <f t="shared" si="313"/>
        <v>41889.91269675926</v>
      </c>
      <c r="S4006" s="15">
        <f t="shared" si="314"/>
        <v>41919.91269675926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t="str">
        <f t="shared" si="311"/>
        <v>theater</v>
      </c>
      <c r="Q4007" t="str">
        <f t="shared" si="312"/>
        <v>plays</v>
      </c>
      <c r="R4007" s="14">
        <f t="shared" si="313"/>
        <v>41872.557696759257</v>
      </c>
      <c r="S4007" s="15">
        <f t="shared" si="314"/>
        <v>41932.557696759257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t="str">
        <f t="shared" si="311"/>
        <v>theater</v>
      </c>
      <c r="Q4008" t="str">
        <f t="shared" si="312"/>
        <v>plays</v>
      </c>
      <c r="R4008" s="14">
        <f t="shared" si="313"/>
        <v>42391.522997685184</v>
      </c>
      <c r="S4008" s="15">
        <f t="shared" si="314"/>
        <v>42416.522997685184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t="str">
        <f t="shared" si="311"/>
        <v>theater</v>
      </c>
      <c r="Q4009" t="str">
        <f t="shared" si="312"/>
        <v>plays</v>
      </c>
      <c r="R4009" s="14">
        <f t="shared" si="313"/>
        <v>41848.522928240738</v>
      </c>
      <c r="S4009" s="15">
        <f t="shared" si="314"/>
        <v>41877.436111111107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t="str">
        <f t="shared" si="311"/>
        <v>theater</v>
      </c>
      <c r="Q4010" t="str">
        <f t="shared" si="312"/>
        <v>plays</v>
      </c>
      <c r="R4010" s="14">
        <f t="shared" si="313"/>
        <v>42177.714201388888</v>
      </c>
      <c r="S4010" s="15">
        <f t="shared" si="314"/>
        <v>42207.714201388888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t="str">
        <f t="shared" si="311"/>
        <v>theater</v>
      </c>
      <c r="Q4011" t="str">
        <f t="shared" si="312"/>
        <v>plays</v>
      </c>
      <c r="R4011" s="14">
        <f t="shared" si="313"/>
        <v>41851.450925925928</v>
      </c>
      <c r="S4011" s="15">
        <f t="shared" si="314"/>
        <v>41891.450925925928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t="str">
        <f t="shared" si="311"/>
        <v>theater</v>
      </c>
      <c r="Q4012" t="str">
        <f t="shared" si="312"/>
        <v>plays</v>
      </c>
      <c r="R4012" s="14">
        <f t="shared" si="313"/>
        <v>41921.520439814813</v>
      </c>
      <c r="S4012" s="15">
        <f t="shared" si="314"/>
        <v>41938.520439814813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t="str">
        <f t="shared" si="311"/>
        <v>theater</v>
      </c>
      <c r="Q4013" t="str">
        <f t="shared" si="312"/>
        <v>plays</v>
      </c>
      <c r="R4013" s="14">
        <f t="shared" si="313"/>
        <v>42002.29488425926</v>
      </c>
      <c r="S4013" s="15">
        <f t="shared" si="314"/>
        <v>42032.29488425926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str">
        <f t="shared" si="311"/>
        <v>theater</v>
      </c>
      <c r="Q4014" t="str">
        <f t="shared" si="312"/>
        <v>plays</v>
      </c>
      <c r="R4014" s="14">
        <f t="shared" si="313"/>
        <v>42096.294548611113</v>
      </c>
      <c r="S4014" s="15">
        <f t="shared" si="314"/>
        <v>42126.294548611113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t="str">
        <f t="shared" si="311"/>
        <v>theater</v>
      </c>
      <c r="Q4015" t="str">
        <f t="shared" si="312"/>
        <v>plays</v>
      </c>
      <c r="R4015" s="14">
        <f t="shared" si="313"/>
        <v>42021.051192129627</v>
      </c>
      <c r="S4015" s="15">
        <f t="shared" si="314"/>
        <v>42051.051192129627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str">
        <f t="shared" si="311"/>
        <v>theater</v>
      </c>
      <c r="Q4016" t="str">
        <f t="shared" si="312"/>
        <v>plays</v>
      </c>
      <c r="R4016" s="14">
        <f t="shared" si="313"/>
        <v>42418.996168981481</v>
      </c>
      <c r="S4016" s="15">
        <f t="shared" si="314"/>
        <v>42433.996168981481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t="str">
        <f t="shared" si="311"/>
        <v>theater</v>
      </c>
      <c r="Q4017" t="str">
        <f t="shared" si="312"/>
        <v>plays</v>
      </c>
      <c r="R4017" s="14">
        <f t="shared" si="313"/>
        <v>42174.530821759261</v>
      </c>
      <c r="S4017" s="15">
        <f t="shared" si="314"/>
        <v>42204.530821759261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t="str">
        <f t="shared" si="311"/>
        <v>theater</v>
      </c>
      <c r="Q4018" t="str">
        <f t="shared" si="312"/>
        <v>plays</v>
      </c>
      <c r="R4018" s="14">
        <f t="shared" si="313"/>
        <v>41869.622685185182</v>
      </c>
      <c r="S4018" s="15">
        <f t="shared" si="314"/>
        <v>41899.622685185182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t="str">
        <f t="shared" si="311"/>
        <v>theater</v>
      </c>
      <c r="Q4019" t="str">
        <f t="shared" si="312"/>
        <v>plays</v>
      </c>
      <c r="R4019" s="14">
        <f t="shared" si="313"/>
        <v>41856.422152777777</v>
      </c>
      <c r="S4019" s="15">
        <f t="shared" si="314"/>
        <v>41886.422152777777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t="str">
        <f t="shared" si="311"/>
        <v>theater</v>
      </c>
      <c r="Q4020" t="str">
        <f t="shared" si="312"/>
        <v>plays</v>
      </c>
      <c r="R4020" s="14">
        <f t="shared" si="313"/>
        <v>42620.66097222222</v>
      </c>
      <c r="S4020" s="15">
        <f t="shared" si="314"/>
        <v>42650.66097222222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t="str">
        <f t="shared" si="311"/>
        <v>theater</v>
      </c>
      <c r="Q4021" t="str">
        <f t="shared" si="312"/>
        <v>plays</v>
      </c>
      <c r="R4021" s="14">
        <f t="shared" si="313"/>
        <v>42417.425879629634</v>
      </c>
      <c r="S4021" s="15">
        <f t="shared" si="314"/>
        <v>42475.436111111107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t="str">
        <f t="shared" si="311"/>
        <v>theater</v>
      </c>
      <c r="Q4022" t="str">
        <f t="shared" si="312"/>
        <v>plays</v>
      </c>
      <c r="R4022" s="14">
        <f t="shared" si="313"/>
        <v>42056.940960648149</v>
      </c>
      <c r="S4022" s="15">
        <f t="shared" si="314"/>
        <v>42086.899293981478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t="str">
        <f t="shared" si="311"/>
        <v>theater</v>
      </c>
      <c r="Q4023" t="str">
        <f t="shared" si="312"/>
        <v>plays</v>
      </c>
      <c r="R4023" s="14">
        <f t="shared" si="313"/>
        <v>41878.661550925928</v>
      </c>
      <c r="S4023" s="15">
        <f t="shared" si="314"/>
        <v>41938.661550925928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t="str">
        <f t="shared" si="311"/>
        <v>theater</v>
      </c>
      <c r="Q4024" t="str">
        <f t="shared" si="312"/>
        <v>plays</v>
      </c>
      <c r="R4024" s="14">
        <f t="shared" si="313"/>
        <v>41990.334108796298</v>
      </c>
      <c r="S4024" s="15">
        <f t="shared" si="314"/>
        <v>42035.870833333334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str">
        <f t="shared" si="311"/>
        <v>theater</v>
      </c>
      <c r="Q4025" t="str">
        <f t="shared" si="312"/>
        <v>plays</v>
      </c>
      <c r="R4025" s="14">
        <f t="shared" si="313"/>
        <v>42408.749571759261</v>
      </c>
      <c r="S4025" s="15">
        <f t="shared" si="314"/>
        <v>42453.707905092597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t="str">
        <f t="shared" si="311"/>
        <v>theater</v>
      </c>
      <c r="Q4026" t="str">
        <f t="shared" si="312"/>
        <v>plays</v>
      </c>
      <c r="R4026" s="14">
        <f t="shared" si="313"/>
        <v>42217.420104166667</v>
      </c>
      <c r="S4026" s="15">
        <f t="shared" si="314"/>
        <v>42247.420104166667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t="str">
        <f t="shared" si="311"/>
        <v>theater</v>
      </c>
      <c r="Q4027" t="str">
        <f t="shared" si="312"/>
        <v>plays</v>
      </c>
      <c r="R4027" s="14">
        <f t="shared" si="313"/>
        <v>42150.987685185188</v>
      </c>
      <c r="S4027" s="15">
        <f t="shared" si="314"/>
        <v>42210.987685185188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str">
        <f t="shared" si="311"/>
        <v>theater</v>
      </c>
      <c r="Q4028" t="str">
        <f t="shared" si="312"/>
        <v>plays</v>
      </c>
      <c r="R4028" s="14">
        <f t="shared" si="313"/>
        <v>42282.405543981484</v>
      </c>
      <c r="S4028" s="15">
        <f t="shared" si="314"/>
        <v>42342.447210648148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t="str">
        <f t="shared" si="311"/>
        <v>theater</v>
      </c>
      <c r="Q4029" t="str">
        <f t="shared" si="312"/>
        <v>plays</v>
      </c>
      <c r="R4029" s="14">
        <f t="shared" si="313"/>
        <v>42768.72084490741</v>
      </c>
      <c r="S4029" s="15">
        <f t="shared" si="314"/>
        <v>42788.791666666672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t="str">
        <f t="shared" si="311"/>
        <v>theater</v>
      </c>
      <c r="Q4030" t="str">
        <f t="shared" si="312"/>
        <v>plays</v>
      </c>
      <c r="R4030" s="14">
        <f t="shared" si="313"/>
        <v>41765.688657407409</v>
      </c>
      <c r="S4030" s="15">
        <f t="shared" si="314"/>
        <v>41795.688657407409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str">
        <f t="shared" si="311"/>
        <v>theater</v>
      </c>
      <c r="Q4031" t="str">
        <f t="shared" si="312"/>
        <v>plays</v>
      </c>
      <c r="R4031" s="14">
        <f t="shared" si="313"/>
        <v>42321.77511574074</v>
      </c>
      <c r="S4031" s="15">
        <f t="shared" si="314"/>
        <v>42351.77511574074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t="str">
        <f t="shared" si="311"/>
        <v>theater</v>
      </c>
      <c r="Q4032" t="str">
        <f t="shared" si="312"/>
        <v>plays</v>
      </c>
      <c r="R4032" s="14">
        <f t="shared" si="313"/>
        <v>42374.405081018514</v>
      </c>
      <c r="S4032" s="15">
        <f t="shared" si="314"/>
        <v>42403.53402777778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str">
        <f t="shared" si="311"/>
        <v>theater</v>
      </c>
      <c r="Q4033" t="str">
        <f t="shared" si="312"/>
        <v>plays</v>
      </c>
      <c r="R4033" s="14">
        <f t="shared" si="313"/>
        <v>41941.335231481484</v>
      </c>
      <c r="S4033" s="15">
        <f t="shared" si="314"/>
        <v>41991.376898148148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15">E4034/D4034</f>
        <v>6.8287037037037035E-2</v>
      </c>
      <c r="P4034" t="str">
        <f t="shared" ref="P4034:P4097" si="316">LEFT(N4034,FIND("/",N4034)-1)</f>
        <v>theater</v>
      </c>
      <c r="Q4034" t="str">
        <f t="shared" ref="Q4034:Q4097" si="317">RIGHT(N4034,LEN(N4034)-FIND("/",N4034))</f>
        <v>plays</v>
      </c>
      <c r="R4034" s="14">
        <f t="shared" ref="R4034:R4097" si="318">(J4034/86400)+25569+(-6/24)</f>
        <v>42293.559212962966</v>
      </c>
      <c r="S4034" s="15">
        <f t="shared" ref="S4034:S4097" si="319">(I4034/86400)+25569+(-6/24)</f>
        <v>42353.60087962963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0.25698702928870293</v>
      </c>
      <c r="P4035" t="str">
        <f t="shared" si="316"/>
        <v>theater</v>
      </c>
      <c r="Q4035" t="str">
        <f t="shared" si="317"/>
        <v>plays</v>
      </c>
      <c r="R4035" s="14">
        <f t="shared" si="318"/>
        <v>42614.018796296295</v>
      </c>
      <c r="S4035" s="15">
        <f t="shared" si="319"/>
        <v>42645.125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t="str">
        <f t="shared" si="316"/>
        <v>theater</v>
      </c>
      <c r="Q4036" t="str">
        <f t="shared" si="317"/>
        <v>plays</v>
      </c>
      <c r="R4036" s="14">
        <f t="shared" si="318"/>
        <v>42067.697337962964</v>
      </c>
      <c r="S4036" s="15">
        <f t="shared" si="319"/>
        <v>42097.655671296292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t="str">
        <f t="shared" si="316"/>
        <v>theater</v>
      </c>
      <c r="Q4037" t="str">
        <f t="shared" si="317"/>
        <v>plays</v>
      </c>
      <c r="R4037" s="14">
        <f t="shared" si="318"/>
        <v>41903.632951388892</v>
      </c>
      <c r="S4037" s="15">
        <f t="shared" si="319"/>
        <v>41933.632951388892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t="str">
        <f t="shared" si="316"/>
        <v>theater</v>
      </c>
      <c r="Q4038" t="str">
        <f t="shared" si="317"/>
        <v>plays</v>
      </c>
      <c r="R4038" s="14">
        <f t="shared" si="318"/>
        <v>41804.687083333338</v>
      </c>
      <c r="S4038" s="15">
        <f t="shared" si="319"/>
        <v>41821.6875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t="str">
        <f t="shared" si="316"/>
        <v>theater</v>
      </c>
      <c r="Q4039" t="str">
        <f t="shared" si="317"/>
        <v>plays</v>
      </c>
      <c r="R4039" s="14">
        <f t="shared" si="318"/>
        <v>42496.820775462962</v>
      </c>
      <c r="S4039" s="15">
        <f t="shared" si="319"/>
        <v>42514.350694444445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t="str">
        <f t="shared" si="316"/>
        <v>theater</v>
      </c>
      <c r="Q4040" t="str">
        <f t="shared" si="317"/>
        <v>plays</v>
      </c>
      <c r="R4040" s="14">
        <f t="shared" si="318"/>
        <v>41869.548726851848</v>
      </c>
      <c r="S4040" s="15">
        <f t="shared" si="319"/>
        <v>41929.548726851848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t="str">
        <f t="shared" si="316"/>
        <v>theater</v>
      </c>
      <c r="Q4041" t="str">
        <f t="shared" si="317"/>
        <v>plays</v>
      </c>
      <c r="R4041" s="14">
        <f t="shared" si="318"/>
        <v>42305.420914351853</v>
      </c>
      <c r="S4041" s="15">
        <f t="shared" si="319"/>
        <v>42338.999305555553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t="str">
        <f t="shared" si="316"/>
        <v>theater</v>
      </c>
      <c r="Q4042" t="str">
        <f t="shared" si="317"/>
        <v>plays</v>
      </c>
      <c r="R4042" s="14">
        <f t="shared" si="318"/>
        <v>42143.981527777782</v>
      </c>
      <c r="S4042" s="15">
        <f t="shared" si="319"/>
        <v>42202.875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t="str">
        <f t="shared" si="316"/>
        <v>theater</v>
      </c>
      <c r="Q4043" t="str">
        <f t="shared" si="317"/>
        <v>plays</v>
      </c>
      <c r="R4043" s="14">
        <f t="shared" si="318"/>
        <v>42559.224004629628</v>
      </c>
      <c r="S4043" s="15">
        <f t="shared" si="319"/>
        <v>42619.224004629628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t="str">
        <f t="shared" si="316"/>
        <v>theater</v>
      </c>
      <c r="Q4044" t="str">
        <f t="shared" si="317"/>
        <v>plays</v>
      </c>
      <c r="R4044" s="14">
        <f t="shared" si="318"/>
        <v>41994.834074074075</v>
      </c>
      <c r="S4044" s="15">
        <f t="shared" si="319"/>
        <v>42024.552777777775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str">
        <f t="shared" si="316"/>
        <v>theater</v>
      </c>
      <c r="Q4045" t="str">
        <f t="shared" si="317"/>
        <v>plays</v>
      </c>
      <c r="R4045" s="14">
        <f t="shared" si="318"/>
        <v>41948.707465277781</v>
      </c>
      <c r="S4045" s="15">
        <f t="shared" si="319"/>
        <v>41963.707465277781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t="str">
        <f t="shared" si="316"/>
        <v>theater</v>
      </c>
      <c r="Q4046" t="str">
        <f t="shared" si="317"/>
        <v>plays</v>
      </c>
      <c r="R4046" s="14">
        <f t="shared" si="318"/>
        <v>42073.969699074078</v>
      </c>
      <c r="S4046" s="15">
        <f t="shared" si="319"/>
        <v>42103.958333333328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t="str">
        <f t="shared" si="316"/>
        <v>theater</v>
      </c>
      <c r="Q4047" t="str">
        <f t="shared" si="317"/>
        <v>plays</v>
      </c>
      <c r="R4047" s="14">
        <f t="shared" si="318"/>
        <v>41841.951261574075</v>
      </c>
      <c r="S4047" s="15">
        <f t="shared" si="319"/>
        <v>41871.951261574075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t="str">
        <f t="shared" si="316"/>
        <v>theater</v>
      </c>
      <c r="Q4048" t="str">
        <f t="shared" si="317"/>
        <v>plays</v>
      </c>
      <c r="R4048" s="14">
        <f t="shared" si="318"/>
        <v>41904.400578703702</v>
      </c>
      <c r="S4048" s="15">
        <f t="shared" si="319"/>
        <v>41934.400578703702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t="str">
        <f t="shared" si="316"/>
        <v>theater</v>
      </c>
      <c r="Q4049" t="str">
        <f t="shared" si="317"/>
        <v>plays</v>
      </c>
      <c r="R4049" s="14">
        <f t="shared" si="318"/>
        <v>41990.772488425922</v>
      </c>
      <c r="S4049" s="15">
        <f t="shared" si="319"/>
        <v>42014.791666666672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t="str">
        <f t="shared" si="316"/>
        <v>theater</v>
      </c>
      <c r="Q4050" t="str">
        <f t="shared" si="317"/>
        <v>plays</v>
      </c>
      <c r="R4050" s="14">
        <f t="shared" si="318"/>
        <v>42436.259108796294</v>
      </c>
      <c r="S4050" s="15">
        <f t="shared" si="319"/>
        <v>42471.217442129629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t="str">
        <f t="shared" si="316"/>
        <v>theater</v>
      </c>
      <c r="Q4051" t="str">
        <f t="shared" si="317"/>
        <v>plays</v>
      </c>
      <c r="R4051" s="14">
        <f t="shared" si="318"/>
        <v>42169.708506944444</v>
      </c>
      <c r="S4051" s="15">
        <f t="shared" si="319"/>
        <v>42199.708506944444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t="str">
        <f t="shared" si="316"/>
        <v>theater</v>
      </c>
      <c r="Q4052" t="str">
        <f t="shared" si="317"/>
        <v>plays</v>
      </c>
      <c r="R4052" s="14">
        <f t="shared" si="318"/>
        <v>41905.386469907404</v>
      </c>
      <c r="S4052" s="15">
        <f t="shared" si="319"/>
        <v>41935.386469907404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str">
        <f t="shared" si="316"/>
        <v>theater</v>
      </c>
      <c r="Q4053" t="str">
        <f t="shared" si="317"/>
        <v>plays</v>
      </c>
      <c r="R4053" s="14">
        <f t="shared" si="318"/>
        <v>41761.560150462959</v>
      </c>
      <c r="S4053" s="15">
        <f t="shared" si="319"/>
        <v>41768.036805555559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t="str">
        <f t="shared" si="316"/>
        <v>theater</v>
      </c>
      <c r="Q4054" t="str">
        <f t="shared" si="317"/>
        <v>plays</v>
      </c>
      <c r="R4054" s="14">
        <f t="shared" si="318"/>
        <v>41865.628657407404</v>
      </c>
      <c r="S4054" s="15">
        <f t="shared" si="319"/>
        <v>41925.628657407404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t="str">
        <f t="shared" si="316"/>
        <v>theater</v>
      </c>
      <c r="Q4055" t="str">
        <f t="shared" si="317"/>
        <v>plays</v>
      </c>
      <c r="R4055" s="14">
        <f t="shared" si="318"/>
        <v>41928.440138888887</v>
      </c>
      <c r="S4055" s="15">
        <f t="shared" si="319"/>
        <v>41958.583333333328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str">
        <f t="shared" si="316"/>
        <v>theater</v>
      </c>
      <c r="Q4056" t="str">
        <f t="shared" si="317"/>
        <v>plays</v>
      </c>
      <c r="R4056" s="14">
        <f t="shared" si="318"/>
        <v>42613.591261574074</v>
      </c>
      <c r="S4056" s="15">
        <f t="shared" si="319"/>
        <v>42643.916666666672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t="str">
        <f t="shared" si="316"/>
        <v>theater</v>
      </c>
      <c r="Q4057" t="str">
        <f t="shared" si="317"/>
        <v>plays</v>
      </c>
      <c r="R4057" s="14">
        <f t="shared" si="318"/>
        <v>41779.398506944446</v>
      </c>
      <c r="S4057" s="15">
        <f t="shared" si="319"/>
        <v>41809.398506944446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t="str">
        <f t="shared" si="316"/>
        <v>theater</v>
      </c>
      <c r="Q4058" t="str">
        <f t="shared" si="317"/>
        <v>plays</v>
      </c>
      <c r="R4058" s="14">
        <f t="shared" si="318"/>
        <v>42534.683321759258</v>
      </c>
      <c r="S4058" s="15">
        <f t="shared" si="319"/>
        <v>42554.582638888889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t="str">
        <f t="shared" si="316"/>
        <v>theater</v>
      </c>
      <c r="Q4059" t="str">
        <f t="shared" si="317"/>
        <v>plays</v>
      </c>
      <c r="R4059" s="14">
        <f t="shared" si="318"/>
        <v>42310.718518518523</v>
      </c>
      <c r="S4059" s="15">
        <f t="shared" si="319"/>
        <v>42333.708333333328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t="str">
        <f t="shared" si="316"/>
        <v>theater</v>
      </c>
      <c r="Q4060" t="str">
        <f t="shared" si="317"/>
        <v>plays</v>
      </c>
      <c r="R4060" s="14">
        <f t="shared" si="318"/>
        <v>42445.810694444444</v>
      </c>
      <c r="S4060" s="15">
        <f t="shared" si="319"/>
        <v>42460.915972222225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t="str">
        <f t="shared" si="316"/>
        <v>theater</v>
      </c>
      <c r="Q4061" t="str">
        <f t="shared" si="317"/>
        <v>plays</v>
      </c>
      <c r="R4061" s="14">
        <f t="shared" si="318"/>
        <v>41866.390648148146</v>
      </c>
      <c r="S4061" s="15">
        <f t="shared" si="319"/>
        <v>41897.875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t="str">
        <f t="shared" si="316"/>
        <v>theater</v>
      </c>
      <c r="Q4062" t="str">
        <f t="shared" si="317"/>
        <v>plays</v>
      </c>
      <c r="R4062" s="14">
        <f t="shared" si="318"/>
        <v>41779.445092592592</v>
      </c>
      <c r="S4062" s="15">
        <f t="shared" si="319"/>
        <v>41813.416666666664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str">
        <f t="shared" si="316"/>
        <v>theater</v>
      </c>
      <c r="Q4063" t="str">
        <f t="shared" si="317"/>
        <v>plays</v>
      </c>
      <c r="R4063" s="14">
        <f t="shared" si="318"/>
        <v>42420.891469907408</v>
      </c>
      <c r="S4063" s="15">
        <f t="shared" si="319"/>
        <v>42480.849803240737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t="str">
        <f t="shared" si="316"/>
        <v>theater</v>
      </c>
      <c r="Q4064" t="str">
        <f t="shared" si="317"/>
        <v>plays</v>
      </c>
      <c r="R4064" s="14">
        <f t="shared" si="318"/>
        <v>42523.489212962959</v>
      </c>
      <c r="S4064" s="15">
        <f t="shared" si="319"/>
        <v>42553.489212962959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t="str">
        <f t="shared" si="316"/>
        <v>theater</v>
      </c>
      <c r="Q4065" t="str">
        <f t="shared" si="317"/>
        <v>plays</v>
      </c>
      <c r="R4065" s="14">
        <f t="shared" si="318"/>
        <v>41787.431527777779</v>
      </c>
      <c r="S4065" s="15">
        <f t="shared" si="319"/>
        <v>41817.431527777779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t="str">
        <f t="shared" si="316"/>
        <v>theater</v>
      </c>
      <c r="Q4066" t="str">
        <f t="shared" si="317"/>
        <v>plays</v>
      </c>
      <c r="R4066" s="14">
        <f t="shared" si="318"/>
        <v>42093.338263888887</v>
      </c>
      <c r="S4066" s="15">
        <f t="shared" si="319"/>
        <v>42123.338263888887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t="str">
        <f t="shared" si="316"/>
        <v>theater</v>
      </c>
      <c r="Q4067" t="str">
        <f t="shared" si="317"/>
        <v>plays</v>
      </c>
      <c r="R4067" s="14">
        <f t="shared" si="318"/>
        <v>41833.701516203706</v>
      </c>
      <c r="S4067" s="15">
        <f t="shared" si="319"/>
        <v>41863.701516203706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t="str">
        <f t="shared" si="316"/>
        <v>theater</v>
      </c>
      <c r="Q4068" t="str">
        <f t="shared" si="317"/>
        <v>plays</v>
      </c>
      <c r="R4068" s="14">
        <f t="shared" si="318"/>
        <v>42478.789212962962</v>
      </c>
      <c r="S4068" s="15">
        <f t="shared" si="319"/>
        <v>42508.789212962962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t="str">
        <f t="shared" si="316"/>
        <v>theater</v>
      </c>
      <c r="Q4069" t="str">
        <f t="shared" si="317"/>
        <v>plays</v>
      </c>
      <c r="R4069" s="14">
        <f t="shared" si="318"/>
        <v>42234.867476851854</v>
      </c>
      <c r="S4069" s="15">
        <f t="shared" si="319"/>
        <v>42274.867476851854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t="str">
        <f t="shared" si="316"/>
        <v>theater</v>
      </c>
      <c r="Q4070" t="str">
        <f t="shared" si="317"/>
        <v>plays</v>
      </c>
      <c r="R4070" s="14">
        <f t="shared" si="318"/>
        <v>42718.713599537034</v>
      </c>
      <c r="S4070" s="15">
        <f t="shared" si="319"/>
        <v>42748.711805555555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t="str">
        <f t="shared" si="316"/>
        <v>theater</v>
      </c>
      <c r="Q4071" t="str">
        <f t="shared" si="317"/>
        <v>plays</v>
      </c>
      <c r="R4071" s="14">
        <f t="shared" si="318"/>
        <v>42022.411527777775</v>
      </c>
      <c r="S4071" s="15">
        <f t="shared" si="319"/>
        <v>42063.25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t="str">
        <f t="shared" si="316"/>
        <v>theater</v>
      </c>
      <c r="Q4072" t="str">
        <f t="shared" si="317"/>
        <v>plays</v>
      </c>
      <c r="R4072" s="14">
        <f t="shared" si="318"/>
        <v>42031.416898148149</v>
      </c>
      <c r="S4072" s="15">
        <f t="shared" si="319"/>
        <v>42063.875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str">
        <f t="shared" si="316"/>
        <v>theater</v>
      </c>
      <c r="Q4073" t="str">
        <f t="shared" si="317"/>
        <v>plays</v>
      </c>
      <c r="R4073" s="14">
        <f t="shared" si="318"/>
        <v>42700.554756944446</v>
      </c>
      <c r="S4073" s="15">
        <f t="shared" si="319"/>
        <v>42730.554756944446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t="str">
        <f t="shared" si="316"/>
        <v>theater</v>
      </c>
      <c r="Q4074" t="str">
        <f t="shared" si="317"/>
        <v>plays</v>
      </c>
      <c r="R4074" s="14">
        <f t="shared" si="318"/>
        <v>41812.52443287037</v>
      </c>
      <c r="S4074" s="15">
        <f t="shared" si="319"/>
        <v>41872.52443287037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t="str">
        <f t="shared" si="316"/>
        <v>theater</v>
      </c>
      <c r="Q4075" t="str">
        <f t="shared" si="317"/>
        <v>plays</v>
      </c>
      <c r="R4075" s="14">
        <f t="shared" si="318"/>
        <v>42078.095208333332</v>
      </c>
      <c r="S4075" s="15">
        <f t="shared" si="319"/>
        <v>42132.916666666672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t="str">
        <f t="shared" si="316"/>
        <v>theater</v>
      </c>
      <c r="Q4076" t="str">
        <f t="shared" si="317"/>
        <v>plays</v>
      </c>
      <c r="R4076" s="14">
        <f t="shared" si="318"/>
        <v>42283.302951388891</v>
      </c>
      <c r="S4076" s="15">
        <f t="shared" si="319"/>
        <v>42313.344618055555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t="str">
        <f t="shared" si="316"/>
        <v>theater</v>
      </c>
      <c r="Q4077" t="str">
        <f t="shared" si="317"/>
        <v>plays</v>
      </c>
      <c r="R4077" s="14">
        <f t="shared" si="318"/>
        <v>41778.795937499999</v>
      </c>
      <c r="S4077" s="15">
        <f t="shared" si="319"/>
        <v>41820.477777777778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str">
        <f t="shared" si="316"/>
        <v>theater</v>
      </c>
      <c r="Q4078" t="str">
        <f t="shared" si="317"/>
        <v>plays</v>
      </c>
      <c r="R4078" s="14">
        <f t="shared" si="318"/>
        <v>41905.545706018514</v>
      </c>
      <c r="S4078" s="15">
        <f t="shared" si="319"/>
        <v>41933.577083333337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t="str">
        <f t="shared" si="316"/>
        <v>theater</v>
      </c>
      <c r="Q4079" t="str">
        <f t="shared" si="317"/>
        <v>plays</v>
      </c>
      <c r="R4079" s="14">
        <f t="shared" si="318"/>
        <v>42695.4605787037</v>
      </c>
      <c r="S4079" s="15">
        <f t="shared" si="319"/>
        <v>42725.4605787037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str">
        <f t="shared" si="316"/>
        <v>theater</v>
      </c>
      <c r="Q4080" t="str">
        <f t="shared" si="317"/>
        <v>plays</v>
      </c>
      <c r="R4080" s="14">
        <f t="shared" si="318"/>
        <v>42732.537523148145</v>
      </c>
      <c r="S4080" s="15">
        <f t="shared" si="319"/>
        <v>42762.537523148145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t="str">
        <f t="shared" si="316"/>
        <v>theater</v>
      </c>
      <c r="Q4081" t="str">
        <f t="shared" si="317"/>
        <v>plays</v>
      </c>
      <c r="R4081" s="14">
        <f t="shared" si="318"/>
        <v>42510.688900462963</v>
      </c>
      <c r="S4081" s="15">
        <f t="shared" si="319"/>
        <v>42540.688900462963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str">
        <f t="shared" si="316"/>
        <v>theater</v>
      </c>
      <c r="Q4082" t="str">
        <f t="shared" si="317"/>
        <v>plays</v>
      </c>
      <c r="R4082" s="14">
        <f t="shared" si="318"/>
        <v>42511.448101851856</v>
      </c>
      <c r="S4082" s="15">
        <f t="shared" si="319"/>
        <v>42535.537499999999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t="str">
        <f t="shared" si="316"/>
        <v>theater</v>
      </c>
      <c r="Q4083" t="str">
        <f t="shared" si="317"/>
        <v>plays</v>
      </c>
      <c r="R4083" s="14">
        <f t="shared" si="318"/>
        <v>42041.331307870365</v>
      </c>
      <c r="S4083" s="15">
        <f t="shared" si="319"/>
        <v>42071.289641203708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t="str">
        <f t="shared" si="316"/>
        <v>theater</v>
      </c>
      <c r="Q4084" t="str">
        <f t="shared" si="317"/>
        <v>plays</v>
      </c>
      <c r="R4084" s="14">
        <f t="shared" si="318"/>
        <v>42306.939270833333</v>
      </c>
      <c r="S4084" s="15">
        <f t="shared" si="319"/>
        <v>42322.708333333328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t="str">
        <f t="shared" si="316"/>
        <v>theater</v>
      </c>
      <c r="Q4085" t="str">
        <f t="shared" si="317"/>
        <v>plays</v>
      </c>
      <c r="R4085" s="14">
        <f t="shared" si="318"/>
        <v>42353.511759259258</v>
      </c>
      <c r="S4085" s="15">
        <f t="shared" si="319"/>
        <v>42383.511759259258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t="str">
        <f t="shared" si="316"/>
        <v>theater</v>
      </c>
      <c r="Q4086" t="str">
        <f t="shared" si="317"/>
        <v>plays</v>
      </c>
      <c r="R4086" s="14">
        <f t="shared" si="318"/>
        <v>42622.186412037037</v>
      </c>
      <c r="S4086" s="15">
        <f t="shared" si="319"/>
        <v>42652.186412037037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t="str">
        <f t="shared" si="316"/>
        <v>theater</v>
      </c>
      <c r="Q4087" t="str">
        <f t="shared" si="317"/>
        <v>plays</v>
      </c>
      <c r="R4087" s="14">
        <f t="shared" si="318"/>
        <v>42058.353877314818</v>
      </c>
      <c r="S4087" s="15">
        <f t="shared" si="319"/>
        <v>42086.915972222225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t="str">
        <f t="shared" si="316"/>
        <v>theater</v>
      </c>
      <c r="Q4088" t="str">
        <f t="shared" si="317"/>
        <v>plays</v>
      </c>
      <c r="R4088" s="14">
        <f t="shared" si="318"/>
        <v>42304.690960648149</v>
      </c>
      <c r="S4088" s="15">
        <f t="shared" si="319"/>
        <v>42328.916666666672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str">
        <f t="shared" si="316"/>
        <v>theater</v>
      </c>
      <c r="Q4089" t="str">
        <f t="shared" si="317"/>
        <v>plays</v>
      </c>
      <c r="R4089" s="14">
        <f t="shared" si="318"/>
        <v>42538.492893518516</v>
      </c>
      <c r="S4089" s="15">
        <f t="shared" si="319"/>
        <v>42568.492893518516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t="str">
        <f t="shared" si="316"/>
        <v>theater</v>
      </c>
      <c r="Q4090" t="str">
        <f t="shared" si="317"/>
        <v>plays</v>
      </c>
      <c r="R4090" s="14">
        <f t="shared" si="318"/>
        <v>41990.362546296295</v>
      </c>
      <c r="S4090" s="15">
        <f t="shared" si="319"/>
        <v>42020.18472222222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t="str">
        <f t="shared" si="316"/>
        <v>theater</v>
      </c>
      <c r="Q4091" t="str">
        <f t="shared" si="317"/>
        <v>plays</v>
      </c>
      <c r="R4091" s="14">
        <f t="shared" si="318"/>
        <v>42122.482499999998</v>
      </c>
      <c r="S4091" s="15">
        <f t="shared" si="319"/>
        <v>42155.482638888891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t="str">
        <f t="shared" si="316"/>
        <v>theater</v>
      </c>
      <c r="Q4092" t="str">
        <f t="shared" si="317"/>
        <v>plays</v>
      </c>
      <c r="R4092" s="14">
        <f t="shared" si="318"/>
        <v>42209.42288194444</v>
      </c>
      <c r="S4092" s="15">
        <f t="shared" si="319"/>
        <v>42223.375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t="str">
        <f t="shared" si="316"/>
        <v>theater</v>
      </c>
      <c r="Q4093" t="str">
        <f t="shared" si="317"/>
        <v>plays</v>
      </c>
      <c r="R4093" s="14">
        <f t="shared" si="318"/>
        <v>41990.256377314814</v>
      </c>
      <c r="S4093" s="15">
        <f t="shared" si="319"/>
        <v>42020.256377314814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t="str">
        <f t="shared" si="316"/>
        <v>theater</v>
      </c>
      <c r="Q4094" t="str">
        <f t="shared" si="317"/>
        <v>plays</v>
      </c>
      <c r="R4094" s="14">
        <f t="shared" si="318"/>
        <v>42038.944988425923</v>
      </c>
      <c r="S4094" s="15">
        <f t="shared" si="319"/>
        <v>42098.903321759259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t="str">
        <f t="shared" si="316"/>
        <v>theater</v>
      </c>
      <c r="Q4095" t="str">
        <f t="shared" si="317"/>
        <v>plays</v>
      </c>
      <c r="R4095" s="14">
        <f t="shared" si="318"/>
        <v>42178.565891203703</v>
      </c>
      <c r="S4095" s="15">
        <f t="shared" si="319"/>
        <v>42238.565891203703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t="str">
        <f t="shared" si="316"/>
        <v>theater</v>
      </c>
      <c r="Q4096" t="str">
        <f t="shared" si="317"/>
        <v>plays</v>
      </c>
      <c r="R4096" s="14">
        <f t="shared" si="318"/>
        <v>41889.836805555555</v>
      </c>
      <c r="S4096" s="15">
        <f t="shared" si="319"/>
        <v>41933.957638888889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t="str">
        <f t="shared" si="316"/>
        <v>theater</v>
      </c>
      <c r="Q4097" t="str">
        <f t="shared" si="317"/>
        <v>plays</v>
      </c>
      <c r="R4097" s="14">
        <f t="shared" si="318"/>
        <v>42692.781828703708</v>
      </c>
      <c r="S4097" s="15">
        <f t="shared" si="319"/>
        <v>42722.781828703708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20">E4098/D4098</f>
        <v>0.11428571428571428</v>
      </c>
      <c r="P4098" t="str">
        <f t="shared" ref="P4098:P4115" si="321">LEFT(N4098,FIND("/",N4098)-1)</f>
        <v>theater</v>
      </c>
      <c r="Q4098" t="str">
        <f t="shared" ref="Q4098:Q4115" si="322">RIGHT(N4098,LEN(N4098)-FIND("/",N4098))</f>
        <v>plays</v>
      </c>
      <c r="R4098" s="14">
        <f t="shared" ref="R4098:R4115" si="323">(J4098/86400)+25569+(-6/24)</f>
        <v>42750.280312499999</v>
      </c>
      <c r="S4098" s="15">
        <f t="shared" ref="S4098:S4115" si="324">(I4098/86400)+25569+(-6/24)</f>
        <v>42794.118750000001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t="str">
        <f t="shared" si="321"/>
        <v>theater</v>
      </c>
      <c r="Q4099" t="str">
        <f t="shared" si="322"/>
        <v>plays</v>
      </c>
      <c r="R4099" s="14">
        <f t="shared" si="323"/>
        <v>42344.574502314819</v>
      </c>
      <c r="S4099" s="15">
        <f t="shared" si="324"/>
        <v>42400.746527777781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str">
        <f t="shared" si="321"/>
        <v>theater</v>
      </c>
      <c r="Q4100" t="str">
        <f t="shared" si="322"/>
        <v>plays</v>
      </c>
      <c r="R4100" s="14">
        <f t="shared" si="323"/>
        <v>42495.472187499996</v>
      </c>
      <c r="S4100" s="15">
        <f t="shared" si="324"/>
        <v>42525.472187499996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t="str">
        <f t="shared" si="321"/>
        <v>theater</v>
      </c>
      <c r="Q4101" t="str">
        <f t="shared" si="322"/>
        <v>plays</v>
      </c>
      <c r="R4101" s="14">
        <f t="shared" si="323"/>
        <v>42570.600381944445</v>
      </c>
      <c r="S4101" s="15">
        <f t="shared" si="324"/>
        <v>42615.600381944445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str">
        <f t="shared" si="321"/>
        <v>theater</v>
      </c>
      <c r="Q4102" t="str">
        <f t="shared" si="322"/>
        <v>plays</v>
      </c>
      <c r="R4102" s="14">
        <f t="shared" si="323"/>
        <v>41926.874884259261</v>
      </c>
      <c r="S4102" s="15">
        <f t="shared" si="324"/>
        <v>41936.874884259261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str">
        <f t="shared" si="321"/>
        <v>theater</v>
      </c>
      <c r="Q4103" t="str">
        <f t="shared" si="322"/>
        <v>plays</v>
      </c>
      <c r="R4103" s="14">
        <f t="shared" si="323"/>
        <v>42730.653726851851</v>
      </c>
      <c r="S4103" s="15">
        <f t="shared" si="324"/>
        <v>42760.653726851851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t="str">
        <f t="shared" si="321"/>
        <v>theater</v>
      </c>
      <c r="Q4104" t="str">
        <f t="shared" si="322"/>
        <v>plays</v>
      </c>
      <c r="R4104" s="14">
        <f t="shared" si="323"/>
        <v>42475.598067129627</v>
      </c>
      <c r="S4104" s="15">
        <f t="shared" si="324"/>
        <v>42505.598067129627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t="str">
        <f t="shared" si="321"/>
        <v>theater</v>
      </c>
      <c r="Q4105" t="str">
        <f t="shared" si="322"/>
        <v>plays</v>
      </c>
      <c r="R4105" s="14">
        <f t="shared" si="323"/>
        <v>42188.58293981482</v>
      </c>
      <c r="S4105" s="15">
        <f t="shared" si="324"/>
        <v>42242.522222222222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t="str">
        <f t="shared" si="321"/>
        <v>theater</v>
      </c>
      <c r="Q4106" t="str">
        <f t="shared" si="322"/>
        <v>plays</v>
      </c>
      <c r="R4106" s="14">
        <f t="shared" si="323"/>
        <v>42640.028171296297</v>
      </c>
      <c r="S4106" s="15">
        <f t="shared" si="324"/>
        <v>42670.028171296297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t="str">
        <f t="shared" si="321"/>
        <v>theater</v>
      </c>
      <c r="Q4107" t="str">
        <f t="shared" si="322"/>
        <v>plays</v>
      </c>
      <c r="R4107" s="14">
        <f t="shared" si="323"/>
        <v>42696.760520833333</v>
      </c>
      <c r="S4107" s="15">
        <f t="shared" si="324"/>
        <v>42729.760520833333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t="str">
        <f t="shared" si="321"/>
        <v>theater</v>
      </c>
      <c r="Q4108" t="str">
        <f t="shared" si="322"/>
        <v>plays</v>
      </c>
      <c r="R4108" s="14">
        <f t="shared" si="323"/>
        <v>42052.799375000002</v>
      </c>
      <c r="S4108" s="15">
        <f t="shared" si="324"/>
        <v>42095.791666666672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t="str">
        <f t="shared" si="321"/>
        <v>theater</v>
      </c>
      <c r="Q4109" t="str">
        <f t="shared" si="322"/>
        <v>plays</v>
      </c>
      <c r="R4109" s="14">
        <f t="shared" si="323"/>
        <v>41883.666678240741</v>
      </c>
      <c r="S4109" s="15">
        <f t="shared" si="324"/>
        <v>41906.666678240741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t="str">
        <f t="shared" si="321"/>
        <v>theater</v>
      </c>
      <c r="Q4110" t="str">
        <f t="shared" si="322"/>
        <v>plays</v>
      </c>
      <c r="R4110" s="14">
        <f t="shared" si="323"/>
        <v>42766.781678240739</v>
      </c>
      <c r="S4110" s="15">
        <f t="shared" si="324"/>
        <v>42796.958333333328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str">
        <f t="shared" si="321"/>
        <v>theater</v>
      </c>
      <c r="Q4111" t="str">
        <f t="shared" si="322"/>
        <v>plays</v>
      </c>
      <c r="R4111" s="14">
        <f t="shared" si="323"/>
        <v>42307.289398148147</v>
      </c>
      <c r="S4111" s="15">
        <f t="shared" si="324"/>
        <v>42337.331064814818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t="str">
        <f t="shared" si="321"/>
        <v>theater</v>
      </c>
      <c r="Q4112" t="str">
        <f t="shared" si="322"/>
        <v>plays</v>
      </c>
      <c r="R4112" s="14">
        <f t="shared" si="323"/>
        <v>42512.376747685186</v>
      </c>
      <c r="S4112" s="15">
        <f t="shared" si="324"/>
        <v>42572.376747685186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t="str">
        <f t="shared" si="321"/>
        <v>theater</v>
      </c>
      <c r="Q4113" t="str">
        <f t="shared" si="322"/>
        <v>plays</v>
      </c>
      <c r="R4113" s="14">
        <f t="shared" si="323"/>
        <v>42028.885879629626</v>
      </c>
      <c r="S4113" s="15">
        <f t="shared" si="324"/>
        <v>42058.885879629626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t="str">
        <f t="shared" si="321"/>
        <v>theater</v>
      </c>
      <c r="Q4114" t="str">
        <f t="shared" si="322"/>
        <v>plays</v>
      </c>
      <c r="R4114" s="14">
        <f t="shared" si="323"/>
        <v>42400.696597222224</v>
      </c>
      <c r="S4114" s="15">
        <f t="shared" si="324"/>
        <v>42427.75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t="str">
        <f t="shared" si="321"/>
        <v>theater</v>
      </c>
      <c r="Q4115" t="str">
        <f t="shared" si="322"/>
        <v>plays</v>
      </c>
      <c r="R4115" s="14">
        <f t="shared" si="323"/>
        <v>42358.323182870372</v>
      </c>
      <c r="S4115" s="15">
        <f t="shared" si="324"/>
        <v>42377.023611111115</v>
      </c>
    </row>
  </sheetData>
  <autoFilter ref="A1:S1"/>
  <conditionalFormatting sqref="A1:XFD1048576">
    <cfRule type="expression" dxfId="9" priority="12">
      <formula>$F:$F="sucessful"</formula>
    </cfRule>
  </conditionalFormatting>
  <conditionalFormatting sqref="A2:N4115">
    <cfRule type="cellIs" dxfId="8" priority="11" stopIfTrue="1" operator="equal">
      <formula>"cancelled"</formula>
    </cfRule>
  </conditionalFormatting>
  <conditionalFormatting sqref="F1:F1048576">
    <cfRule type="cellIs" dxfId="7" priority="10" operator="equal">
      <formula>"""sucessful"""</formula>
    </cfRule>
    <cfRule type="cellIs" dxfId="6" priority="9" operator="equal">
      <formula>"""Fail"""</formula>
    </cfRule>
    <cfRule type="cellIs" dxfId="5" priority="8" operator="equal">
      <formula>"sucessful"</formula>
    </cfRule>
    <cfRule type="cellIs" dxfId="4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3" sqref="D3"/>
    </sheetView>
  </sheetViews>
  <sheetFormatPr defaultRowHeight="15" x14ac:dyDescent="0.25"/>
  <cols>
    <col min="1" max="1" width="13.1406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1" width="4" bestFit="1" customWidth="1"/>
    <col min="82" max="350" width="5" bestFit="1" customWidth="1"/>
    <col min="351" max="351" width="13.85546875" bestFit="1" customWidth="1"/>
    <col min="352" max="352" width="8" bestFit="1" customWidth="1"/>
    <col min="353" max="811" width="4" bestFit="1" customWidth="1"/>
    <col min="812" max="1881" width="5" bestFit="1" customWidth="1"/>
    <col min="1882" max="1882" width="11" bestFit="1" customWidth="1"/>
    <col min="1883" max="1883" width="6.140625" bestFit="1" customWidth="1"/>
    <col min="1884" max="1932" width="5" bestFit="1" customWidth="1"/>
    <col min="1934" max="1934" width="11.8554687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8" t="s">
        <v>8223</v>
      </c>
      <c r="B1" t="s">
        <v>8309</v>
      </c>
    </row>
    <row r="3" spans="1:6" x14ac:dyDescent="0.25">
      <c r="A3" s="8" t="s">
        <v>8342</v>
      </c>
      <c r="B3" s="8" t="s">
        <v>8310</v>
      </c>
    </row>
    <row r="4" spans="1:6" x14ac:dyDescent="0.25">
      <c r="A4" s="8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25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8308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P34" sqref="P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8309</v>
      </c>
    </row>
    <row r="2" spans="1:7" x14ac:dyDescent="0.25">
      <c r="A2" s="8" t="s">
        <v>8311</v>
      </c>
      <c r="B2" t="s">
        <v>8309</v>
      </c>
    </row>
    <row r="4" spans="1:7" x14ac:dyDescent="0.25">
      <c r="A4" s="8" t="s">
        <v>8401</v>
      </c>
      <c r="B4" s="8" t="s">
        <v>8310</v>
      </c>
    </row>
    <row r="5" spans="1:7" x14ac:dyDescent="0.25">
      <c r="A5" s="8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8345</v>
      </c>
      <c r="G5" t="s">
        <v>8308</v>
      </c>
    </row>
    <row r="6" spans="1:7" x14ac:dyDescent="0.25">
      <c r="A6" s="9" t="s">
        <v>8360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8361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8362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8363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8364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8365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8366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8367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8368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8369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8370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8371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8372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8373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8374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8375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8376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8377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8378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8379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8380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8381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8382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8383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8384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8385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8386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8387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8388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8389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8390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8391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8392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8393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8394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8395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8396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8397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8398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8399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8400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8345</v>
      </c>
      <c r="B47" s="10"/>
      <c r="C47" s="10"/>
      <c r="D47" s="10"/>
      <c r="E47" s="10"/>
      <c r="F47" s="10"/>
      <c r="G47" s="10"/>
    </row>
    <row r="48" spans="1:7" x14ac:dyDescent="0.25">
      <c r="A48" s="9" t="s">
        <v>8308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10" sqref="B10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8311</v>
      </c>
      <c r="B1" t="s">
        <v>8309</v>
      </c>
    </row>
    <row r="2" spans="1:6" x14ac:dyDescent="0.25">
      <c r="A2" s="8" t="s">
        <v>8359</v>
      </c>
      <c r="B2" t="s">
        <v>8309</v>
      </c>
    </row>
    <row r="4" spans="1:6" x14ac:dyDescent="0.25">
      <c r="A4" s="8" t="s">
        <v>8358</v>
      </c>
      <c r="B4" s="8" t="s">
        <v>8310</v>
      </c>
    </row>
    <row r="5" spans="1:6" x14ac:dyDescent="0.25">
      <c r="A5" s="8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s="9" t="s">
        <v>8352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9" t="s">
        <v>8353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9" t="s">
        <v>8354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9" t="s">
        <v>8355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9" t="s">
        <v>8346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9" t="s">
        <v>8356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9" t="s">
        <v>8347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9" t="s">
        <v>8348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9" t="s">
        <v>8349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9" t="s">
        <v>8350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9" t="s">
        <v>8351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9" t="s">
        <v>8357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9" t="s">
        <v>8308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abSelected="1" workbookViewId="0">
      <selection activeCell="H25" sqref="H2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2" x14ac:dyDescent="0.25">
      <c r="A1" s="11" t="s">
        <v>8322</v>
      </c>
      <c r="B1" s="11" t="s">
        <v>8323</v>
      </c>
      <c r="C1" s="11" t="s">
        <v>8324</v>
      </c>
      <c r="D1" s="11" t="s">
        <v>8325</v>
      </c>
      <c r="E1" s="11" t="s">
        <v>8326</v>
      </c>
      <c r="F1" s="11" t="s">
        <v>8327</v>
      </c>
      <c r="G1" s="11" t="s">
        <v>8328</v>
      </c>
      <c r="H1" s="11" t="s">
        <v>8329</v>
      </c>
    </row>
    <row r="2" spans="1:12" x14ac:dyDescent="0.25">
      <c r="A2" t="s">
        <v>8330</v>
      </c>
      <c r="B2">
        <f>COUNTIFS(Sheet1!D:D,"&lt;1000",Sheet1!F:F,"successful")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J2" s="5"/>
      <c r="L2" s="5"/>
    </row>
    <row r="3" spans="1:12" x14ac:dyDescent="0.25">
      <c r="A3" t="s">
        <v>8331</v>
      </c>
      <c r="B3">
        <f>COUNTIFS(Sheet1!$D:$D,"&gt;=1000",Sheet1!$F:$F,"successful",Sheet1!$D:$D,"&lt;=4999")</f>
        <v>932</v>
      </c>
      <c r="C3">
        <f>COUNTIFS(Sheet1!$D:$D,"&gt;=1000",Sheet1!$F:$F,"failed",Sheet1!$D:$D,"&lt;=4999")</f>
        <v>420</v>
      </c>
      <c r="D3">
        <f>COUNTIFS(Sheet1!$D:$D,"&gt;=1000",Sheet1!$F:$F,"canceled",Sheet1!$D:$D,"&lt;=4999")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J3" s="5"/>
      <c r="L3" s="5"/>
    </row>
    <row r="4" spans="1:12" x14ac:dyDescent="0.25">
      <c r="A4" t="s">
        <v>8332</v>
      </c>
      <c r="B4">
        <f>COUNTIFS(Sheet1!$D:$D,"&gt;=5000",Sheet1!$F:$F,"successful",Sheet1!$D:$D,"&lt;=9999")</f>
        <v>381</v>
      </c>
      <c r="C4">
        <f>COUNTIFS(Sheet1!$D:$D,"&gt;=5000",Sheet1!$F:$F,"failed",Sheet1!$D:$D,"&lt;=9999")</f>
        <v>283</v>
      </c>
      <c r="D4">
        <f>COUNTIFS(Sheet1!$D:$D,"&gt;=5000",Sheet1!$F:$F,"canceled",Sheet1!$D:$D,"&lt;=9999")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J4" s="5"/>
      <c r="L4" s="5"/>
    </row>
    <row r="5" spans="1:12" x14ac:dyDescent="0.25">
      <c r="A5" t="s">
        <v>8333</v>
      </c>
      <c r="B5">
        <f>COUNTIFS(Sheet1!$D:$D,"&gt;=10000",Sheet1!$F:$F,"successful",Sheet1!$D:$D,"&lt;=14999")</f>
        <v>168</v>
      </c>
      <c r="C5">
        <f>COUNTIFS(Sheet1!$D:$D,"&gt;=10000",Sheet1!$F:$F,"failed",Sheet1!$D:$D,"&lt;=14999")</f>
        <v>144</v>
      </c>
      <c r="D5">
        <f>COUNTIFS(Sheet1!$D:$D,"&gt;=10000",Sheet1!$F:$F,"canceled",Sheet1!$D:$D,"&lt;=14999")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J5" s="5"/>
      <c r="L5" s="5"/>
    </row>
    <row r="6" spans="1:12" x14ac:dyDescent="0.25">
      <c r="A6" t="s">
        <v>8334</v>
      </c>
      <c r="B6">
        <f>COUNTIFS(Sheet1!$D:$D,"&gt;=15000",Sheet1!$F:$F,"successful",Sheet1!$D:$D,"&lt;=19999")</f>
        <v>94</v>
      </c>
      <c r="C6">
        <f>COUNTIFS(Sheet1!$D:$D,"&gt;=15000",Sheet1!$F:$F,"failed",Sheet1!$D:$D,"&lt;=19999")</f>
        <v>90</v>
      </c>
      <c r="D6">
        <f>COUNTIFS(Sheet1!$D:$D,"&gt;=15000",Sheet1!$F:$F,"canceled",Sheet1!$D:$D,"&lt;=19999")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J6" s="5"/>
      <c r="L6" s="5"/>
    </row>
    <row r="7" spans="1:12" x14ac:dyDescent="0.25">
      <c r="A7" t="s">
        <v>8335</v>
      </c>
      <c r="B7">
        <f>COUNTIFS(Sheet1!$D:$D,"&gt;=20000",Sheet1!$F:$F,"successful",Sheet1!$D:$D,"&lt;=24999")</f>
        <v>62</v>
      </c>
      <c r="C7">
        <f>COUNTIFS(Sheet1!$D:$D,"&gt;=20000",Sheet1!$F:$F,"failed",Sheet1!$D:$D,"&lt;=24999")</f>
        <v>72</v>
      </c>
      <c r="D7">
        <f>COUNTIFS(Sheet1!$D:$D,"&gt;=20000",Sheet1!$F:$F,"canceled",Sheet1!$D:$D,"&lt;=24999")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J7" s="5"/>
      <c r="L7" s="5"/>
    </row>
    <row r="8" spans="1:12" x14ac:dyDescent="0.25">
      <c r="A8" t="s">
        <v>8336</v>
      </c>
      <c r="B8">
        <f>COUNTIFS(Sheet1!$D:$D,"&gt;=25000",Sheet1!$F:$F,"successful",Sheet1!$D:$D,"&lt;=29999")</f>
        <v>55</v>
      </c>
      <c r="C8">
        <f>COUNTIFS(Sheet1!$D:$D,"&gt;=25000",Sheet1!$F:$F,"failed",Sheet1!$D:$D,"&lt;=29999")</f>
        <v>64</v>
      </c>
      <c r="D8">
        <f>COUNTIFS(Sheet1!$D:$D,"&gt;=25000",Sheet1!$F:$F,"canceled",Sheet1!$D:$D,"&lt;=29999")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J8" s="5"/>
      <c r="L8" s="5"/>
    </row>
    <row r="9" spans="1:12" x14ac:dyDescent="0.25">
      <c r="A9" t="s">
        <v>8337</v>
      </c>
      <c r="B9">
        <f>COUNTIFS(Sheet1!$D:$D,"&gt;=30000",Sheet1!$F:$F,"successful",Sheet1!$D:$D,"&lt;=34999")</f>
        <v>32</v>
      </c>
      <c r="C9">
        <f>COUNTIFS(Sheet1!$D:$D,"&gt;=30000",Sheet1!$F:$F,"failed",Sheet1!$D:$D,"&lt;=34999")</f>
        <v>37</v>
      </c>
      <c r="D9">
        <f>COUNTIFS(Sheet1!$D:$D,"&gt;=30000",Sheet1!$F:$F,"canceled",Sheet1!$D:$D,"&lt;=34999")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J9" s="5"/>
      <c r="L9" s="5"/>
    </row>
    <row r="10" spans="1:12" x14ac:dyDescent="0.25">
      <c r="A10" t="s">
        <v>8341</v>
      </c>
      <c r="B10">
        <f>COUNTIFS(Sheet1!$D:$D,"&gt;=35000",Sheet1!$F:$F,"successful",Sheet1!$D:$D,"&lt;=39999")</f>
        <v>26</v>
      </c>
      <c r="C10">
        <f>COUNTIFS(Sheet1!$D:$D,"&gt;=35000",Sheet1!$F:$F,"failed",Sheet1!$D:$D,"&lt;=39999")</f>
        <v>22</v>
      </c>
      <c r="D10">
        <f>COUNTIFS(Sheet1!$D:$D,"&gt;=35000",Sheet1!$F:$F,"canceled",Sheet1!$D:$D,"&lt;=39999")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J10" s="5"/>
      <c r="L10" s="5"/>
    </row>
    <row r="11" spans="1:12" x14ac:dyDescent="0.25">
      <c r="A11" t="s">
        <v>8338</v>
      </c>
      <c r="B11">
        <f>COUNTIFS(Sheet1!$D:$D,"&gt;=40000",Sheet1!$F:$F,"successful",Sheet1!$D:$D,"&lt;=44999")</f>
        <v>21</v>
      </c>
      <c r="C11">
        <f>COUNTIFS(Sheet1!$D:$D,"&gt;=40000",Sheet1!$F:$F,"failed",Sheet1!$D:$D,"&lt;=44999")</f>
        <v>16</v>
      </c>
      <c r="D11">
        <f>COUNTIFS(Sheet1!$D:$D,"&gt;=40000",Sheet1!$F:$F,"canceled",Sheet1!$D:$D,"&lt;=44999")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J11" s="5"/>
      <c r="L11" s="5"/>
    </row>
    <row r="12" spans="1:12" x14ac:dyDescent="0.25">
      <c r="A12" t="s">
        <v>8339</v>
      </c>
      <c r="B12">
        <f>COUNTIFS(Sheet1!$D:$D,"&gt;=45000",Sheet1!$F:$F,"successful",Sheet1!$D:$D,"&lt;=49999")</f>
        <v>6</v>
      </c>
      <c r="C12">
        <f>COUNTIFS(Sheet1!$D:$D,"&gt;=45000",Sheet1!$F:$F,"failed",Sheet1!$D:$D,"&lt;=49999")</f>
        <v>11</v>
      </c>
      <c r="D12">
        <f>COUNTIFS(Sheet1!$D:$D,"&gt;=45000",Sheet1!$F:$F,"canceled",Sheet1!$D:$D,"&lt;=49999")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J12" s="5"/>
      <c r="L12" s="5"/>
    </row>
    <row r="13" spans="1:12" x14ac:dyDescent="0.25">
      <c r="A13" t="s">
        <v>8340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J13" s="5"/>
      <c r="L13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How many campaigns</vt:lpstr>
      <vt:lpstr>Parent 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Hikmatullah Achekzai</cp:lastModifiedBy>
  <dcterms:created xsi:type="dcterms:W3CDTF">2017-04-20T15:17:24Z</dcterms:created>
  <dcterms:modified xsi:type="dcterms:W3CDTF">2018-11-17T14:55:55Z</dcterms:modified>
</cp:coreProperties>
</file>