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57BC0602-3310-41CB-A3CD-213AF50CA392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<sst xmlns="http://schemas.openxmlformats.org/spreadsheetml/2006/main" count="362" uniqueCount="298">
  <si>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</si>
  <si>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</si>
  <si>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</si>
  <si>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</si>
  <si>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</si>
  <si>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</si>
  <si>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</si>
  <si>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</si>
  <si>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</si>
  <si>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</si>
  <si>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</si>
  <si>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</si>
  <si>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</si>
  <si>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</si>
  <si>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</si>
  <si>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</si>
  <si>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</si>
  <si>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</si>
  <si>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</si>
  <si>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</si>
  <si>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</si>
  <si>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</si>
  <si>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</si>
  <si>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</si>
  <si>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</si>
  <si>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</si>
  <si>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</si>
  <si>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</si>
  <si>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</si>
  <si>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</si>
  <si>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</si>
  <si>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</si>
  <si>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</si>
  <si>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</si>
  <si>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</si>
  <si>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</si>
  <si>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</si>
  <si>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</si>
  <si>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</si>
  <si>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</si>
  <si>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</si>
  <si>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</si>
  <si>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</si>
  <si>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</si>
  <si>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</si>
  <si>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</si>
  <si>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</si>
  <si>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</si>
  <si>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</si>
  <si>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</si>
  <si>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</si>
  <si>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</si>
  <si>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</si>
  <si>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</si>
  <si>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</si>
  <si>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</si>
  <si>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</si>
  <si>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</si>
  <si>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</si>
  <si>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</si>
  <si>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</si>
  <si>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</si>
  <si>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</si>
  <si>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</si>
  <si>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</si>
  <si>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</si>
  <si>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</si>
  <si>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</si>
  <si>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</si>
  <si>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</si>
  <si>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</si>
  <si>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</si>
  <si>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</si>
  <si>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</si>
  <si>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</si>
  <si>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</si>
  <si>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</si>
  <si>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</si>
  <si>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</si>
  <si>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</si>
  <si>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</si>
  <si>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</si>
  <si>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</si>
  <si>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</si>
  <si>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</si>
  <si>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</si>
  <si>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</si>
  <si>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</si>
  <si>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</si>
  <si>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</si>
  <si>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</si>
  <si>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</si>
  <si>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</si>
  <si>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</si>
  <si>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</si>
  <si>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</si>
  <si>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</si>
  <si>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</si>
  <si>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</si>
  <si>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</si>
  <si>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</si>
  <si>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</si>
  <si>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</si>
  <si>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</si>
  <si>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</si>
  <si>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</si>
  <si>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</si>
  <si>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</si>
  <si>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</si>
  <si>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</si>
  <si>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</si>
  <si>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</si>
  <si>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</si>
  <si>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</si>
  <si>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</si>
  <si>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</si>
  <si>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</si>
  <si>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</si>
  <si>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</si>
  <si>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</si>
  <si>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</si>
  <si>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</si>
  <si>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</si>
  <si>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</si>
  <si>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</si>
  <si>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</si>
  <si>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</si>
  <si>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</si>
  <si>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</si>
  <si>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</si>
  <si>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</si>
  <si>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</si>
  <si>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</si>
  <si>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</si>
  <si>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</si>
  <si>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</si>
  <si>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</si>
  <si>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</si>
  <si>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</si>
  <si>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</si>
  <si>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</si>
  <si>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</si>
  <si>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</si>
  <si>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</si>
  <si>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</si>
  <si>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</si>
  <si>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</si>
  <si>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</si>
  <si>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</si>
  <si>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</si>
  <si>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</si>
  <si>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</si>
  <si>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</si>
  <si>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</si>
  <si>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</si>
  <si>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</si>
  <si>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</si>
  <si>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</si>
  <si>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</si>
  <si>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</si>
  <si>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</si>
  <si>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</si>
  <si>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</si>
  <si>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</si>
  <si>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</si>
  <si>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</si>
  <si>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</si>
  <si>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</si>
  <si>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</si>
  <si>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</si>
  <si>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</si>
  <si>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</si>
  <si>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</si>
  <si>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</si>
  <si>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</si>
  <si>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</si>
  <si>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</si>
  <si>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</si>
  <si>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</si>
  <si>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</si>
  <si>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</si>
  <si>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</si>
  <si>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</si>
  <si>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</si>
  <si>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</si>
  <si>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</si>
  <si>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</si>
  <si>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</si>
  <si>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</si>
  <si>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</si>
  <si>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</si>
  <si>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</si>
  <si>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</si>
  <si>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</si>
  <si>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</si>
  <si>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</si>
  <si>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</si>
  <si>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</si>
  <si>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</si>
  <si>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</si>
  <si>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</si>
  <si>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</si>
  <si>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</si>
  <si>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</si>
  <si>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</si>
  <si>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</si>
  <si>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</si>
  <si>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</si>
  <si>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</si>
  <si>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</si>
  <si>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</si>
  <si>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</si>
  <si>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</si>
  <si>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</si>
  <si>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</si>
  <si>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</si>
  <si>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</si>
  <si>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</si>
  <si>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</si>
  <si>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</si>
  <si>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</si>
  <si>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</si>
  <si>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</si>
  <si>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</si>
  <si>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</si>
  <si>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</si>
  <si>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</si>
  <si>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</si>
  <si>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</si>
  <si>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</si>
  <si>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</si>
  <si>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</si>
  <si>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</si>
  <si>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</si>
  <si>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</si>
  <si>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</si>
  <si>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</si>
  <si>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</si>
  <si>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</si>
  <si>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</si>
  <si>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</si>
  <si>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</si>
  <si>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</si>
  <si>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</si>
  <si>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</si>
  <si>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</si>
  <si>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</si>
  <si>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</si>
  <si>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</si>
  <si>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</si>
  <si>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</si>
  <si>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</si>
  <si>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</si>
  <si>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</si>
  <si>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</si>
  <si>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</si>
  <si>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</si>
  <si>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</si>
  <si>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</si>
  <si>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</si>
  <si>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</si>
  <si>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</si>
  <si>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</si>
  <si>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</si>
  <si>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</si>
  <si>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</si>
  <si>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</si>
  <si>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</si>
  <si>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</si>
  <si>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</si>
  <si>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</si>
  <si>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</si>
  <si>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</si>
  <si>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</si>
  <si>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</si>
  <si>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</si>
  <si>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</si>
  <si>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</si>
  <si>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</si>
  <si>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</si>
  <si>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</si>
  <si>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</si>
  <si>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</si>
  <si>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</si>
  <si>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</si>
  <si>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</si>
  <si>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</si>
  <si>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</si>
  <si>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Q11,Q12,Q13,Q14,Q15,Q16,Q17,Q18</t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</si>
  <si>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</si>
  <si>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</si>
  <si>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</si>
  <si>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</si>
  <si>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</si>
  <si>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R25,R27,R31,R32</t>
  </si>
  <si>
    <t>R11,R14,R17,R20,R35,R36,R37,R38,R48,R49,R55,R56</t>
  </si>
  <si>
    <t>R1,R3,R26,R28,R33,R34,R61</t>
  </si>
  <si>
    <t>LED1,LED2,LED3,LED4,LED5,LED6,LED7,LED10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</si>
</sst>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19" zoomScale="113" zoomScaleNormal="113" workbookViewId="0">
      <selection activeCell="A24" sqref="A2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270</v>
      </c>
      <c r="C10" s="3" t="s">
        <v>271</v>
      </c>
      <c r="D10" s="3" t="s">
        <v>273</v>
      </c>
      <c r="E10" s="3" t="s">
        <v>11</v>
      </c>
      <c r="F10" s="3"/>
      <c r="G10" s="3" t="s">
        <v>9</v>
      </c>
      <c r="H10" s="3" t="s">
        <v>272</v>
      </c>
      <c r="I10" s="2" t="s">
        <v>275</v>
      </c>
      <c r="J10" s="34" t="s">
        <v>274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297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292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289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8</v>
      </c>
      <c r="B27" s="4" t="s">
        <v>288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20.96</v>
      </c>
      <c r="N27" s="6">
        <f>L27*A27</f>
        <v>23.2</v>
      </c>
      <c r="O27" s="4"/>
      <c r="P27" s="4" t="str">
        <f t="shared" si="0"/>
        <v>8,ISL9V5036P3-F085-ND</v>
      </c>
      <c r="Q27" t="str">
        <f t="shared" si="7"/>
        <v>8x Ignition IGBT</v>
      </c>
      <c r="R27" t="str">
        <f t="shared" si="4"/>
        <v>512-ISL9V5036P3-F085
|8</v>
      </c>
      <c r="S27" t="str">
        <f t="shared" si="5"/>
        <v>ISL9V5036P3-F085 8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269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4</v>
      </c>
      <c r="B34" s="11" t="s">
        <v>291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79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296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12</v>
      </c>
      <c r="B38" s="4" t="s">
        <v>295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1.2000000000000002</v>
      </c>
      <c r="N38" s="6">
        <f t="shared" si="9"/>
        <v>1.2000000000000002</v>
      </c>
      <c r="O38" s="4"/>
      <c r="P38" s="4" t="str">
        <f t="shared" si="10"/>
        <v>12,100KXBK-ND</v>
      </c>
      <c r="Q38" t="str">
        <f t="shared" si="11"/>
        <v>Resistor - 12x 100k</v>
      </c>
      <c r="R38" t="str">
        <f t="shared" si="12"/>
        <v>603-FMF-25FTF52100K|12</v>
      </c>
      <c r="S38" t="str">
        <f t="shared" si="13"/>
        <v>MFR-25FBF52-100K 12</v>
      </c>
    </row>
    <row r="39" spans="1:19" ht="16.5" thickBot="1">
      <c r="A39" s="17">
        <f>LEN(B39)-LEN(SUBSTITUTE(B39,",",""))+1</f>
        <v>4</v>
      </c>
      <c r="B39" s="4" t="s">
        <v>294</v>
      </c>
      <c r="C39" s="3">
        <v>150</v>
      </c>
      <c r="D39" s="3" t="s">
        <v>281</v>
      </c>
      <c r="E39" s="3"/>
      <c r="F39" s="3"/>
      <c r="G39" s="3" t="s">
        <v>282</v>
      </c>
      <c r="H39" s="3" t="s">
        <v>284</v>
      </c>
      <c r="I39" s="2" t="s">
        <v>285</v>
      </c>
      <c r="J39" s="2" t="s">
        <v>283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286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290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280</v>
      </c>
      <c r="C48" s="12" t="s">
        <v>277</v>
      </c>
      <c r="D48" s="3" t="s">
        <v>276</v>
      </c>
      <c r="E48" s="3" t="s">
        <v>216</v>
      </c>
      <c r="F48" s="12"/>
      <c r="G48" s="12" t="s">
        <v>38</v>
      </c>
      <c r="H48" s="12" t="s">
        <v>277</v>
      </c>
      <c r="I48" s="12" t="s">
        <v>278</v>
      </c>
      <c r="J48" s="2" t="s">
        <v>279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104.05</v>
      </c>
      <c r="N58" s="10">
        <f>SUM(N3:N53)</f>
        <v>123.52200000000002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2020-01-03T12:17:27Z</dcterms:modified>
</cp:coreProperties>
</file>