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240" yWindow="165" windowWidth="15600" windowHeight="7800" tabRatio="846" firstSheet="2" activeTab="5"/>
  </bookViews>
  <sheets>
    <sheet name="Hide_Form_History" sheetId="12" state="hidden" r:id="rId1"/>
    <sheet name="Hide_Drop_Down" sheetId="80" state="hidden" r:id="rId2"/>
    <sheet name="Document_Control" sheetId="78" r:id="rId3"/>
    <sheet name="Guidance" sheetId="85" r:id="rId4"/>
    <sheet name="Data_Flow_Diagram" sheetId="94" r:id="rId5"/>
    <sheet name="D1_Data_Dictionary" sheetId="9" r:id="rId6"/>
    <sheet name="D2_Extraction_Criteria" sheetId="87" r:id="rId7"/>
    <sheet name="D6_Data_Flow" sheetId="93" r:id="rId8"/>
    <sheet name="Sheet1" sheetId="95" r:id="rId9"/>
    <sheet name="ReasonToDelete" sheetId="67" state="veryHidden" r:id="rId10"/>
    <sheet name="Sheet2" sheetId="96" r:id="rId11"/>
  </sheets>
  <externalReferences>
    <externalReference r:id="rId12"/>
    <externalReference r:id="rId13"/>
    <externalReference r:id="rId14"/>
    <externalReference r:id="rId15"/>
    <externalReference r:id="rId16"/>
  </externalReferences>
  <definedNames>
    <definedName name="_xlnm._FilterDatabase" localSheetId="5" hidden="1">D1_Data_Dictionary!$C$17:$U$201</definedName>
    <definedName name="_xlnm._FilterDatabase" localSheetId="6" hidden="1">D2_Extraction_Criteria!$B$11:$P$126</definedName>
    <definedName name="_xlnm._FilterDatabase" localSheetId="7" hidden="1">D6_Data_Flow!$A$18:$V$279</definedName>
    <definedName name="_xlnm._FilterDatabase" localSheetId="8" hidden="1">Sheet1!$A$1:$R$1</definedName>
    <definedName name="_xlnm._FilterDatabase" localSheetId="10" hidden="1">Sheet2!$A$1:$E$1</definedName>
    <definedName name="Action">Hide_Drop_Down!$F$2:$F$5</definedName>
    <definedName name="Action1">'[1]Drop Down'!$F$2:$F$5</definedName>
    <definedName name="CDE_SourcePath">Hide_Drop_Down!$E$2:$E$5</definedName>
    <definedName name="ChangeType">#REF!</definedName>
    <definedName name="Control_Type">'[2]Drop Down'!$I$2:$I$7</definedName>
    <definedName name="D6_Direction">D6_Data_Flow!$Q$8:$Q$10</definedName>
    <definedName name="DataFormat">Hide_Drop_Down!$A$2:$A$8</definedName>
    <definedName name="DataInputType" localSheetId="3">#REF!</definedName>
    <definedName name="DataInputType">#REF!</definedName>
    <definedName name="DataReq">'[3]Business Data Model (Ref)'!$B$2:$B$18</definedName>
    <definedName name="DataType_1">Hide_Drop_Down!$C$2:$C$3</definedName>
    <definedName name="DataType_2">Hide_Drop_Down!$D$2:$D$8</definedName>
    <definedName name="DIFFERENTCDE">[4]DONOTDELETE!$B$32:$B$34</definedName>
    <definedName name="Domain">Hide_Drop_Down!$I$2:$I$12</definedName>
    <definedName name="Domain2">'[1]Drop Down'!$H$2:$H$12</definedName>
    <definedName name="DOMAINDATA">#REF!</definedName>
    <definedName name="DOWNSTREAM">[4]DONOTDELETE!$B$27:$B$29</definedName>
    <definedName name="ElementType">Hide_Drop_Down!$G$2:$G$3</definedName>
    <definedName name="GlobCtry">Hide_Drop_Down!$H$2:$H$3</definedName>
    <definedName name="HOWFEED">[4]DONOTDELETE!$B$37:$B$39</definedName>
    <definedName name="HOWMECHANISM">[4]DONOTDELETE!$B$9:$B$12</definedName>
    <definedName name="ISITDERIVED">[4]DONOTDELETE!$B$19:$B$24</definedName>
    <definedName name="Mandatory_non_mandatory">Hide_Drop_Down!$B$2:$B$4</definedName>
    <definedName name="PREFDATA">#REF!</definedName>
    <definedName name="_xlnm.Print_Area" localSheetId="5">D1_Data_Dictionary!$B$2:$O$100</definedName>
    <definedName name="_xlnm.Print_Titles" localSheetId="5">D1_Data_Dictionary!$2:$11</definedName>
    <definedName name="_xlnm.Print_Titles" localSheetId="6">D2_Extraction_Criteria!$1:$6</definedName>
    <definedName name="Probabilities" localSheetId="3">#REF!</definedName>
    <definedName name="Probabilities">#REF!</definedName>
    <definedName name="ReasonForDelete" localSheetId="9">ReasonToDelete!$A$1:$A$11</definedName>
    <definedName name="Status" localSheetId="3">#REF!</definedName>
    <definedName name="Status">#REF!</definedName>
    <definedName name="TEMPDATA">'[5]CDE List and Metadata'!#REF!</definedName>
    <definedName name="Timeline" localSheetId="3">#REF!</definedName>
    <definedName name="Timeline">#REF!</definedName>
    <definedName name="VERIFYDATA">'[5]CDE List and Metadata'!#REF!</definedName>
    <definedName name="YesNo">[3]Sheet1!$B$2:$B$3</definedName>
    <definedName name="Z_30DADB21_87B6_44DA_8B51_5F7B60EC1CBD_.wvu.Cols" localSheetId="2" hidden="1">Document_Control!#REF!</definedName>
    <definedName name="Z_30DADB21_87B6_44DA_8B51_5F7B60EC1CBD_.wvu.FilterData" localSheetId="5" hidden="1">D1_Data_Dictionary!#REF!</definedName>
    <definedName name="Z_30DADB21_87B6_44DA_8B51_5F7B60EC1CBD_.wvu.PrintArea" localSheetId="5" hidden="1">D1_Data_Dictionary!$B$2:$K$100</definedName>
    <definedName name="Z_30DADB21_87B6_44DA_8B51_5F7B60EC1CBD_.wvu.PrintArea" localSheetId="2" hidden="1">Document_Control!$A:$E</definedName>
    <definedName name="Z_30DADB21_87B6_44DA_8B51_5F7B60EC1CBD_.wvu.PrintTitles" localSheetId="5" hidden="1">D1_Data_Dictionary!$1:$10</definedName>
    <definedName name="Z_30DADB21_87B6_44DA_8B51_5F7B60EC1CBD_.wvu.Rows" localSheetId="2" hidden="1">Document_Control!#REF!</definedName>
    <definedName name="Z_45E8922A_9FDE_4175_9549_0479A020D8CA_.wvu.Cols" localSheetId="2" hidden="1">Document_Control!#REF!</definedName>
    <definedName name="Z_45E8922A_9FDE_4175_9549_0479A020D8CA_.wvu.FilterData" localSheetId="5" hidden="1">D1_Data_Dictionary!#REF!</definedName>
    <definedName name="Z_45E8922A_9FDE_4175_9549_0479A020D8CA_.wvu.PrintArea" localSheetId="5" hidden="1">D1_Data_Dictionary!$B$2:$K$100</definedName>
    <definedName name="Z_45E8922A_9FDE_4175_9549_0479A020D8CA_.wvu.PrintArea" localSheetId="2" hidden="1">Document_Control!$A:$E</definedName>
    <definedName name="Z_45E8922A_9FDE_4175_9549_0479A020D8CA_.wvu.PrintTitles" localSheetId="5" hidden="1">D1_Data_Dictionary!$1:$10</definedName>
    <definedName name="Z_45E8922A_9FDE_4175_9549_0479A020D8CA_.wvu.Rows" localSheetId="2" hidden="1">Document_Control!#REF!</definedName>
  </definedNames>
  <calcPr calcId="145621"/>
  <customWorkbookViews>
    <customWorkbookView name="R" guid="{45E8922A-9FDE-4175-9549-0479A020D8CA}" maximized="1" xWindow="1" yWindow="1" windowWidth="1362" windowHeight="515" tabRatio="837" activeSheetId="83" showComments="commIndAndComment"/>
    <customWorkbookView name="M" guid="{30DADB21-87B6-44DA-8B51-5F7B60EC1CBD}" maximized="1" xWindow="1" yWindow="1" windowWidth="1362" windowHeight="515" tabRatio="837" activeSheetId="82" showComments="commIndAndComment"/>
  </customWorkbookViews>
</workbook>
</file>

<file path=xl/calcChain.xml><?xml version="1.0" encoding="utf-8"?>
<calcChain xmlns="http://schemas.openxmlformats.org/spreadsheetml/2006/main">
  <c r="O149" i="93" l="1"/>
  <c r="O148" i="93"/>
  <c r="O146" i="93"/>
  <c r="O145" i="93"/>
  <c r="O144" i="93"/>
  <c r="O143" i="93"/>
  <c r="O142" i="93"/>
  <c r="O141" i="93"/>
  <c r="O140" i="93"/>
  <c r="O139" i="93"/>
  <c r="O138" i="93"/>
  <c r="O137" i="93"/>
  <c r="J72" i="9"/>
  <c r="J73" i="9"/>
  <c r="J200" i="9"/>
  <c r="M279" i="93"/>
  <c r="L279" i="93"/>
  <c r="K279" i="93"/>
  <c r="J279" i="93"/>
  <c r="I279" i="93"/>
  <c r="H279" i="93"/>
  <c r="G279" i="93"/>
  <c r="F279" i="93"/>
  <c r="E279" i="93"/>
  <c r="M278" i="93"/>
  <c r="L278" i="93"/>
  <c r="K278" i="93"/>
  <c r="J278" i="93"/>
  <c r="I278" i="93"/>
  <c r="H278" i="93"/>
  <c r="G278" i="93"/>
  <c r="F278" i="93"/>
  <c r="E278" i="93"/>
  <c r="M277" i="93"/>
  <c r="L277" i="93"/>
  <c r="K277" i="93"/>
  <c r="J277" i="93"/>
  <c r="I277" i="93"/>
  <c r="H277" i="93"/>
  <c r="G277" i="93"/>
  <c r="F277" i="93"/>
  <c r="E277" i="93"/>
  <c r="M276" i="93"/>
  <c r="L276" i="93"/>
  <c r="K276" i="93"/>
  <c r="J276" i="93"/>
  <c r="I276" i="93"/>
  <c r="H276" i="93"/>
  <c r="G276" i="93"/>
  <c r="F276" i="93"/>
  <c r="E276" i="93"/>
  <c r="M275" i="93"/>
  <c r="L275" i="93"/>
  <c r="K275" i="93"/>
  <c r="J275" i="93"/>
  <c r="I275" i="93"/>
  <c r="H275" i="93"/>
  <c r="G275" i="93"/>
  <c r="F275" i="93"/>
  <c r="E275" i="93"/>
  <c r="M274" i="93"/>
  <c r="L274" i="93"/>
  <c r="K274" i="93"/>
  <c r="J274" i="93"/>
  <c r="I274" i="93"/>
  <c r="H274" i="93"/>
  <c r="G274" i="93"/>
  <c r="F274" i="93"/>
  <c r="E274" i="93"/>
  <c r="M273" i="93"/>
  <c r="L273" i="93"/>
  <c r="K273" i="93"/>
  <c r="J273" i="93"/>
  <c r="I273" i="93"/>
  <c r="H273" i="93"/>
  <c r="G273" i="93"/>
  <c r="F273" i="93"/>
  <c r="E273" i="93"/>
  <c r="M272" i="93"/>
  <c r="L272" i="93"/>
  <c r="K272" i="93"/>
  <c r="J272" i="93"/>
  <c r="I272" i="93"/>
  <c r="H272" i="93"/>
  <c r="G272" i="93"/>
  <c r="F272" i="93"/>
  <c r="E272" i="93"/>
  <c r="M271" i="93"/>
  <c r="L271" i="93"/>
  <c r="K271" i="93"/>
  <c r="J271" i="93"/>
  <c r="I271" i="93"/>
  <c r="H271" i="93"/>
  <c r="G271" i="93"/>
  <c r="F271" i="93"/>
  <c r="E271" i="93"/>
  <c r="M270" i="93"/>
  <c r="L270" i="93"/>
  <c r="K270" i="93"/>
  <c r="J270" i="93"/>
  <c r="I270" i="93"/>
  <c r="H270" i="93"/>
  <c r="G270" i="93"/>
  <c r="F270" i="93"/>
  <c r="E270" i="93"/>
  <c r="M269" i="93"/>
  <c r="L269" i="93"/>
  <c r="K269" i="93"/>
  <c r="J269" i="93"/>
  <c r="I269" i="93"/>
  <c r="H269" i="93"/>
  <c r="G269" i="93"/>
  <c r="F269" i="93"/>
  <c r="E269" i="93"/>
  <c r="M268" i="93"/>
  <c r="L268" i="93"/>
  <c r="K268" i="93"/>
  <c r="J268" i="93"/>
  <c r="I268" i="93"/>
  <c r="H268" i="93"/>
  <c r="G268" i="93"/>
  <c r="F268" i="93"/>
  <c r="E268" i="93"/>
  <c r="M267" i="93"/>
  <c r="L267" i="93"/>
  <c r="K267" i="93"/>
  <c r="J267" i="93"/>
  <c r="I267" i="93"/>
  <c r="H267" i="93"/>
  <c r="G267" i="93"/>
  <c r="F267" i="93"/>
  <c r="E267" i="93"/>
  <c r="M266" i="93"/>
  <c r="L266" i="93"/>
  <c r="K266" i="93"/>
  <c r="J266" i="93"/>
  <c r="I266" i="93"/>
  <c r="H266" i="93"/>
  <c r="G266" i="93"/>
  <c r="F266" i="93"/>
  <c r="E266" i="93"/>
  <c r="M265" i="93"/>
  <c r="L265" i="93"/>
  <c r="K265" i="93"/>
  <c r="J265" i="93"/>
  <c r="I265" i="93"/>
  <c r="H265" i="93"/>
  <c r="G265" i="93"/>
  <c r="F265" i="93"/>
  <c r="E265" i="93"/>
  <c r="M264" i="93"/>
  <c r="L264" i="93"/>
  <c r="K264" i="93"/>
  <c r="J264" i="93"/>
  <c r="I264" i="93"/>
  <c r="H264" i="93"/>
  <c r="G264" i="93"/>
  <c r="F264" i="93"/>
  <c r="E264" i="93"/>
  <c r="M263" i="93"/>
  <c r="L263" i="93"/>
  <c r="K263" i="93"/>
  <c r="J263" i="93"/>
  <c r="I263" i="93"/>
  <c r="H263" i="93"/>
  <c r="G263" i="93"/>
  <c r="F263" i="93"/>
  <c r="E263" i="93"/>
  <c r="M262" i="93"/>
  <c r="L262" i="93"/>
  <c r="K262" i="93"/>
  <c r="J262" i="93"/>
  <c r="I262" i="93"/>
  <c r="H262" i="93"/>
  <c r="G262" i="93"/>
  <c r="F262" i="93"/>
  <c r="E262" i="93"/>
  <c r="M261" i="93"/>
  <c r="L261" i="93"/>
  <c r="K261" i="93"/>
  <c r="J261" i="93"/>
  <c r="I261" i="93"/>
  <c r="H261" i="93"/>
  <c r="G261" i="93"/>
  <c r="F261" i="93"/>
  <c r="E261" i="93"/>
  <c r="M260" i="93"/>
  <c r="L260" i="93"/>
  <c r="K260" i="93"/>
  <c r="J260" i="93"/>
  <c r="I260" i="93"/>
  <c r="H260" i="93"/>
  <c r="G260" i="93"/>
  <c r="F260" i="93"/>
  <c r="E260" i="93"/>
  <c r="M259" i="93"/>
  <c r="L259" i="93"/>
  <c r="K259" i="93"/>
  <c r="J259" i="93"/>
  <c r="I259" i="93"/>
  <c r="H259" i="93"/>
  <c r="G259" i="93"/>
  <c r="F259" i="93"/>
  <c r="E259" i="93"/>
  <c r="M258" i="93"/>
  <c r="L258" i="93"/>
  <c r="K258" i="93"/>
  <c r="J258" i="93"/>
  <c r="I258" i="93"/>
  <c r="H258" i="93"/>
  <c r="G258" i="93"/>
  <c r="F258" i="93"/>
  <c r="E258" i="93"/>
  <c r="M257" i="93"/>
  <c r="L257" i="93"/>
  <c r="K257" i="93"/>
  <c r="J257" i="93"/>
  <c r="I257" i="93"/>
  <c r="H257" i="93"/>
  <c r="G257" i="93"/>
  <c r="F257" i="93"/>
  <c r="E257" i="93"/>
  <c r="M256" i="93"/>
  <c r="L256" i="93"/>
  <c r="K256" i="93"/>
  <c r="J256" i="93"/>
  <c r="I256" i="93"/>
  <c r="H256" i="93"/>
  <c r="G256" i="93"/>
  <c r="F256" i="93"/>
  <c r="E256" i="93"/>
  <c r="M255" i="93"/>
  <c r="L255" i="93"/>
  <c r="K255" i="93"/>
  <c r="J255" i="93"/>
  <c r="I255" i="93"/>
  <c r="H255" i="93"/>
  <c r="G255" i="93"/>
  <c r="F255" i="93"/>
  <c r="E255" i="93"/>
  <c r="M254" i="93"/>
  <c r="L254" i="93"/>
  <c r="K254" i="93"/>
  <c r="J254" i="93"/>
  <c r="I254" i="93"/>
  <c r="H254" i="93"/>
  <c r="G254" i="93"/>
  <c r="F254" i="93"/>
  <c r="E254" i="93"/>
  <c r="M253" i="93"/>
  <c r="L253" i="93"/>
  <c r="K253" i="93"/>
  <c r="J253" i="93"/>
  <c r="I253" i="93"/>
  <c r="H253" i="93"/>
  <c r="G253" i="93"/>
  <c r="F253" i="93"/>
  <c r="E253" i="93"/>
  <c r="M252" i="93"/>
  <c r="L252" i="93"/>
  <c r="K252" i="93"/>
  <c r="J252" i="93"/>
  <c r="I252" i="93"/>
  <c r="H252" i="93"/>
  <c r="G252" i="93"/>
  <c r="F252" i="93"/>
  <c r="E252" i="93"/>
  <c r="M251" i="93"/>
  <c r="L251" i="93"/>
  <c r="K251" i="93"/>
  <c r="J251" i="93"/>
  <c r="I251" i="93"/>
  <c r="H251" i="93"/>
  <c r="G251" i="93"/>
  <c r="F251" i="93"/>
  <c r="E251" i="93"/>
  <c r="M250" i="93"/>
  <c r="L250" i="93"/>
  <c r="K250" i="93"/>
  <c r="J250" i="93"/>
  <c r="I250" i="93"/>
  <c r="H250" i="93"/>
  <c r="G250" i="93"/>
  <c r="F250" i="93"/>
  <c r="E250" i="93"/>
  <c r="M249" i="93"/>
  <c r="L249" i="93"/>
  <c r="K249" i="93"/>
  <c r="J249" i="93"/>
  <c r="I249" i="93"/>
  <c r="H249" i="93"/>
  <c r="G249" i="93"/>
  <c r="F249" i="93"/>
  <c r="E249" i="93"/>
  <c r="M248" i="93"/>
  <c r="L248" i="93"/>
  <c r="K248" i="93"/>
  <c r="J248" i="93"/>
  <c r="I248" i="93"/>
  <c r="H248" i="93"/>
  <c r="G248" i="93"/>
  <c r="F248" i="93"/>
  <c r="E248" i="93"/>
  <c r="M247" i="93"/>
  <c r="L247" i="93"/>
  <c r="K247" i="93"/>
  <c r="J247" i="93"/>
  <c r="I247" i="93"/>
  <c r="H247" i="93"/>
  <c r="G247" i="93"/>
  <c r="F247" i="93"/>
  <c r="E247" i="93"/>
  <c r="M246" i="93"/>
  <c r="L246" i="93"/>
  <c r="K246" i="93"/>
  <c r="J246" i="93"/>
  <c r="I246" i="93"/>
  <c r="H246" i="93"/>
  <c r="G246" i="93"/>
  <c r="F246" i="93"/>
  <c r="E246" i="93"/>
  <c r="M245" i="93"/>
  <c r="L245" i="93"/>
  <c r="K245" i="93"/>
  <c r="J245" i="93"/>
  <c r="I245" i="93"/>
  <c r="H245" i="93"/>
  <c r="G245" i="93"/>
  <c r="F245" i="93"/>
  <c r="E245" i="93"/>
  <c r="M244" i="93"/>
  <c r="L244" i="93"/>
  <c r="K244" i="93"/>
  <c r="J244" i="93"/>
  <c r="I244" i="93"/>
  <c r="H244" i="93"/>
  <c r="G244" i="93"/>
  <c r="F244" i="93"/>
  <c r="E244" i="93"/>
  <c r="M243" i="93"/>
  <c r="L243" i="93"/>
  <c r="K243" i="93"/>
  <c r="J243" i="93"/>
  <c r="I243" i="93"/>
  <c r="H243" i="93"/>
  <c r="G243" i="93"/>
  <c r="F243" i="93"/>
  <c r="E243" i="93"/>
  <c r="M242" i="93"/>
  <c r="L242" i="93"/>
  <c r="K242" i="93"/>
  <c r="J242" i="93"/>
  <c r="I242" i="93"/>
  <c r="H242" i="93"/>
  <c r="G242" i="93"/>
  <c r="F242" i="93"/>
  <c r="E242" i="93"/>
  <c r="M241" i="93"/>
  <c r="L241" i="93"/>
  <c r="K241" i="93"/>
  <c r="J241" i="93"/>
  <c r="I241" i="93"/>
  <c r="H241" i="93"/>
  <c r="G241" i="93"/>
  <c r="F241" i="93"/>
  <c r="E241" i="93"/>
  <c r="M240" i="93"/>
  <c r="L240" i="93"/>
  <c r="K240" i="93"/>
  <c r="J240" i="93"/>
  <c r="I240" i="93"/>
  <c r="H240" i="93"/>
  <c r="G240" i="93"/>
  <c r="F240" i="93"/>
  <c r="E240" i="93"/>
  <c r="M239" i="93"/>
  <c r="L239" i="93"/>
  <c r="K239" i="93"/>
  <c r="J239" i="93"/>
  <c r="I239" i="93"/>
  <c r="H239" i="93"/>
  <c r="G239" i="93"/>
  <c r="F239" i="93"/>
  <c r="E239" i="93"/>
  <c r="M238" i="93"/>
  <c r="L238" i="93"/>
  <c r="K238" i="93"/>
  <c r="J238" i="93"/>
  <c r="I238" i="93"/>
  <c r="H238" i="93"/>
  <c r="G238" i="93"/>
  <c r="F238" i="93"/>
  <c r="E238" i="93"/>
  <c r="M237" i="93"/>
  <c r="L237" i="93"/>
  <c r="K237" i="93"/>
  <c r="J237" i="93"/>
  <c r="I237" i="93"/>
  <c r="H237" i="93"/>
  <c r="G237" i="93"/>
  <c r="F237" i="93"/>
  <c r="E237" i="93"/>
  <c r="M236" i="93"/>
  <c r="L236" i="93"/>
  <c r="K236" i="93"/>
  <c r="J236" i="93"/>
  <c r="I236" i="93"/>
  <c r="H236" i="93"/>
  <c r="G236" i="93"/>
  <c r="F236" i="93"/>
  <c r="E236" i="93"/>
  <c r="M235" i="93"/>
  <c r="L235" i="93"/>
  <c r="K235" i="93"/>
  <c r="J235" i="93"/>
  <c r="I235" i="93"/>
  <c r="H235" i="93"/>
  <c r="G235" i="93"/>
  <c r="F235" i="93"/>
  <c r="E235" i="93"/>
  <c r="M234" i="93"/>
  <c r="L234" i="93"/>
  <c r="K234" i="93"/>
  <c r="J234" i="93"/>
  <c r="I234" i="93"/>
  <c r="H234" i="93"/>
  <c r="G234" i="93"/>
  <c r="F234" i="93"/>
  <c r="E234" i="93"/>
  <c r="M233" i="93"/>
  <c r="L233" i="93"/>
  <c r="K233" i="93"/>
  <c r="J233" i="93"/>
  <c r="I233" i="93"/>
  <c r="H233" i="93"/>
  <c r="G233" i="93"/>
  <c r="F233" i="93"/>
  <c r="E233" i="93"/>
  <c r="M232" i="93"/>
  <c r="L232" i="93"/>
  <c r="K232" i="93"/>
  <c r="J232" i="93"/>
  <c r="I232" i="93"/>
  <c r="H232" i="93"/>
  <c r="G232" i="93"/>
  <c r="F232" i="93"/>
  <c r="E232" i="93"/>
  <c r="M231" i="93"/>
  <c r="L231" i="93"/>
  <c r="K231" i="93"/>
  <c r="J231" i="93"/>
  <c r="I231" i="93"/>
  <c r="H231" i="93"/>
  <c r="G231" i="93"/>
  <c r="F231" i="93"/>
  <c r="E231" i="93"/>
  <c r="M230" i="93"/>
  <c r="L230" i="93"/>
  <c r="K230" i="93"/>
  <c r="J230" i="93"/>
  <c r="I230" i="93"/>
  <c r="H230" i="93"/>
  <c r="G230" i="93"/>
  <c r="F230" i="93"/>
  <c r="E230" i="93"/>
  <c r="M229" i="93"/>
  <c r="L229" i="93"/>
  <c r="K229" i="93"/>
  <c r="J229" i="93"/>
  <c r="I229" i="93"/>
  <c r="H229" i="93"/>
  <c r="G229" i="93"/>
  <c r="F229" i="93"/>
  <c r="E229" i="93"/>
  <c r="M228" i="93"/>
  <c r="L228" i="93"/>
  <c r="K228" i="93"/>
  <c r="J228" i="93"/>
  <c r="I228" i="93"/>
  <c r="H228" i="93"/>
  <c r="G228" i="93"/>
  <c r="F228" i="93"/>
  <c r="E228" i="93"/>
  <c r="M227" i="93"/>
  <c r="L227" i="93"/>
  <c r="K227" i="93"/>
  <c r="J227" i="93"/>
  <c r="I227" i="93"/>
  <c r="H227" i="93"/>
  <c r="G227" i="93"/>
  <c r="F227" i="93"/>
  <c r="E227" i="93"/>
  <c r="M226" i="93"/>
  <c r="L226" i="93"/>
  <c r="K226" i="93"/>
  <c r="J226" i="93"/>
  <c r="I226" i="93"/>
  <c r="H226" i="93"/>
  <c r="G226" i="93"/>
  <c r="F226" i="93"/>
  <c r="E226" i="93"/>
  <c r="M225" i="93"/>
  <c r="L225" i="93"/>
  <c r="K225" i="93"/>
  <c r="J225" i="93"/>
  <c r="I225" i="93"/>
  <c r="H225" i="93"/>
  <c r="G225" i="93"/>
  <c r="F225" i="93"/>
  <c r="E225" i="93"/>
  <c r="M224" i="93"/>
  <c r="L224" i="93"/>
  <c r="K224" i="93"/>
  <c r="J224" i="93"/>
  <c r="I224" i="93"/>
  <c r="H224" i="93"/>
  <c r="G224" i="93"/>
  <c r="F224" i="93"/>
  <c r="E224" i="93"/>
  <c r="M223" i="93"/>
  <c r="L223" i="93"/>
  <c r="K223" i="93"/>
  <c r="J223" i="93"/>
  <c r="I223" i="93"/>
  <c r="H223" i="93"/>
  <c r="G223" i="93"/>
  <c r="F223" i="93"/>
  <c r="E223" i="93"/>
  <c r="M222" i="93"/>
  <c r="L222" i="93"/>
  <c r="K222" i="93"/>
  <c r="J222" i="93"/>
  <c r="I222" i="93"/>
  <c r="H222" i="93"/>
  <c r="G222" i="93"/>
  <c r="F222" i="93"/>
  <c r="E222" i="93"/>
  <c r="M221" i="93"/>
  <c r="L221" i="93"/>
  <c r="K221" i="93"/>
  <c r="J221" i="93"/>
  <c r="I221" i="93"/>
  <c r="H221" i="93"/>
  <c r="G221" i="93"/>
  <c r="F221" i="93"/>
  <c r="E221" i="93"/>
  <c r="M220" i="93"/>
  <c r="L220" i="93"/>
  <c r="K220" i="93"/>
  <c r="J220" i="93"/>
  <c r="I220" i="93"/>
  <c r="H220" i="93"/>
  <c r="G220" i="93"/>
  <c r="F220" i="93"/>
  <c r="E220" i="93"/>
  <c r="M219" i="93"/>
  <c r="L219" i="93"/>
  <c r="K219" i="93"/>
  <c r="J219" i="93"/>
  <c r="I219" i="93"/>
  <c r="H219" i="93"/>
  <c r="G219" i="93"/>
  <c r="F219" i="93"/>
  <c r="E219" i="93"/>
  <c r="M218" i="93"/>
  <c r="L218" i="93"/>
  <c r="K218" i="93"/>
  <c r="J218" i="93"/>
  <c r="I218" i="93"/>
  <c r="H218" i="93"/>
  <c r="G218" i="93"/>
  <c r="F218" i="93"/>
  <c r="E218" i="93"/>
  <c r="M217" i="93"/>
  <c r="L217" i="93"/>
  <c r="K217" i="93"/>
  <c r="J217" i="93"/>
  <c r="I217" i="93"/>
  <c r="H217" i="93"/>
  <c r="G217" i="93"/>
  <c r="F217" i="93"/>
  <c r="E217" i="93"/>
  <c r="M216" i="93"/>
  <c r="L216" i="93"/>
  <c r="K216" i="93"/>
  <c r="J216" i="93"/>
  <c r="I216" i="93"/>
  <c r="H216" i="93"/>
  <c r="G216" i="93"/>
  <c r="F216" i="93"/>
  <c r="E216" i="93"/>
  <c r="M215" i="93"/>
  <c r="L215" i="93"/>
  <c r="K215" i="93"/>
  <c r="J215" i="93"/>
  <c r="I215" i="93"/>
  <c r="H215" i="93"/>
  <c r="G215" i="93"/>
  <c r="F215" i="93"/>
  <c r="E215" i="93"/>
  <c r="M214" i="93"/>
  <c r="L214" i="93"/>
  <c r="K214" i="93"/>
  <c r="J214" i="93"/>
  <c r="I214" i="93"/>
  <c r="H214" i="93"/>
  <c r="G214" i="93"/>
  <c r="F214" i="93"/>
  <c r="E214" i="93"/>
  <c r="M213" i="93"/>
  <c r="L213" i="93"/>
  <c r="K213" i="93"/>
  <c r="J213" i="93"/>
  <c r="I213" i="93"/>
  <c r="H213" i="93"/>
  <c r="G213" i="93"/>
  <c r="F213" i="93"/>
  <c r="E213" i="93"/>
  <c r="M212" i="93"/>
  <c r="L212" i="93"/>
  <c r="K212" i="93"/>
  <c r="J212" i="93"/>
  <c r="I212" i="93"/>
  <c r="H212" i="93"/>
  <c r="G212" i="93"/>
  <c r="F212" i="93"/>
  <c r="E212" i="93"/>
  <c r="M211" i="93"/>
  <c r="L211" i="93"/>
  <c r="K211" i="93"/>
  <c r="J211" i="93"/>
  <c r="I211" i="93"/>
  <c r="H211" i="93"/>
  <c r="G211" i="93"/>
  <c r="F211" i="93"/>
  <c r="E211" i="93"/>
  <c r="M210" i="93"/>
  <c r="L210" i="93"/>
  <c r="K210" i="93"/>
  <c r="J210" i="93"/>
  <c r="I210" i="93"/>
  <c r="H210" i="93"/>
  <c r="G210" i="93"/>
  <c r="F210" i="93"/>
  <c r="E210" i="93"/>
  <c r="M209" i="93"/>
  <c r="L209" i="93"/>
  <c r="K209" i="93"/>
  <c r="J209" i="93"/>
  <c r="I209" i="93"/>
  <c r="H209" i="93"/>
  <c r="G209" i="93"/>
  <c r="F209" i="93"/>
  <c r="E209" i="93"/>
  <c r="M208" i="93"/>
  <c r="L208" i="93"/>
  <c r="K208" i="93"/>
  <c r="J208" i="93"/>
  <c r="I208" i="93"/>
  <c r="H208" i="93"/>
  <c r="G208" i="93"/>
  <c r="F208" i="93"/>
  <c r="E208" i="93"/>
  <c r="M207" i="93"/>
  <c r="L207" i="93"/>
  <c r="K207" i="93"/>
  <c r="J207" i="93"/>
  <c r="I207" i="93"/>
  <c r="H207" i="93"/>
  <c r="G207" i="93"/>
  <c r="F207" i="93"/>
  <c r="E207" i="93"/>
  <c r="M206" i="93"/>
  <c r="L206" i="93"/>
  <c r="K206" i="93"/>
  <c r="J206" i="93"/>
  <c r="I206" i="93"/>
  <c r="H206" i="93"/>
  <c r="G206" i="93"/>
  <c r="F206" i="93"/>
  <c r="E206" i="93"/>
  <c r="M205" i="93"/>
  <c r="L205" i="93"/>
  <c r="K205" i="93"/>
  <c r="J205" i="93"/>
  <c r="I205" i="93"/>
  <c r="H205" i="93"/>
  <c r="G205" i="93"/>
  <c r="F205" i="93"/>
  <c r="E205" i="93"/>
  <c r="M204" i="93"/>
  <c r="L204" i="93"/>
  <c r="K204" i="93"/>
  <c r="J204" i="93"/>
  <c r="I204" i="93"/>
  <c r="H204" i="93"/>
  <c r="G204" i="93"/>
  <c r="F204" i="93"/>
  <c r="E204" i="93"/>
  <c r="M203" i="93"/>
  <c r="L203" i="93"/>
  <c r="K203" i="93"/>
  <c r="J203" i="93"/>
  <c r="I203" i="93"/>
  <c r="H203" i="93"/>
  <c r="G203" i="93"/>
  <c r="F203" i="93"/>
  <c r="E203" i="93"/>
  <c r="M202" i="93"/>
  <c r="L202" i="93"/>
  <c r="K202" i="93"/>
  <c r="J202" i="93"/>
  <c r="I202" i="93"/>
  <c r="H202" i="93"/>
  <c r="G202" i="93"/>
  <c r="F202" i="93"/>
  <c r="E202" i="93"/>
  <c r="M201" i="93"/>
  <c r="L201" i="93"/>
  <c r="K201" i="93"/>
  <c r="J201" i="93"/>
  <c r="I201" i="93"/>
  <c r="H201" i="93"/>
  <c r="G201" i="93"/>
  <c r="F201" i="93"/>
  <c r="E201" i="93"/>
  <c r="M200" i="93"/>
  <c r="L200" i="93"/>
  <c r="K200" i="93"/>
  <c r="J200" i="93"/>
  <c r="I200" i="93"/>
  <c r="H200" i="93"/>
  <c r="G200" i="93"/>
  <c r="F200" i="93"/>
  <c r="E200" i="93"/>
  <c r="M199" i="93"/>
  <c r="L199" i="93"/>
  <c r="K199" i="93"/>
  <c r="J199" i="93"/>
  <c r="I199" i="93"/>
  <c r="H199" i="93"/>
  <c r="G199" i="93"/>
  <c r="F199" i="93"/>
  <c r="E199" i="93"/>
  <c r="M198" i="93"/>
  <c r="L198" i="93"/>
  <c r="K198" i="93"/>
  <c r="J198" i="93"/>
  <c r="I198" i="93"/>
  <c r="H198" i="93"/>
  <c r="G198" i="93"/>
  <c r="F198" i="93"/>
  <c r="E198" i="93"/>
  <c r="M197" i="93"/>
  <c r="L197" i="93"/>
  <c r="K197" i="93"/>
  <c r="J197" i="93"/>
  <c r="I197" i="93"/>
  <c r="H197" i="93"/>
  <c r="G197" i="93"/>
  <c r="F197" i="93"/>
  <c r="E197" i="93"/>
  <c r="M196" i="93"/>
  <c r="L196" i="93"/>
  <c r="K196" i="93"/>
  <c r="J196" i="93"/>
  <c r="I196" i="93"/>
  <c r="H196" i="93"/>
  <c r="G196" i="93"/>
  <c r="F196" i="93"/>
  <c r="E196" i="93"/>
  <c r="M195" i="93"/>
  <c r="L195" i="93"/>
  <c r="K195" i="93"/>
  <c r="J195" i="93"/>
  <c r="I195" i="93"/>
  <c r="H195" i="93"/>
  <c r="G195" i="93"/>
  <c r="F195" i="93"/>
  <c r="E195" i="93"/>
  <c r="M194" i="93"/>
  <c r="L194" i="93"/>
  <c r="K194" i="93"/>
  <c r="J194" i="93"/>
  <c r="I194" i="93"/>
  <c r="H194" i="93"/>
  <c r="G194" i="93"/>
  <c r="F194" i="93"/>
  <c r="E194" i="93"/>
  <c r="M193" i="93"/>
  <c r="L193" i="93"/>
  <c r="K193" i="93"/>
  <c r="J193" i="93"/>
  <c r="I193" i="93"/>
  <c r="H193" i="93"/>
  <c r="G193" i="93"/>
  <c r="F193" i="93"/>
  <c r="E193" i="93"/>
  <c r="M192" i="93"/>
  <c r="L192" i="93"/>
  <c r="K192" i="93"/>
  <c r="J192" i="93"/>
  <c r="I192" i="93"/>
  <c r="H192" i="93"/>
  <c r="G192" i="93"/>
  <c r="F192" i="93"/>
  <c r="E192" i="93"/>
  <c r="M191" i="93"/>
  <c r="L191" i="93"/>
  <c r="K191" i="93"/>
  <c r="J191" i="93"/>
  <c r="I191" i="93"/>
  <c r="H191" i="93"/>
  <c r="G191" i="93"/>
  <c r="F191" i="93"/>
  <c r="E191" i="93"/>
  <c r="M190" i="93"/>
  <c r="L190" i="93"/>
  <c r="K190" i="93"/>
  <c r="J190" i="93"/>
  <c r="I190" i="93"/>
  <c r="H190" i="93"/>
  <c r="G190" i="93"/>
  <c r="F190" i="93"/>
  <c r="E190" i="93"/>
  <c r="M189" i="93"/>
  <c r="L189" i="93"/>
  <c r="K189" i="93"/>
  <c r="J189" i="93"/>
  <c r="I189" i="93"/>
  <c r="H189" i="93"/>
  <c r="G189" i="93"/>
  <c r="F189" i="93"/>
  <c r="E189" i="93"/>
  <c r="M188" i="93"/>
  <c r="L188" i="93"/>
  <c r="K188" i="93"/>
  <c r="J188" i="93"/>
  <c r="I188" i="93"/>
  <c r="H188" i="93"/>
  <c r="G188" i="93"/>
  <c r="F188" i="93"/>
  <c r="E188" i="93"/>
  <c r="M187" i="93"/>
  <c r="L187" i="93"/>
  <c r="K187" i="93"/>
  <c r="J187" i="93"/>
  <c r="I187" i="93"/>
  <c r="H187" i="93"/>
  <c r="G187" i="93"/>
  <c r="F187" i="93"/>
  <c r="E187" i="93"/>
  <c r="M186" i="93"/>
  <c r="L186" i="93"/>
  <c r="K186" i="93"/>
  <c r="J186" i="93"/>
  <c r="I186" i="93"/>
  <c r="H186" i="93"/>
  <c r="G186" i="93"/>
  <c r="F186" i="93"/>
  <c r="E186" i="93"/>
  <c r="M185" i="93"/>
  <c r="L185" i="93"/>
  <c r="K185" i="93"/>
  <c r="J185" i="93"/>
  <c r="I185" i="93"/>
  <c r="H185" i="93"/>
  <c r="G185" i="93"/>
  <c r="F185" i="93"/>
  <c r="E185" i="93"/>
  <c r="M184" i="93"/>
  <c r="L184" i="93"/>
  <c r="K184" i="93"/>
  <c r="J184" i="93"/>
  <c r="I184" i="93"/>
  <c r="H184" i="93"/>
  <c r="G184" i="93"/>
  <c r="F184" i="93"/>
  <c r="E184" i="93"/>
  <c r="M183" i="93"/>
  <c r="L183" i="93"/>
  <c r="K183" i="93"/>
  <c r="J183" i="93"/>
  <c r="I183" i="93"/>
  <c r="H183" i="93"/>
  <c r="G183" i="93"/>
  <c r="F183" i="93"/>
  <c r="E183" i="93"/>
  <c r="M182" i="93"/>
  <c r="L182" i="93"/>
  <c r="K182" i="93"/>
  <c r="J182" i="93"/>
  <c r="I182" i="93"/>
  <c r="H182" i="93"/>
  <c r="G182" i="93"/>
  <c r="F182" i="93"/>
  <c r="E182" i="93"/>
  <c r="M181" i="93"/>
  <c r="L181" i="93"/>
  <c r="K181" i="93"/>
  <c r="J181" i="93"/>
  <c r="I181" i="93"/>
  <c r="H181" i="93"/>
  <c r="G181" i="93"/>
  <c r="F181" i="93"/>
  <c r="E181" i="93"/>
  <c r="M180" i="93"/>
  <c r="L180" i="93"/>
  <c r="K180" i="93"/>
  <c r="J180" i="93"/>
  <c r="I180" i="93"/>
  <c r="H180" i="93"/>
  <c r="G180" i="93"/>
  <c r="F180" i="93"/>
  <c r="E180" i="93"/>
  <c r="M179" i="93"/>
  <c r="L179" i="93"/>
  <c r="K179" i="93"/>
  <c r="J179" i="93"/>
  <c r="I179" i="93"/>
  <c r="H179" i="93"/>
  <c r="G179" i="93"/>
  <c r="F179" i="93"/>
  <c r="E179" i="93"/>
  <c r="M178" i="93"/>
  <c r="L178" i="93"/>
  <c r="K178" i="93"/>
  <c r="J178" i="93"/>
  <c r="I178" i="93"/>
  <c r="H178" i="93"/>
  <c r="G178" i="93"/>
  <c r="F178" i="93"/>
  <c r="E178" i="93"/>
  <c r="M177" i="93"/>
  <c r="L177" i="93"/>
  <c r="K177" i="93"/>
  <c r="J177" i="93"/>
  <c r="I177" i="93"/>
  <c r="H177" i="93"/>
  <c r="G177" i="93"/>
  <c r="F177" i="93"/>
  <c r="E177" i="93"/>
  <c r="M176" i="93"/>
  <c r="L176" i="93"/>
  <c r="K176" i="93"/>
  <c r="J176" i="93"/>
  <c r="I176" i="93"/>
  <c r="H176" i="93"/>
  <c r="G176" i="93"/>
  <c r="F176" i="93"/>
  <c r="E176" i="93"/>
  <c r="M175" i="93"/>
  <c r="L175" i="93"/>
  <c r="K175" i="93"/>
  <c r="J175" i="93"/>
  <c r="I175" i="93"/>
  <c r="H175" i="93"/>
  <c r="G175" i="93"/>
  <c r="F175" i="93"/>
  <c r="E175" i="93"/>
  <c r="M174" i="93"/>
  <c r="L174" i="93"/>
  <c r="K174" i="93"/>
  <c r="J174" i="93"/>
  <c r="I174" i="93"/>
  <c r="H174" i="93"/>
  <c r="G174" i="93"/>
  <c r="F174" i="93"/>
  <c r="E174" i="93"/>
  <c r="M173" i="93"/>
  <c r="L173" i="93"/>
  <c r="K173" i="93"/>
  <c r="J173" i="93"/>
  <c r="I173" i="93"/>
  <c r="H173" i="93"/>
  <c r="G173" i="93"/>
  <c r="F173" i="93"/>
  <c r="E173" i="93"/>
  <c r="M172" i="93"/>
  <c r="L172" i="93"/>
  <c r="K172" i="93"/>
  <c r="J172" i="93"/>
  <c r="I172" i="93"/>
  <c r="H172" i="93"/>
  <c r="G172" i="93"/>
  <c r="F172" i="93"/>
  <c r="E172" i="93"/>
  <c r="M171" i="93"/>
  <c r="L171" i="93"/>
  <c r="K171" i="93"/>
  <c r="J171" i="93"/>
  <c r="I171" i="93"/>
  <c r="H171" i="93"/>
  <c r="G171" i="93"/>
  <c r="F171" i="93"/>
  <c r="E171" i="93"/>
  <c r="M170" i="93"/>
  <c r="L170" i="93"/>
  <c r="K170" i="93"/>
  <c r="J170" i="93"/>
  <c r="I170" i="93"/>
  <c r="H170" i="93"/>
  <c r="G170" i="93"/>
  <c r="F170" i="93"/>
  <c r="E170" i="93"/>
  <c r="M169" i="93"/>
  <c r="L169" i="93"/>
  <c r="K169" i="93"/>
  <c r="J169" i="93"/>
  <c r="I169" i="93"/>
  <c r="H169" i="93"/>
  <c r="G169" i="93"/>
  <c r="F169" i="93"/>
  <c r="E169" i="93"/>
  <c r="M168" i="93"/>
  <c r="L168" i="93"/>
  <c r="K168" i="93"/>
  <c r="J168" i="93"/>
  <c r="I168" i="93"/>
  <c r="H168" i="93"/>
  <c r="G168" i="93"/>
  <c r="F168" i="93"/>
  <c r="E168" i="93"/>
  <c r="M167" i="93"/>
  <c r="L167" i="93"/>
  <c r="K167" i="93"/>
  <c r="J167" i="93"/>
  <c r="I167" i="93"/>
  <c r="H167" i="93"/>
  <c r="G167" i="93"/>
  <c r="F167" i="93"/>
  <c r="E167" i="93"/>
  <c r="M166" i="93"/>
  <c r="L166" i="93"/>
  <c r="K166" i="93"/>
  <c r="J166" i="93"/>
  <c r="I166" i="93"/>
  <c r="H166" i="93"/>
  <c r="G166" i="93"/>
  <c r="F166" i="93"/>
  <c r="E166" i="93"/>
  <c r="M165" i="93"/>
  <c r="L165" i="93"/>
  <c r="K165" i="93"/>
  <c r="J165" i="93"/>
  <c r="I165" i="93"/>
  <c r="H165" i="93"/>
  <c r="G165" i="93"/>
  <c r="F165" i="93"/>
  <c r="E165" i="93"/>
  <c r="M164" i="93"/>
  <c r="L164" i="93"/>
  <c r="K164" i="93"/>
  <c r="J164" i="93"/>
  <c r="I164" i="93"/>
  <c r="H164" i="93"/>
  <c r="G164" i="93"/>
  <c r="F164" i="93"/>
  <c r="E164" i="93"/>
  <c r="M163" i="93"/>
  <c r="L163" i="93"/>
  <c r="K163" i="93"/>
  <c r="J163" i="93"/>
  <c r="I163" i="93"/>
  <c r="H163" i="93"/>
  <c r="G163" i="93"/>
  <c r="F163" i="93"/>
  <c r="E163" i="93"/>
  <c r="M162" i="93"/>
  <c r="L162" i="93"/>
  <c r="K162" i="93"/>
  <c r="J162" i="93"/>
  <c r="I162" i="93"/>
  <c r="H162" i="93"/>
  <c r="G162" i="93"/>
  <c r="F162" i="93"/>
  <c r="E162" i="93"/>
  <c r="M161" i="93"/>
  <c r="L161" i="93"/>
  <c r="K161" i="93"/>
  <c r="J161" i="93"/>
  <c r="I161" i="93"/>
  <c r="H161" i="93"/>
  <c r="G161" i="93"/>
  <c r="F161" i="93"/>
  <c r="E161" i="93"/>
  <c r="M160" i="93"/>
  <c r="L160" i="93"/>
  <c r="K160" i="93"/>
  <c r="J160" i="93"/>
  <c r="I160" i="93"/>
  <c r="H160" i="93"/>
  <c r="G160" i="93"/>
  <c r="F160" i="93"/>
  <c r="E160" i="93"/>
  <c r="M159" i="93"/>
  <c r="L159" i="93"/>
  <c r="K159" i="93"/>
  <c r="J159" i="93"/>
  <c r="I159" i="93"/>
  <c r="H159" i="93"/>
  <c r="G159" i="93"/>
  <c r="F159" i="93"/>
  <c r="E159" i="93"/>
  <c r="M158" i="93"/>
  <c r="L158" i="93"/>
  <c r="K158" i="93"/>
  <c r="J158" i="93"/>
  <c r="I158" i="93"/>
  <c r="H158" i="93"/>
  <c r="G158" i="93"/>
  <c r="F158" i="93"/>
  <c r="E158" i="93"/>
  <c r="M157" i="93"/>
  <c r="L157" i="93"/>
  <c r="K157" i="93"/>
  <c r="J157" i="93"/>
  <c r="I157" i="93"/>
  <c r="H157" i="93"/>
  <c r="G157" i="93"/>
  <c r="F157" i="93"/>
  <c r="E157" i="93"/>
  <c r="M156" i="93"/>
  <c r="L156" i="93"/>
  <c r="K156" i="93"/>
  <c r="J156" i="93"/>
  <c r="I156" i="93"/>
  <c r="H156" i="93"/>
  <c r="G156" i="93"/>
  <c r="F156" i="93"/>
  <c r="E156" i="93"/>
  <c r="M155" i="93"/>
  <c r="L155" i="93"/>
  <c r="K155" i="93"/>
  <c r="J155" i="93"/>
  <c r="I155" i="93"/>
  <c r="H155" i="93"/>
  <c r="G155" i="93"/>
  <c r="F155" i="93"/>
  <c r="E155" i="93"/>
  <c r="M154" i="93"/>
  <c r="L154" i="93"/>
  <c r="K154" i="93"/>
  <c r="J154" i="93"/>
  <c r="I154" i="93"/>
  <c r="H154" i="93"/>
  <c r="G154" i="93"/>
  <c r="F154" i="93"/>
  <c r="E154" i="93"/>
  <c r="M153" i="93"/>
  <c r="L153" i="93"/>
  <c r="K153" i="93"/>
  <c r="J153" i="93"/>
  <c r="I153" i="93"/>
  <c r="H153" i="93"/>
  <c r="G153" i="93"/>
  <c r="F153" i="93"/>
  <c r="E153" i="93"/>
  <c r="M152" i="93"/>
  <c r="L152" i="93"/>
  <c r="K152" i="93"/>
  <c r="J152" i="93"/>
  <c r="I152" i="93"/>
  <c r="H152" i="93"/>
  <c r="G152" i="93"/>
  <c r="F152" i="93"/>
  <c r="E152" i="93"/>
  <c r="M151" i="93"/>
  <c r="L151" i="93"/>
  <c r="K151" i="93"/>
  <c r="J151" i="93"/>
  <c r="I151" i="93"/>
  <c r="H151" i="93"/>
  <c r="G151" i="93"/>
  <c r="F151" i="93"/>
  <c r="E151" i="93"/>
  <c r="M150" i="93"/>
  <c r="L150" i="93"/>
  <c r="K150" i="93"/>
  <c r="J150" i="93"/>
  <c r="I150" i="93"/>
  <c r="H150" i="93"/>
  <c r="G150" i="93"/>
  <c r="F150" i="93"/>
  <c r="E150" i="93"/>
  <c r="O279" i="93"/>
  <c r="J199" i="9"/>
  <c r="O179" i="93"/>
  <c r="O178" i="93"/>
  <c r="O177" i="93"/>
  <c r="O176" i="93"/>
  <c r="O175" i="93"/>
  <c r="O174" i="93"/>
  <c r="O173" i="93"/>
  <c r="O172" i="93"/>
  <c r="O171" i="93"/>
  <c r="O170" i="93"/>
  <c r="O169" i="93"/>
  <c r="O168" i="93"/>
  <c r="O167" i="93"/>
  <c r="O166" i="93"/>
  <c r="O165" i="93"/>
  <c r="O164" i="93"/>
  <c r="O163" i="93"/>
  <c r="O162" i="93"/>
  <c r="O161" i="93"/>
  <c r="O160" i="93"/>
  <c r="O159" i="93"/>
  <c r="O158" i="93"/>
  <c r="O157" i="93"/>
  <c r="O156" i="93"/>
  <c r="O155" i="93"/>
  <c r="O154" i="93"/>
  <c r="O153" i="93"/>
  <c r="O152" i="93"/>
  <c r="O151" i="93"/>
  <c r="O150" i="93"/>
  <c r="O180" i="93"/>
  <c r="J201" i="9"/>
  <c r="O278" i="93"/>
  <c r="O277" i="93"/>
  <c r="O276" i="93"/>
  <c r="O275" i="93"/>
  <c r="O274" i="93"/>
  <c r="O273" i="93"/>
  <c r="O272" i="93"/>
  <c r="O271" i="93"/>
  <c r="O270" i="93"/>
  <c r="O269" i="93"/>
  <c r="O268" i="93"/>
  <c r="O267" i="93"/>
  <c r="O266" i="93"/>
  <c r="O265" i="93"/>
  <c r="O264" i="93"/>
  <c r="O263" i="93"/>
  <c r="O262" i="93"/>
  <c r="O261" i="93"/>
  <c r="O260" i="93"/>
  <c r="O259" i="93"/>
  <c r="O258" i="93"/>
  <c r="O257" i="93"/>
  <c r="O256" i="93"/>
  <c r="O255" i="93"/>
  <c r="O254" i="93"/>
  <c r="O253" i="93"/>
  <c r="O252" i="93"/>
  <c r="O251" i="93"/>
  <c r="O250" i="93"/>
  <c r="O249" i="93"/>
  <c r="O248" i="93"/>
  <c r="O247" i="93"/>
  <c r="O246" i="93"/>
  <c r="O245" i="93"/>
  <c r="O244" i="93"/>
  <c r="O243" i="93"/>
  <c r="O242" i="93"/>
  <c r="O241" i="93"/>
  <c r="O240" i="93"/>
  <c r="O239" i="93"/>
  <c r="O238" i="93"/>
  <c r="O237" i="93"/>
  <c r="O236" i="93"/>
  <c r="O235" i="93"/>
  <c r="O234" i="93"/>
  <c r="O233" i="93"/>
  <c r="O232" i="93"/>
  <c r="O231" i="93"/>
  <c r="O230" i="93"/>
  <c r="O229" i="93"/>
  <c r="O228" i="93"/>
  <c r="O227" i="93"/>
  <c r="O226" i="93"/>
  <c r="O225" i="93"/>
  <c r="O224" i="93"/>
  <c r="O223" i="93"/>
  <c r="O222" i="93"/>
  <c r="O221" i="93"/>
  <c r="O220" i="93"/>
  <c r="O219" i="93"/>
  <c r="O218" i="93"/>
  <c r="O217" i="93"/>
  <c r="O216" i="93"/>
  <c r="O215" i="93"/>
  <c r="O214" i="93"/>
  <c r="O213" i="93"/>
  <c r="O212" i="93"/>
  <c r="O211" i="93"/>
  <c r="O210" i="93"/>
  <c r="O209" i="93"/>
  <c r="O208" i="93"/>
  <c r="O207" i="93"/>
  <c r="O206" i="93"/>
  <c r="O205" i="93"/>
  <c r="O204" i="93"/>
  <c r="O203" i="93"/>
  <c r="O202" i="93"/>
  <c r="O201" i="93"/>
  <c r="O200" i="93"/>
  <c r="O199" i="93"/>
  <c r="O198" i="93"/>
  <c r="O197" i="93"/>
  <c r="O196" i="93"/>
  <c r="O195" i="93"/>
  <c r="O194" i="93"/>
  <c r="O193" i="93"/>
  <c r="O192" i="93"/>
  <c r="O191" i="93"/>
  <c r="O190" i="93"/>
  <c r="O189" i="93"/>
  <c r="O188" i="93"/>
  <c r="O187" i="93"/>
  <c r="O186" i="93"/>
  <c r="O185" i="93"/>
  <c r="O184" i="93"/>
  <c r="O183" i="93"/>
  <c r="O182" i="93"/>
  <c r="O181" i="93"/>
  <c r="E15" i="93"/>
  <c r="F15" i="93"/>
  <c r="G15" i="93"/>
  <c r="H15" i="93"/>
  <c r="M15" i="93"/>
  <c r="O16" i="93"/>
  <c r="C4" i="93"/>
  <c r="D2" i="87"/>
  <c r="O13" i="93"/>
  <c r="M13" i="93"/>
  <c r="G13" i="93"/>
  <c r="K17" i="93"/>
  <c r="K16" i="93"/>
  <c r="J17" i="93"/>
  <c r="J16" i="93"/>
  <c r="H14" i="93"/>
  <c r="G12" i="93"/>
  <c r="G14" i="93"/>
  <c r="L17" i="93"/>
  <c r="L16" i="93"/>
  <c r="O14" i="93"/>
  <c r="O12" i="93"/>
  <c r="M14" i="93"/>
  <c r="M12" i="93"/>
  <c r="E14" i="93"/>
  <c r="F17" i="93"/>
  <c r="F16" i="93"/>
  <c r="F14" i="93"/>
  <c r="D4" i="9"/>
  <c r="D5" i="9"/>
  <c r="E2" i="93" s="1"/>
  <c r="I5" i="9"/>
  <c r="K2" i="93"/>
  <c r="J2" i="93"/>
  <c r="I2" i="93"/>
  <c r="O2" i="93"/>
  <c r="H2" i="93"/>
  <c r="G2" i="93"/>
  <c r="B2" i="93"/>
  <c r="K1" i="93"/>
  <c r="J1" i="93"/>
  <c r="O1" i="93"/>
  <c r="H1" i="93"/>
  <c r="G1" i="93"/>
  <c r="E1" i="93"/>
  <c r="B1" i="93"/>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B125" i="87"/>
  <c r="B4" i="93" l="1"/>
  <c r="C2" i="87"/>
  <c r="I1" i="93"/>
</calcChain>
</file>

<file path=xl/comments1.xml><?xml version="1.0" encoding="utf-8"?>
<comments xmlns="http://schemas.openxmlformats.org/spreadsheetml/2006/main">
  <authors>
    <author>1132094</author>
  </authors>
  <commentList>
    <comment ref="I3" authorId="0">
      <text>
        <r>
          <rPr>
            <b/>
            <sz val="9"/>
            <color indexed="81"/>
            <rFont val="Tahoma"/>
            <family val="2"/>
          </rPr>
          <t>CDE or CRM:</t>
        </r>
        <r>
          <rPr>
            <sz val="9"/>
            <color indexed="81"/>
            <rFont val="Tahoma"/>
            <family val="2"/>
          </rPr>
          <t xml:space="preserve">
Select from Dropdown</t>
        </r>
      </text>
    </comment>
    <comment ref="D4" authorId="0">
      <text>
        <r>
          <rPr>
            <b/>
            <sz val="9"/>
            <color indexed="81"/>
            <rFont val="Tahoma"/>
            <family val="2"/>
          </rPr>
          <t>CI ID / EUC:</t>
        </r>
        <r>
          <rPr>
            <sz val="9"/>
            <color indexed="81"/>
            <rFont val="Tahoma"/>
            <family val="2"/>
          </rPr>
          <t xml:space="preserve">
</t>
        </r>
        <r>
          <rPr>
            <sz val="9"/>
            <color indexed="10"/>
            <rFont val="Tahoma"/>
            <family val="2"/>
          </rPr>
          <t>(Mandatory field)</t>
        </r>
      </text>
    </comment>
    <comment ref="I4" authorId="0">
      <text>
        <r>
          <rPr>
            <b/>
            <sz val="9"/>
            <color indexed="81"/>
            <rFont val="Tahoma"/>
            <family val="2"/>
          </rPr>
          <t>Global or Country Instance:</t>
        </r>
        <r>
          <rPr>
            <sz val="9"/>
            <color indexed="81"/>
            <rFont val="Tahoma"/>
            <family val="2"/>
          </rPr>
          <t xml:space="preserve">
Select from Dropdown</t>
        </r>
      </text>
    </comment>
    <comment ref="D5" authorId="0">
      <text>
        <r>
          <rPr>
            <b/>
            <sz val="9"/>
            <color indexed="81"/>
            <rFont val="Tahoma"/>
            <family val="2"/>
          </rPr>
          <t xml:space="preserve">CI Name / Report Name:
</t>
        </r>
        <r>
          <rPr>
            <sz val="9"/>
            <color indexed="10"/>
            <rFont val="Tahoma"/>
            <family val="2"/>
          </rPr>
          <t>(Mandatory field)</t>
        </r>
      </text>
    </comment>
    <comment ref="I5" authorId="0">
      <text>
        <r>
          <rPr>
            <b/>
            <sz val="9"/>
            <color indexed="81"/>
            <rFont val="Tahoma"/>
            <family val="2"/>
          </rPr>
          <t>For Country Instance:</t>
        </r>
        <r>
          <rPr>
            <sz val="9"/>
            <color indexed="10"/>
            <rFont val="Tahoma"/>
            <family val="2"/>
          </rPr>
          <t xml:space="preserve">
(Mandatory if 'Country Instance' is selected)</t>
        </r>
      </text>
    </comment>
    <comment ref="D8" authorId="0">
      <text>
        <r>
          <rPr>
            <b/>
            <sz val="9"/>
            <color indexed="81"/>
            <rFont val="Tahoma"/>
            <family val="2"/>
          </rPr>
          <t>Data Element Name:</t>
        </r>
        <r>
          <rPr>
            <sz val="9"/>
            <color indexed="81"/>
            <rFont val="Tahoma"/>
            <family val="2"/>
          </rPr>
          <t xml:space="preserve">
No special characters or technical names - MUST be in business English understood by a lay person (see BG Naming convention guidance - see guidance tab for link)</t>
        </r>
      </text>
    </comment>
    <comment ref="E8" authorId="0">
      <text>
        <r>
          <rPr>
            <b/>
            <sz val="9"/>
            <color indexed="81"/>
            <rFont val="Tahoma"/>
            <family val="2"/>
          </rPr>
          <t>Data Element Description:</t>
        </r>
        <r>
          <rPr>
            <sz val="9"/>
            <color indexed="81"/>
            <rFont val="Tahoma"/>
            <family val="2"/>
          </rPr>
          <t xml:space="preserve">
Max 8000 characters (including spaces). No special characters and must be in business English  (see BG Naming convention guidance - see guidance tab for link)</t>
        </r>
      </text>
    </comment>
    <comment ref="F8" authorId="0">
      <text>
        <r>
          <rPr>
            <b/>
            <sz val="9"/>
            <color indexed="81"/>
            <rFont val="Tahoma"/>
            <family val="2"/>
          </rPr>
          <t>Example:</t>
        </r>
        <r>
          <rPr>
            <sz val="9"/>
            <color indexed="81"/>
            <rFont val="Tahoma"/>
            <family val="2"/>
          </rPr>
          <t xml:space="preserve">
Povide sample of the CDE/CRM being documented - &lt;TBC&gt;,&lt;N/A&gt;,&lt;Not Applicable&gt; or &lt;BLANK&gt; field is not allowed</t>
        </r>
      </text>
    </comment>
    <comment ref="G8" authorId="0">
      <text>
        <r>
          <rPr>
            <b/>
            <sz val="9"/>
            <color indexed="81"/>
            <rFont val="Tahoma"/>
            <family val="2"/>
          </rPr>
          <t>Data Format:</t>
        </r>
        <r>
          <rPr>
            <sz val="9"/>
            <color indexed="81"/>
            <rFont val="Tahoma"/>
            <family val="2"/>
          </rPr>
          <t xml:space="preserve">
Select from Dropdown 
&lt;Alpha&gt;
&lt;Alphanumeric&gt;
&lt;Boolean&gt;
&lt;Date/Time&gt;
&lt;Integer&gt;
&lt;Decimal&gt;
&lt;Percentage&gt;</t>
        </r>
      </text>
    </comment>
    <comment ref="H8" authorId="0">
      <text>
        <r>
          <rPr>
            <b/>
            <sz val="9"/>
            <color indexed="81"/>
            <rFont val="Tahoma"/>
            <family val="2"/>
          </rPr>
          <t>Data Length:</t>
        </r>
        <r>
          <rPr>
            <sz val="9"/>
            <color indexed="81"/>
            <rFont val="Tahoma"/>
            <family val="2"/>
          </rPr>
          <t xml:space="preserve">
The actual  or allowable length of CDE or CRM </t>
        </r>
      </text>
    </comment>
    <comment ref="I8" authorId="0">
      <text>
        <r>
          <rPr>
            <b/>
            <sz val="9"/>
            <color indexed="81"/>
            <rFont val="Tahoma"/>
            <family val="2"/>
          </rPr>
          <t>Field Type:</t>
        </r>
        <r>
          <rPr>
            <sz val="9"/>
            <color indexed="81"/>
            <rFont val="Tahoma"/>
            <family val="2"/>
          </rPr>
          <t xml:space="preserve">
Select from Dropdown 
&lt;Mandatory&gt;
&lt;Conditional Mandatory&gt;
&lt;Not Mandatory &gt;</t>
        </r>
      </text>
    </comment>
    <comment ref="J8" authorId="0">
      <text>
        <r>
          <rPr>
            <b/>
            <sz val="9"/>
            <color indexed="81"/>
            <rFont val="Tahoma"/>
            <family val="2"/>
          </rPr>
          <t>* Relevant Guiding Doc / Policy Reference :</t>
        </r>
        <r>
          <rPr>
            <sz val="9"/>
            <color indexed="81"/>
            <rFont val="Tahoma"/>
            <family val="2"/>
          </rPr>
          <t xml:space="preserve">
(Mandatory for CRMs  &amp; CDEs which are interm as CRM)</t>
        </r>
      </text>
    </comment>
    <comment ref="M8" authorId="0">
      <text>
        <r>
          <rPr>
            <b/>
            <sz val="9"/>
            <color indexed="81"/>
            <rFont val="Tahoma"/>
            <family val="2"/>
          </rPr>
          <t>Business Term Map:</t>
        </r>
        <r>
          <rPr>
            <sz val="9"/>
            <color indexed="81"/>
            <rFont val="Tahoma"/>
            <family val="2"/>
          </rPr>
          <t xml:space="preserve">
Look-up within existing Business Terms in BG</t>
        </r>
      </text>
    </comment>
  </commentList>
</comments>
</file>

<file path=xl/comments2.xml><?xml version="1.0" encoding="utf-8"?>
<comments xmlns="http://schemas.openxmlformats.org/spreadsheetml/2006/main">
  <authors>
    <author>1132094</author>
  </authors>
  <commentList>
    <comment ref="C2" authorId="0">
      <text>
        <r>
          <rPr>
            <b/>
            <sz val="9"/>
            <color indexed="81"/>
            <rFont val="Tahoma"/>
            <family val="2"/>
          </rPr>
          <t xml:space="preserve">CI Name / Report Name:
</t>
        </r>
        <r>
          <rPr>
            <sz val="9"/>
            <color indexed="10"/>
            <rFont val="Tahoma"/>
            <family val="2"/>
          </rPr>
          <t>(Mandatory field)</t>
        </r>
      </text>
    </comment>
  </commentList>
</comments>
</file>

<file path=xl/comments3.xml><?xml version="1.0" encoding="utf-8"?>
<comments xmlns="http://schemas.openxmlformats.org/spreadsheetml/2006/main">
  <authors>
    <author>1132094</author>
  </authors>
  <commentList>
    <comment ref="B4" authorId="0">
      <text>
        <r>
          <rPr>
            <b/>
            <sz val="9"/>
            <color indexed="81"/>
            <rFont val="Tahoma"/>
            <family val="2"/>
          </rPr>
          <t xml:space="preserve">CI Name / Report Name:
</t>
        </r>
        <r>
          <rPr>
            <sz val="9"/>
            <color indexed="10"/>
            <rFont val="Tahoma"/>
            <family val="2"/>
          </rPr>
          <t>(Mandatory field)</t>
        </r>
      </text>
    </comment>
  </commentList>
</comments>
</file>

<file path=xl/comments4.xml><?xml version="1.0" encoding="utf-8"?>
<comments xmlns="http://schemas.openxmlformats.org/spreadsheetml/2006/main">
  <authors>
    <author>1567524</author>
  </authors>
  <commentList>
    <comment ref="M1" authorId="0">
      <text>
        <r>
          <rPr>
            <b/>
            <sz val="9"/>
            <color indexed="81"/>
            <rFont val="Tahoma"/>
            <family val="2"/>
          </rPr>
          <t>1567524:</t>
        </r>
        <r>
          <rPr>
            <sz val="9"/>
            <color indexed="81"/>
            <rFont val="Tahoma"/>
            <family val="2"/>
          </rPr>
          <t xml:space="preserve">
M~Q column </t>
        </r>
        <r>
          <rPr>
            <sz val="9"/>
            <color indexed="81"/>
            <rFont val="細明體"/>
            <family val="3"/>
            <charset val="136"/>
          </rPr>
          <t>如有多種方式</t>
        </r>
        <r>
          <rPr>
            <sz val="9"/>
            <color indexed="81"/>
            <rFont val="Tahoma"/>
            <family val="2"/>
          </rPr>
          <t>/</t>
        </r>
        <r>
          <rPr>
            <sz val="9"/>
            <color indexed="81"/>
            <rFont val="細明體"/>
            <family val="3"/>
            <charset val="136"/>
          </rPr>
          <t>管道，請以分號隔開後全數填寫。</t>
        </r>
      </text>
    </comment>
    <comment ref="P1" authorId="0">
      <text>
        <r>
          <rPr>
            <b/>
            <sz val="9"/>
            <color indexed="81"/>
            <rFont val="Tahoma"/>
            <family val="2"/>
          </rPr>
          <t>1567524:</t>
        </r>
        <r>
          <rPr>
            <sz val="9"/>
            <color indexed="81"/>
            <rFont val="Tahoma"/>
            <family val="2"/>
          </rPr>
          <t xml:space="preserve">
</t>
        </r>
        <r>
          <rPr>
            <sz val="9"/>
            <color indexed="81"/>
            <rFont val="細明體"/>
            <family val="3"/>
            <charset val="136"/>
          </rPr>
          <t>請附上</t>
        </r>
        <r>
          <rPr>
            <sz val="9"/>
            <color indexed="81"/>
            <rFont val="Tahoma"/>
            <family val="2"/>
          </rPr>
          <t>Layout</t>
        </r>
        <r>
          <rPr>
            <sz val="9"/>
            <color indexed="81"/>
            <rFont val="細明體"/>
            <family val="3"/>
            <charset val="136"/>
          </rPr>
          <t>以便判斷是否有做</t>
        </r>
        <r>
          <rPr>
            <sz val="9"/>
            <color indexed="81"/>
            <rFont val="Tahoma"/>
            <family val="2"/>
          </rPr>
          <t>exceptions</t>
        </r>
        <r>
          <rPr>
            <sz val="9"/>
            <color indexed="81"/>
            <rFont val="細明體"/>
            <family val="3"/>
            <charset val="136"/>
          </rPr>
          <t>檢查和</t>
        </r>
        <r>
          <rPr>
            <sz val="9"/>
            <color indexed="81"/>
            <rFont val="Tahoma"/>
            <family val="2"/>
          </rPr>
          <t>hash value checking</t>
        </r>
      </text>
    </comment>
  </commentList>
</comments>
</file>

<file path=xl/sharedStrings.xml><?xml version="1.0" encoding="utf-8"?>
<sst xmlns="http://schemas.openxmlformats.org/spreadsheetml/2006/main" count="2003" uniqueCount="541">
  <si>
    <t>Remarks</t>
  </si>
  <si>
    <t>Version</t>
  </si>
  <si>
    <t>Date</t>
  </si>
  <si>
    <t>Author</t>
  </si>
  <si>
    <t>Reason for Delete</t>
  </si>
  <si>
    <t>Duplicate Data Set(Biz Term)</t>
  </si>
  <si>
    <t>Duplicate Data Set(Sys Term)</t>
  </si>
  <si>
    <t>Duplicate Data Set(EUC Term)</t>
  </si>
  <si>
    <t>Duplicate Data Set(RI Term)</t>
  </si>
  <si>
    <t>Wrong Description</t>
  </si>
  <si>
    <t>Not in Use</t>
  </si>
  <si>
    <t>Action</t>
  </si>
  <si>
    <t>No Change</t>
  </si>
  <si>
    <t>Other Remarks</t>
  </si>
  <si>
    <t>Description</t>
  </si>
  <si>
    <t>Document Control</t>
  </si>
  <si>
    <t>Document version</t>
  </si>
  <si>
    <t>Document Date</t>
  </si>
  <si>
    <t>Summary of Changes</t>
  </si>
  <si>
    <t>Data Format</t>
  </si>
  <si>
    <t>Data Length</t>
  </si>
  <si>
    <t xml:space="preserve">Any other additional information </t>
  </si>
  <si>
    <t>Business Term Map</t>
  </si>
  <si>
    <t>Data Domain Catalogue</t>
  </si>
  <si>
    <t>Alphanumeric</t>
  </si>
  <si>
    <t>Boolean</t>
  </si>
  <si>
    <t>Decimal</t>
  </si>
  <si>
    <t>Percentage</t>
  </si>
  <si>
    <t>DataFormat</t>
  </si>
  <si>
    <t>Mandatory_non_mandatory</t>
  </si>
  <si>
    <t>Mandatory</t>
  </si>
  <si>
    <t>Conditional Mandatory</t>
  </si>
  <si>
    <t>Not Mandatory</t>
  </si>
  <si>
    <t>DataType_1</t>
  </si>
  <si>
    <t>Direct</t>
  </si>
  <si>
    <t>Derived</t>
  </si>
  <si>
    <t>DataType_2</t>
  </si>
  <si>
    <t>CDE_SourcePath</t>
  </si>
  <si>
    <t>Inbound system interface</t>
  </si>
  <si>
    <t>Priority Report Name( as per the Report Inventory)</t>
  </si>
  <si>
    <t xml:space="preserve">The Final Reports. 
(eg. Forbearance Report‬ )
</t>
  </si>
  <si>
    <t xml:space="preserve">* Relevant Guiding Doc / Policy Reference </t>
  </si>
  <si>
    <t>#</t>
  </si>
  <si>
    <t>Max 8000 characters (including spaces). No special characters and must be in business English  (see BG Naming convention guidance - see guidance tab for link)</t>
  </si>
  <si>
    <t>Alpha</t>
  </si>
  <si>
    <t>Integer</t>
  </si>
  <si>
    <t>CDE</t>
  </si>
  <si>
    <t>CRM</t>
  </si>
  <si>
    <t>V0.1</t>
  </si>
  <si>
    <t>&lt;Mandatory&gt;
&lt;Not Mandatory&gt; 
&lt;Conditional Mandatory&gt;</t>
  </si>
  <si>
    <t>Hyperlink</t>
  </si>
  <si>
    <t>D1 - Guidance Links</t>
  </si>
  <si>
    <t>Purpose</t>
  </si>
  <si>
    <t>Data Element Name</t>
  </si>
  <si>
    <t>Data Element Description</t>
  </si>
  <si>
    <t>Example</t>
  </si>
  <si>
    <t>Date/Time</t>
  </si>
  <si>
    <t>ElementType</t>
  </si>
  <si>
    <t>Author / Reviewer</t>
  </si>
  <si>
    <t>This link provides the list of data domain owners and the associated data elements in each data domain (similar to the data owner concept).</t>
  </si>
  <si>
    <t>Business Glossary Position Paper</t>
  </si>
  <si>
    <t>Domain</t>
  </si>
  <si>
    <t>Channels</t>
  </si>
  <si>
    <t>Risk</t>
  </si>
  <si>
    <t>Finance</t>
  </si>
  <si>
    <t>Legal</t>
  </si>
  <si>
    <t>Compliance</t>
  </si>
  <si>
    <t>Other Reference Data</t>
  </si>
  <si>
    <t>Employee</t>
  </si>
  <si>
    <t>Technology</t>
  </si>
  <si>
    <t>Select from Dropdown</t>
  </si>
  <si>
    <t>CDE or CRM</t>
  </si>
  <si>
    <t>Add New</t>
  </si>
  <si>
    <t>Amend Existing</t>
  </si>
  <si>
    <t>Delete Existing</t>
  </si>
  <si>
    <t>Extraction Criteria</t>
  </si>
  <si>
    <t>Document the changes of this document by providing the version, date of creation / change, name of the person responsible  and description of changes.</t>
  </si>
  <si>
    <t>Index</t>
  </si>
  <si>
    <t>No</t>
  </si>
  <si>
    <t>Enter data below</t>
  </si>
  <si>
    <t>Examples</t>
  </si>
  <si>
    <t xml:space="preserve">Enter extraction criterias to select records and include inclusion/exclusion rule. </t>
  </si>
  <si>
    <t>Guidelines</t>
  </si>
  <si>
    <t>Extraction Criteria, Inclusion/Exclusion</t>
  </si>
  <si>
    <t>In Tech Spec (SDF)</t>
  </si>
  <si>
    <t>Enter consuming system name</t>
  </si>
  <si>
    <t>Enter source system name</t>
  </si>
  <si>
    <t>Not Applicable</t>
  </si>
  <si>
    <t>Term Name</t>
  </si>
  <si>
    <t>Long Description</t>
  </si>
  <si>
    <t>(ST020) Data Format</t>
  </si>
  <si>
    <t>(ST030) Data Length</t>
  </si>
  <si>
    <t>(ST050) Mandatory_Not Mandatory_Conditional Field</t>
  </si>
  <si>
    <t>(ST150) Document_Policy Reference</t>
  </si>
  <si>
    <t>Report Inventory linkage</t>
  </si>
  <si>
    <t>(ST120) Associated CDEs for CRM</t>
  </si>
  <si>
    <t>Businss Term linkage</t>
  </si>
  <si>
    <t>(ST160) Remarks</t>
  </si>
  <si>
    <t>Client LE ID</t>
  </si>
  <si>
    <t>Interest Non Revenue (INR)</t>
  </si>
  <si>
    <t>Draft version to identify the CRM and CDW for documentation.</t>
  </si>
  <si>
    <t>MCT_LEID</t>
  </si>
  <si>
    <t>SMEDW</t>
  </si>
  <si>
    <t>LEID</t>
  </si>
  <si>
    <t>CDW</t>
  </si>
  <si>
    <t>SCI</t>
  </si>
  <si>
    <t>Interest in suspense is aggregated based on customer and product and the reporting currency is mostly USD or the local currency of the country.
Additional Information: 
This field was previously known as Interest In Suspense (IIS).</t>
  </si>
  <si>
    <t>12345678-1</t>
  </si>
  <si>
    <t>AMD_MST_CUSTOMER</t>
  </si>
  <si>
    <t>(Mandatory field)</t>
  </si>
  <si>
    <t>(Optional field)</t>
  </si>
  <si>
    <t>Customer Unique Identifier</t>
  </si>
  <si>
    <t>Interest in Suspense (Interest Non Revenue)</t>
  </si>
  <si>
    <t>Client &amp; Counterparty</t>
  </si>
  <si>
    <t>Product Design &amp; Fulfillment</t>
  </si>
  <si>
    <t>No special characters or technical names</t>
  </si>
  <si>
    <t>Data Element Definition</t>
  </si>
  <si>
    <t>Data Element Contents</t>
  </si>
  <si>
    <t>Global</t>
  </si>
  <si>
    <t>GlobCtry</t>
  </si>
  <si>
    <t>Sample of the CDE/CRM being documented</t>
  </si>
  <si>
    <t xml:space="preserve">The actual or allowable length of CDE or CRM </t>
  </si>
  <si>
    <t>Global or Country Instance</t>
  </si>
  <si>
    <t xml:space="preserve">(Derived) -Calculated/Derived with additional data elements within the listed system (eg system generated). </t>
  </si>
  <si>
    <t xml:space="preserve">(Derived) -Calculated/Derived with additional data elements outside the listed system (eg system generated). </t>
  </si>
  <si>
    <t xml:space="preserve">(Direct) - Captured Manually with in the system. </t>
  </si>
  <si>
    <t xml:space="preserve">(Direct) - Received directly from the upstream system. </t>
  </si>
  <si>
    <t xml:space="preserve">All Others, describe in 'Other Data Source Type Details' column. </t>
  </si>
  <si>
    <t>For Transformation Logic</t>
  </si>
  <si>
    <t>amdOSddmmyyyy.dat</t>
  </si>
  <si>
    <t xml:space="preserve">(Derived) -Transformed/Translated via internal business rules before saving to system. </t>
  </si>
  <si>
    <t xml:space="preserve">(Direct) - Directly captured into the system. </t>
  </si>
  <si>
    <t>Manually entered/type-in</t>
  </si>
  <si>
    <t>Yes / No</t>
  </si>
  <si>
    <t>Yes</t>
  </si>
  <si>
    <t>Select</t>
  </si>
  <si>
    <t>(For information to create Category in the Glossary)</t>
  </si>
  <si>
    <t>Linkage to Business Term</t>
  </si>
  <si>
    <t>Additional information</t>
  </si>
  <si>
    <t>s/n</t>
  </si>
  <si>
    <t>Manual input</t>
  </si>
  <si>
    <t>Manual File upload into system</t>
  </si>
  <si>
    <t>abc*d</t>
  </si>
  <si>
    <t>Generated based on Customer ID Number</t>
  </si>
  <si>
    <t>Direction</t>
  </si>
  <si>
    <t>Source to Target</t>
  </si>
  <si>
    <t>Target to Destination</t>
  </si>
  <si>
    <t>Target</t>
  </si>
  <si>
    <t>Country Instance</t>
  </si>
  <si>
    <t>Not Applicable for CDE</t>
  </si>
  <si>
    <t>Real Estate &amp; Facilities</t>
  </si>
  <si>
    <r>
      <t xml:space="preserve">(Mandatory </t>
    </r>
    <r>
      <rPr>
        <b/>
        <i/>
        <sz val="10"/>
        <color indexed="10"/>
        <rFont val="Calibri"/>
        <family val="2"/>
      </rPr>
      <t>for CRM</t>
    </r>
    <r>
      <rPr>
        <i/>
        <sz val="10"/>
        <color indexed="10"/>
        <rFont val="Calibri"/>
        <family val="2"/>
      </rPr>
      <t>)</t>
    </r>
  </si>
  <si>
    <t>Relationship for CRM (to populate if relevant e.g. for BCBS239 purposes)</t>
  </si>
  <si>
    <t>D6_Direction</t>
  </si>
  <si>
    <t>Hide</t>
  </si>
  <si>
    <t>SOURCE / TARGET</t>
  </si>
  <si>
    <t>TARGET / DESTINATION</t>
  </si>
  <si>
    <t>From D1 Template</t>
  </si>
  <si>
    <t>Input</t>
  </si>
  <si>
    <t>Provide the transformation/derivation rules or formula used (If it is a transformed or derived field).</t>
  </si>
  <si>
    <t>Soruce/Destination System Filename</t>
  </si>
  <si>
    <t>Source/Destination System Name</t>
  </si>
  <si>
    <t>StoT</t>
  </si>
  <si>
    <t>TtoD</t>
  </si>
  <si>
    <r>
      <t>Applicable for Direction = "</t>
    </r>
    <r>
      <rPr>
        <b/>
        <i/>
        <sz val="10"/>
        <color indexed="60"/>
        <rFont val="Calibri"/>
        <family val="2"/>
      </rPr>
      <t>Source to Target</t>
    </r>
    <r>
      <rPr>
        <i/>
        <sz val="10"/>
        <color indexed="60"/>
        <rFont val="Calibri"/>
        <family val="2"/>
      </rPr>
      <t>"</t>
    </r>
  </si>
  <si>
    <r>
      <t>Applicable for Direction = "</t>
    </r>
    <r>
      <rPr>
        <b/>
        <i/>
        <sz val="10"/>
        <color indexed="60"/>
        <rFont val="Calibri"/>
        <family val="2"/>
      </rPr>
      <t>Target to Destination</t>
    </r>
    <r>
      <rPr>
        <i/>
        <sz val="10"/>
        <color indexed="60"/>
        <rFont val="Calibri"/>
        <family val="2"/>
      </rPr>
      <t>"</t>
    </r>
  </si>
  <si>
    <t>Elements &amp; Direction</t>
  </si>
  <si>
    <t>The purpose of this is to allow reviewer to understand how the CRMs/CDEs and their underlying CDE flows to source, ie. the flow data used by downstreams process, all the way to its origin (TP or reference data application).</t>
  </si>
  <si>
    <t>Jack Smith (Bank ID: 1512395)</t>
  </si>
  <si>
    <t>D2</t>
  </si>
  <si>
    <t>D6</t>
  </si>
  <si>
    <t>This link provides the Business Glossary data organisational principles and data structure, including standard naming conventions to be used.</t>
  </si>
  <si>
    <t>To capture the extraction criteria from providing system for the usage in the consuming system. Please provide the correct extraction logic, with inclusion and/or exclusion rules.  Additional information such as mapping codes, can also be provided for selection reference purposes.</t>
  </si>
  <si>
    <t>Data Flow &amp; Transformation</t>
  </si>
  <si>
    <t>[Please write to "Metadata Team" for any clarification regards to this Metadata Template]</t>
  </si>
  <si>
    <t>[If this is your 1st time using this template, please arrange sometime with the "Metadata Team" to walkthrough with you this template.]</t>
  </si>
  <si>
    <t>v1.0</t>
  </si>
  <si>
    <t>Heng, Chew San (PSID: 1132094)</t>
  </si>
  <si>
    <t>Revised Metadata Templates - Combined D1-Data Dictionary, D2-Extraction Criteria &amp; D6-Data Flow in 1 filie.</t>
  </si>
  <si>
    <t>20/01/2017</t>
  </si>
  <si>
    <t>Metadata Template - Document Control</t>
  </si>
  <si>
    <t>Metadata Template - Guidance</t>
  </si>
  <si>
    <t>Metadata Template - Form History</t>
  </si>
  <si>
    <t>(For CRM only)  
Associated CDEs for CRM</t>
  </si>
  <si>
    <t>This refers to the LE ID in SCI. 
This attribute is the unique identifier which will be assigned to customers and is an unique identification for a customer regardless of where the relationship is booked. It is system generated.
In SCI, the unique ID here refers to the Legal Entity ID or LE ID assigned to a customer. This unique ID is a system generated, sequential number ID which will be assigned to all borrowing and non-borrowing Corporate &amp; Institutional Banking and Commercial Banking customers.</t>
  </si>
  <si>
    <t>24,2</t>
  </si>
  <si>
    <t>D1</t>
  </si>
  <si>
    <t>Data Dictionary</t>
  </si>
  <si>
    <t>Purpose / Description</t>
  </si>
  <si>
    <t>Amadeus</t>
  </si>
  <si>
    <t xml:space="preserve"> Transformation / Derivation Logic</t>
  </si>
  <si>
    <r>
      <t xml:space="preserve">Applicable for Direction = </t>
    </r>
    <r>
      <rPr>
        <b/>
        <i/>
        <sz val="10"/>
        <color indexed="60"/>
        <rFont val="Calibri"/>
        <family val="2"/>
      </rPr>
      <t>"Target</t>
    </r>
    <r>
      <rPr>
        <i/>
        <sz val="10"/>
        <color indexed="60"/>
        <rFont val="Calibri"/>
        <family val="2"/>
      </rPr>
      <t>" &amp; "</t>
    </r>
    <r>
      <rPr>
        <b/>
        <i/>
        <sz val="10"/>
        <color indexed="60"/>
        <rFont val="Calibri"/>
        <family val="2"/>
      </rPr>
      <t>Source to Target</t>
    </r>
    <r>
      <rPr>
        <i/>
        <sz val="10"/>
        <color indexed="60"/>
        <rFont val="Calibri"/>
        <family val="2"/>
      </rPr>
      <t>"</t>
    </r>
  </si>
  <si>
    <t>Amadeus to CDW.csv</t>
  </si>
  <si>
    <t>Amadeus to SMEDW.csv</t>
  </si>
  <si>
    <t>For CDE</t>
  </si>
  <si>
    <t>For CRM</t>
  </si>
  <si>
    <t xml:space="preserve">              </t>
  </si>
  <si>
    <t>D2 - Extraction Criteria  /  D6 - Data Flow &amp; Transformation</t>
  </si>
  <si>
    <t>TRANSFORMATION / DERIVATION</t>
  </si>
  <si>
    <t>CDEs contributing to the CRM</t>
  </si>
  <si>
    <t>The Business Terms avaliable in the BG Tool. Leave &lt;blank&gt; if not found.</t>
  </si>
  <si>
    <t>Risk Weighted Assets (RWA)</t>
  </si>
  <si>
    <t>The RWA is used to measure a Bank's minimum capital requirement. Risk-weighted assets are computed by adjusting each asset class for risk in order to determine a bank's real world exposure to potential losses. Regulators then use the risk weighted total to calculate how much loss-absorbing capital a bank needs to sustain it through difficult markets
This attribute is Risk Weighted Assets expressed in $ terms. Computed using the Basel specific formula involving PD, LGD, Maturity and Firm Size factor.
The risk weighting varies accord to each asset's inherent potential for default and what the likely losses would be in case of default - so a loan secured by property is less risky and given a lower multiplier than one that is unsecured.</t>
  </si>
  <si>
    <t>USD 10 Billion</t>
  </si>
  <si>
    <t>Loan To Value (LTV)</t>
  </si>
  <si>
    <t>This measure is the ratio of the total outstanding to the current market value of the collateral. 
The measure enables identification of the exposure at default &amp; the risk weight of the asset (in calculating RWA)</t>
  </si>
  <si>
    <t>Risk Vertical: 
Retail Credit</t>
  </si>
  <si>
    <t>CDEs contributing to the CRM: 
Outstanding Amount
Amount Approved
Property Type
Current Market Value (CMV)
Account Number
Country of credit exposure
Product Code (LPC)
Credit Limit</t>
  </si>
  <si>
    <t>CDEs contributing to the CRM: 
Basel Approach 
Management Product grouping 
Business Indicator / Segment</t>
  </si>
  <si>
    <t>Risk Vertical: 
C&amp;I Credit Risk</t>
  </si>
  <si>
    <t>Loan to Value (LTV) Ratio</t>
  </si>
  <si>
    <t>Firm Data Submission Framework (FDSF)</t>
  </si>
  <si>
    <t>Retail Lending Policy-http://riskpod.zone1.scb.net/Lists/Policies/DispForm.aspx?ID=427</t>
  </si>
  <si>
    <t>Group Model Risk Policy - PLCRGP008-http://riskpod.zone1.scb.net/Lists/Policies/DispForm.aspx?ID=444</t>
  </si>
  <si>
    <t>Firm Data Submission Framework (FDSF) Periodic - Wholesale Credit Risk &amp; Structured Finance</t>
  </si>
  <si>
    <t>Application (as per ITAM List) or EUC Name and Code</t>
  </si>
  <si>
    <t>(CDE/CRM to provide in separate file)</t>
  </si>
  <si>
    <t>Amadeus is sending LEID's file to CDW and SMEDW based on which CDW/SMEDW is sending back product wise Outstanding amount feed to AMADEUS.</t>
  </si>
  <si>
    <t>SciAmdddmmyyyy.xls</t>
  </si>
  <si>
    <t xml:space="preserve">System Adminstrater manually enters the LEID and extract the customer data from SCI through DB Link </t>
  </si>
  <si>
    <t>For Japan, Detica CMR consumes the Customer feed available in Detica TM 5.6. This feed has both CB &amp; WB customers inlcuding only the customers tagged to segment codes ‘98','99','01','02','03','04'. 
There are other segment codes such as 05, 06, 07 and 08. As per extraction logic at eBBS,  Customers tagged to these segment codes are not included in the customer feed. Please refer to the table in the right side for the description of the excluded segments</t>
  </si>
  <si>
    <t>ebbs_custseg_dddmmyyyy.csv</t>
  </si>
  <si>
    <t>eBBS</t>
  </si>
  <si>
    <t>amdLEddmmyyyy.dat</t>
  </si>
  <si>
    <t>Enter the Filename.  For non filename, enter "Online feed via….", "Message string…", etc.</t>
  </si>
  <si>
    <t>Enter the source system name.</t>
  </si>
  <si>
    <r>
      <t>Enter the name of the system's field in the source system.</t>
    </r>
    <r>
      <rPr>
        <i/>
        <sz val="10"/>
        <color indexed="60"/>
        <rFont val="Calibri"/>
        <family val="2"/>
      </rPr>
      <t xml:space="preserve"> For message and file with no column headers, input the field location.</t>
    </r>
  </si>
  <si>
    <t>Enter running no.</t>
  </si>
  <si>
    <t>Target System 
Table Name</t>
  </si>
  <si>
    <r>
      <t xml:space="preserve">Filename 
for </t>
    </r>
    <r>
      <rPr>
        <b/>
        <u/>
        <sz val="10"/>
        <rFont val="Calibri"/>
        <family val="2"/>
      </rPr>
      <t>Destination</t>
    </r>
    <r>
      <rPr>
        <b/>
        <sz val="10"/>
        <rFont val="Calibri"/>
        <family val="2"/>
      </rPr>
      <t xml:space="preserve"> System</t>
    </r>
  </si>
  <si>
    <r>
      <t xml:space="preserve">Data Source 
for </t>
    </r>
    <r>
      <rPr>
        <b/>
        <u/>
        <sz val="10"/>
        <rFont val="Calibri"/>
        <family val="2"/>
      </rPr>
      <t>Target</t>
    </r>
    <r>
      <rPr>
        <b/>
        <sz val="10"/>
        <rFont val="Calibri"/>
        <family val="2"/>
      </rPr>
      <t xml:space="preserve"> System</t>
    </r>
  </si>
  <si>
    <r>
      <t xml:space="preserve">Filename Received 
from </t>
    </r>
    <r>
      <rPr>
        <b/>
        <u/>
        <sz val="10"/>
        <rFont val="Calibri"/>
        <family val="2"/>
      </rPr>
      <t>Source</t>
    </r>
    <r>
      <rPr>
        <b/>
        <sz val="10"/>
        <rFont val="Calibri"/>
        <family val="2"/>
      </rPr>
      <t xml:space="preserve"> System</t>
    </r>
  </si>
  <si>
    <t>Target / Destination 
System Name</t>
  </si>
  <si>
    <t>Source / Target 
System Name</t>
  </si>
  <si>
    <t>Select Dropdown 
or Input</t>
  </si>
  <si>
    <t>1. Inbound system interface
2. Manual input
3. MFU into system</t>
  </si>
  <si>
    <r>
      <t xml:space="preserve">The purpose of this document is to capture 
1) the data flow details between source and consuming system and  
2) the details of the derived/transformation/translation logic used to transform a Critical Data Element during processing of the data within the system.
</t>
    </r>
    <r>
      <rPr>
        <i/>
        <sz val="11"/>
        <color indexed="10"/>
        <rFont val="Calibri"/>
        <family val="2"/>
      </rPr>
      <t>This document should be completed for all Data Elements populated in D1_Data Dictionary Template tab.</t>
    </r>
    <r>
      <rPr>
        <i/>
        <sz val="11"/>
        <rFont val="Calibri"/>
        <family val="2"/>
      </rPr>
      <t xml:space="preserve"> Data Flow should include data entry that is both automated &amp; maual feed 
1) from source system (upstream/source) to consuming system (midstream/target); 
2) when there is data export of an extract provided (both automated &amp; manual) from source system (midstream/target) to consuming system (downstream/destination).</t>
    </r>
  </si>
  <si>
    <t>To capture data values 
- from source system (upstream/source) into consuming system (midstream/target) and 
- from source system (midstream/target) into comsuming system (downstream/destination).</t>
  </si>
  <si>
    <r>
      <t xml:space="preserve">Data Flow Diagram </t>
    </r>
    <r>
      <rPr>
        <sz val="12"/>
        <color indexed="9"/>
        <rFont val="Calibri"/>
        <family val="2"/>
      </rPr>
      <t>- (A high level simple diagram is sufficent)</t>
    </r>
  </si>
  <si>
    <t>The purpose of this document is to capture definition and gather information about the critical data elements and risk measures (CDEs &amp; CRMs) of the target system/report.</t>
  </si>
  <si>
    <t>Data Dictionary  (for Target System/Report)</t>
  </si>
  <si>
    <t>Data Flow &amp; Transformations  (for Target System/Report):</t>
  </si>
  <si>
    <t>Data Interface Extraction Criteria  (for Target System/Report)</t>
  </si>
  <si>
    <t>p/w= MMteam</t>
  </si>
  <si>
    <t>Any transform/ derivation take place?</t>
  </si>
  <si>
    <t>Please insert between column S &amp; T</t>
  </si>
  <si>
    <t>Please insert between column H &amp; I</t>
  </si>
  <si>
    <t>Please insert between column Q &amp; R</t>
  </si>
  <si>
    <t>Transformed/ Derived?</t>
  </si>
  <si>
    <t>Documentation of valid values</t>
  </si>
  <si>
    <t xml:space="preserve">Documentation of validation rules </t>
  </si>
  <si>
    <r>
      <t xml:space="preserve">Fill in the column when there is validation inside the system (intended mostly for manually input data, but system-generated data can also be included). 
</t>
    </r>
    <r>
      <rPr>
        <sz val="8"/>
        <color indexed="10"/>
        <rFont val="Calibri"/>
        <family val="2"/>
      </rPr>
      <t/>
    </r>
  </si>
  <si>
    <r>
      <t xml:space="preserve">If there is a dropdown menu to select from the screen(e.g. country codes), the list of items on the dropdown menu is valid values, and if the list is big,  team create an additional sheet in this XL or a new Excel sheet to capture the information. </t>
    </r>
    <r>
      <rPr>
        <sz val="8"/>
        <color indexed="10"/>
        <rFont val="돋움"/>
        <family val="3"/>
        <charset val="129"/>
      </rPr>
      <t/>
    </r>
  </si>
  <si>
    <t>For files from upstream systems (Source to Target)</t>
  </si>
  <si>
    <t>Static data (S) or Financial txns data  (F)</t>
  </si>
  <si>
    <t>Is it reference or master data (Yes / No)</t>
  </si>
  <si>
    <t>List of values e.g. product code, segment code etc.,</t>
  </si>
  <si>
    <t>C2. Duplicate file check available (Yes / No)</t>
  </si>
  <si>
    <t>C3. Record count check available ? (Yes / No)</t>
  </si>
  <si>
    <t>C4. Hash total check available for Financial data (Yes / No)</t>
  </si>
  <si>
    <t>Exception management available (Yes / No)</t>
  </si>
  <si>
    <t>Exeption management in run-time when any of these controls (C1 - C4) fails</t>
  </si>
  <si>
    <t>Interface or functional spec available (Yes / No)</t>
  </si>
  <si>
    <t>Spec for both upstream (Source to Target) and downstream (Target to Destination)</t>
  </si>
  <si>
    <t>Is maker checker available for manual input and MFU (Yes / No)</t>
  </si>
  <si>
    <t>If the option is [Manual input] or [MFU into system] in column L, then this is mandatory</t>
  </si>
  <si>
    <t>C1. File header/trailer date check available ? (Yes / No)</t>
  </si>
  <si>
    <t>Applicable Countries</t>
  </si>
  <si>
    <t>List down the counties for which this CDE is applicable for, separated by (,)
[or]
Add a row for every country</t>
  </si>
  <si>
    <t>To ADD new row(s), Insert from this row</t>
  </si>
  <si>
    <r>
      <t xml:space="preserve">Target / Destination 
System </t>
    </r>
    <r>
      <rPr>
        <b/>
        <u/>
        <sz val="10"/>
        <rFont val="Calibri"/>
        <family val="2"/>
      </rPr>
      <t>Field Name</t>
    </r>
  </si>
  <si>
    <r>
      <t xml:space="preserve">Source / Target System 
</t>
    </r>
    <r>
      <rPr>
        <b/>
        <u/>
        <sz val="10"/>
        <rFont val="Calibri"/>
        <family val="2"/>
      </rPr>
      <t>Field Name</t>
    </r>
  </si>
  <si>
    <t xml:space="preserve"> </t>
  </si>
  <si>
    <r>
      <t xml:space="preserve">Screen Name for manual input and MFU </t>
    </r>
    <r>
      <rPr>
        <sz val="10"/>
        <color indexed="60"/>
        <rFont val="Arial"/>
        <family val="2"/>
      </rPr>
      <t>(</t>
    </r>
    <r>
      <rPr>
        <b/>
        <i/>
        <u/>
        <sz val="10"/>
        <color indexed="60"/>
        <rFont val="Arial"/>
        <family val="2"/>
      </rPr>
      <t>In Cards400</t>
    </r>
    <r>
      <rPr>
        <sz val="10"/>
        <color indexed="9"/>
        <rFont val="Arial"/>
        <family val="2"/>
      </rPr>
      <t>)</t>
    </r>
  </si>
  <si>
    <t>V0.1</t>
    <phoneticPr fontId="289" type="noConversion"/>
  </si>
  <si>
    <t>04/06/2018</t>
    <phoneticPr fontId="289" type="noConversion"/>
  </si>
  <si>
    <t>Achim Chuang (Bank ID:1567524)</t>
    <phoneticPr fontId="289" type="noConversion"/>
  </si>
  <si>
    <t>Draft version to map the identified CDEs for documentation.</t>
    <phoneticPr fontId="289" type="noConversion"/>
  </si>
  <si>
    <t xml:space="preserve">Product </t>
  </si>
  <si>
    <t>TP ID ( Trade ID/ Position ID/ Deal ID)</t>
  </si>
  <si>
    <t>Collateral Type</t>
  </si>
  <si>
    <t>Account id</t>
  </si>
  <si>
    <t>Credit limit</t>
  </si>
  <si>
    <t>Outstanding balance</t>
  </si>
  <si>
    <t>Collateral type (security type)</t>
  </si>
  <si>
    <t>Product Type (CODE)</t>
  </si>
  <si>
    <t>Days Past Due (DPD) /Delinquency Days</t>
  </si>
  <si>
    <t>Account close Date</t>
  </si>
  <si>
    <t>Draw Down Date /Loan draw down date</t>
  </si>
  <si>
    <t>Products offered by the bank (e.g.. staff/other mortgage, credit cards, lending, equipment leased, instalment credit agreements etc)</t>
  </si>
  <si>
    <t>Collaterals types pledged by borrower backing the loans and advances .
Type of collateral - Financial Guarantees, Cash Col, Commercial Real Estate, Residential Real Estate etc.</t>
  </si>
  <si>
    <t>Identifier to unique identify each account</t>
  </si>
  <si>
    <t>Credit Limit (Cards,RC) . Temporary Limit should be added to the limit if it is not expired.</t>
  </si>
  <si>
    <t>the total amount in outstanding (including principal , interest , fees charged to the account ) from the customer as at the last day of the month.</t>
  </si>
  <si>
    <t>Indicate the type of security on loan e.g. Property, Automobile, Term Deposit, Trade Security (Share, Bond, Fund)</t>
  </si>
  <si>
    <t>Product code</t>
  </si>
  <si>
    <t>Number of days the customer is delinquent</t>
  </si>
  <si>
    <t>Date on which the applicant first withdrew the amount after the loan was approved.</t>
  </si>
  <si>
    <t>SUB Product Code</t>
  </si>
  <si>
    <t xml:space="preserve">Derived Account Number Field for JMM_DEPKIND and JMM_ACNO </t>
  </si>
  <si>
    <t>loan account no</t>
  </si>
  <si>
    <t>Derived Account Number Field for M_DEPKIND and M_ACNO</t>
  </si>
  <si>
    <t>M_DEPKIND + M_ACNO = Account number</t>
  </si>
  <si>
    <t>account branch+product code</t>
  </si>
  <si>
    <t>account no.</t>
  </si>
  <si>
    <t>Collateral type</t>
  </si>
  <si>
    <t>Derived Account Number Field for MB_DEPKIND and MB_ACNO</t>
  </si>
  <si>
    <t>MB_DEPKIND + MB_ACNO = Account number</t>
  </si>
  <si>
    <t>overdraw limit.</t>
  </si>
  <si>
    <t xml:space="preserve">loan available balance </t>
  </si>
  <si>
    <t>Overflow contributions</t>
  </si>
  <si>
    <t>Interest on arrears</t>
  </si>
  <si>
    <t>Liquidated damages owed</t>
  </si>
  <si>
    <t>Debt expense</t>
  </si>
  <si>
    <t>Premium arrears</t>
  </si>
  <si>
    <t>1st digit for Guarantee of types</t>
  </si>
  <si>
    <t>2nd digit for Guarantee of types</t>
  </si>
  <si>
    <t>3rd digit for Guarantee of types</t>
  </si>
  <si>
    <t>overdraw due date</t>
  </si>
  <si>
    <t>Limit Expiry Date</t>
  </si>
  <si>
    <t>due date</t>
  </si>
  <si>
    <t>Transaction Date</t>
  </si>
  <si>
    <t>original open date</t>
  </si>
  <si>
    <t>JPRODUCT</t>
  </si>
  <si>
    <t>JPROD_PRODUCT_CODE</t>
  </si>
  <si>
    <t>JMMLN</t>
  </si>
  <si>
    <t>DV_ACNO</t>
  </si>
  <si>
    <t>JMM_DEPKIND</t>
  </si>
  <si>
    <t>JMM_ACNO</t>
  </si>
  <si>
    <t>MASTERB</t>
  </si>
  <si>
    <t>M_DEPKIND</t>
  </si>
  <si>
    <t>M_ACNO</t>
  </si>
  <si>
    <t>MASTERC</t>
  </si>
  <si>
    <t xml:space="preserve">MASTERB
</t>
  </si>
  <si>
    <t>MASTERBB</t>
  </si>
  <si>
    <t>MB_DEPKIND</t>
  </si>
  <si>
    <t>MB_ACNO</t>
  </si>
  <si>
    <t>M_OD_LIMIT</t>
  </si>
  <si>
    <t>M_OD_DUE</t>
  </si>
  <si>
    <t>TW_TDM_JPRODUCT_YYYYMMDD_D_0.DAT.gz</t>
  </si>
  <si>
    <t>TW_TDM_JMMLN_YYYYMMDD_D_0.DAT.gz</t>
  </si>
  <si>
    <t>TW_TDM_MASTERB_YYYYMMDD_D_0.DAT.gz</t>
  </si>
  <si>
    <t>TW_TDM_MASTERC_YYYYMMDD_D_0.DAT.gz</t>
  </si>
  <si>
    <t>TW_TDM_MASTERBB_YYYYMMDD_D_0.DAT.gz</t>
  </si>
  <si>
    <t>TW_TDM_MASTERCB_YYYYMMDD_D_0.DAT.gz</t>
  </si>
  <si>
    <t>TW_TDM_JARREARS_YYYYMMDD_D_0.DAT.gz</t>
  </si>
  <si>
    <t>All columns, no exceptions</t>
    <phoneticPr fontId="289" type="noConversion"/>
  </si>
  <si>
    <t>TW</t>
    <phoneticPr fontId="289" type="noConversion"/>
  </si>
  <si>
    <t>S</t>
    <phoneticPr fontId="289" type="noConversion"/>
  </si>
  <si>
    <t>F</t>
    <phoneticPr fontId="289" type="noConversion"/>
  </si>
  <si>
    <t>Yes</t>
    <phoneticPr fontId="289" type="noConversion"/>
  </si>
  <si>
    <t>Tandem</t>
    <phoneticPr fontId="245" type="noConversion"/>
  </si>
  <si>
    <r>
      <t>M_DEPKIND + M_ACNO = Account number</t>
    </r>
    <r>
      <rPr>
        <sz val="8"/>
        <color theme="1"/>
        <rFont val="細明體"/>
        <family val="3"/>
        <charset val="136"/>
      </rPr>
      <t>；</t>
    </r>
    <r>
      <rPr>
        <sz val="8"/>
        <color theme="1"/>
        <rFont val="Arial"/>
        <family val="2"/>
      </rPr>
      <t>Atomic CDE</t>
    </r>
    <phoneticPr fontId="289" type="noConversion"/>
  </si>
  <si>
    <r>
      <t>MB_DEPKIND + MB_ACNO = Account number</t>
    </r>
    <r>
      <rPr>
        <sz val="8"/>
        <color theme="1"/>
        <rFont val="細明體"/>
        <family val="3"/>
        <charset val="136"/>
      </rPr>
      <t>；</t>
    </r>
    <r>
      <rPr>
        <sz val="8"/>
        <color theme="1"/>
        <rFont val="Arial"/>
        <family val="2"/>
      </rPr>
      <t>Atomic CDE</t>
    </r>
    <phoneticPr fontId="289" type="noConversion"/>
  </si>
  <si>
    <t>Critical Data Element (CDEs)</t>
  </si>
  <si>
    <t>BRD Attribute Name</t>
  </si>
  <si>
    <t>CDE Description</t>
  </si>
  <si>
    <t>Portfolio</t>
  </si>
  <si>
    <t>Source</t>
  </si>
  <si>
    <t>Source Table Name</t>
  </si>
  <si>
    <t>Source Field Name</t>
  </si>
  <si>
    <t>DATA_TYPE</t>
  </si>
  <si>
    <t>COLUMN DESCRIPTION</t>
  </si>
  <si>
    <t>Retail</t>
  </si>
  <si>
    <t>TANDEM LOAN</t>
  </si>
  <si>
    <t>JPROD_PRODUCT_CODE</t>
    <phoneticPr fontId="289" type="noConversion"/>
  </si>
  <si>
    <t>SMALLINT</t>
  </si>
  <si>
    <t>Loan Number of the Loan, same as LOANNO</t>
  </si>
  <si>
    <t>DECIMAL(20,0)</t>
  </si>
  <si>
    <t>INT</t>
  </si>
  <si>
    <t>DECIMAL(9,0)</t>
  </si>
  <si>
    <t>Tandem  DEMAND DEPOSIT</t>
  </si>
  <si>
    <t>MASTERB</t>
    <phoneticPr fontId="289" type="noConversion"/>
  </si>
  <si>
    <t>NUMERIC(9,0)</t>
  </si>
  <si>
    <t>Tandem CHECKING DEPOSIT</t>
  </si>
  <si>
    <t>MGMNO</t>
    <phoneticPr fontId="289" type="noConversion"/>
  </si>
  <si>
    <t>MM_COLL_KIND</t>
    <phoneticPr fontId="289" type="noConversion"/>
  </si>
  <si>
    <t>TW_TDM_MGMNO_YYYYMMDD_D_0.DAT.gz</t>
  </si>
  <si>
    <t>Account Number</t>
  </si>
  <si>
    <t xml:space="preserve">MASTERB
</t>
    <phoneticPr fontId="289" type="noConversion"/>
  </si>
  <si>
    <t>MASTERBB</t>
    <phoneticPr fontId="289" type="noConversion"/>
  </si>
  <si>
    <t xml:space="preserve">MASTERC
</t>
    <phoneticPr fontId="289" type="noConversion"/>
  </si>
  <si>
    <t>MASTERCB</t>
    <phoneticPr fontId="289" type="noConversion"/>
  </si>
  <si>
    <t>M_OD_LIMIT</t>
    <phoneticPr fontId="289" type="noConversion"/>
  </si>
  <si>
    <t>FLOAT</t>
  </si>
  <si>
    <t>Outstanding Balance</t>
  </si>
  <si>
    <t xml:space="preserve">JMMLN
</t>
    <phoneticPr fontId="289" type="noConversion"/>
  </si>
  <si>
    <t xml:space="preserve">JMM_RAMT
</t>
    <phoneticPr fontId="289" type="noConversion"/>
  </si>
  <si>
    <t>JARREARS</t>
    <phoneticPr fontId="289" type="noConversion"/>
  </si>
  <si>
    <t xml:space="preserve">JARR_ACM_SURPLUS
</t>
    <phoneticPr fontId="289" type="noConversion"/>
  </si>
  <si>
    <t xml:space="preserve">JARR_ACM_INT
</t>
    <phoneticPr fontId="289" type="noConversion"/>
  </si>
  <si>
    <t xml:space="preserve">JARR_ACM_LATE_CHARGE
</t>
    <phoneticPr fontId="289" type="noConversion"/>
  </si>
  <si>
    <t xml:space="preserve">JARR_ACM_FEE
</t>
    <phoneticPr fontId="289" type="noConversion"/>
  </si>
  <si>
    <t>JARR_ACM_INSURANCE</t>
    <phoneticPr fontId="289" type="noConversion"/>
  </si>
  <si>
    <t>Collateral type/ Security Type</t>
  </si>
  <si>
    <t xml:space="preserve">JMM_GKIND_1
</t>
    <phoneticPr fontId="289" type="noConversion"/>
  </si>
  <si>
    <t xml:space="preserve">CHAR(1)
</t>
    <phoneticPr fontId="289" type="noConversion"/>
  </si>
  <si>
    <t xml:space="preserve">JMM_GKIND_2
</t>
    <phoneticPr fontId="289" type="noConversion"/>
  </si>
  <si>
    <t xml:space="preserve">JMM_GKIND_3
</t>
    <phoneticPr fontId="289" type="noConversion"/>
  </si>
  <si>
    <t xml:space="preserve">CHAR(1)
</t>
    <phoneticPr fontId="289" type="noConversion"/>
  </si>
  <si>
    <t>SMALLINT</t>
    <phoneticPr fontId="289" type="noConversion"/>
  </si>
  <si>
    <t>Product Cd</t>
  </si>
  <si>
    <t>Number of Days Past Due</t>
  </si>
  <si>
    <t>M_OD_DUE</t>
    <phoneticPr fontId="289" type="noConversion"/>
  </si>
  <si>
    <t>JMM_DUDAT</t>
    <phoneticPr fontId="289" type="noConversion"/>
  </si>
  <si>
    <t>JMM_CURDAY</t>
    <phoneticPr fontId="289" type="noConversion"/>
  </si>
  <si>
    <t>Loan draw down date</t>
  </si>
  <si>
    <t>JMM_FLDAT</t>
    <phoneticPr fontId="289" type="noConversion"/>
  </si>
  <si>
    <t>TW</t>
    <phoneticPr fontId="289" type="noConversion"/>
  </si>
  <si>
    <t>EDMp</t>
  </si>
  <si>
    <t>EDM File Name</t>
    <phoneticPr fontId="289" type="noConversion"/>
  </si>
  <si>
    <t>Not Applicable</t>
    <phoneticPr fontId="289" type="noConversion"/>
  </si>
  <si>
    <r>
      <t>M_DEPKIND + M_ACNO = Account number</t>
    </r>
    <r>
      <rPr>
        <sz val="8"/>
        <color theme="1"/>
        <rFont val="細明體"/>
        <family val="3"/>
        <charset val="136"/>
      </rPr>
      <t>；</t>
    </r>
    <r>
      <rPr>
        <sz val="8"/>
        <color theme="1"/>
        <rFont val="Arial"/>
        <family val="2"/>
      </rPr>
      <t>Atomic CDE</t>
    </r>
    <phoneticPr fontId="289" type="noConversion"/>
  </si>
  <si>
    <t>Yes</t>
    <phoneticPr fontId="289" type="noConversion"/>
  </si>
  <si>
    <t>M_DEPKIND</t>
    <phoneticPr fontId="289" type="noConversion"/>
  </si>
  <si>
    <t>M_ACNO</t>
    <phoneticPr fontId="289" type="noConversion"/>
  </si>
  <si>
    <t>11820</t>
  </si>
  <si>
    <t>DECIMAL(20,0)</t>
    <phoneticPr fontId="289" type="noConversion"/>
  </si>
  <si>
    <r>
      <t>2</t>
    </r>
    <r>
      <rPr>
        <sz val="8"/>
        <rFont val="Calibri"/>
        <family val="2"/>
      </rPr>
      <t>0,0</t>
    </r>
    <phoneticPr fontId="289" type="noConversion"/>
  </si>
  <si>
    <t>11820001234567</t>
  </si>
  <si>
    <t>Tandem</t>
  </si>
  <si>
    <t>SME</t>
  </si>
  <si>
    <t>PDW</t>
  </si>
  <si>
    <t>Example</t>
    <phoneticPr fontId="289" type="noConversion"/>
  </si>
  <si>
    <t>Validation Rules</t>
    <phoneticPr fontId="289" type="noConversion"/>
  </si>
  <si>
    <t>Upstream Channel (B2B, B2C...)</t>
    <phoneticPr fontId="289" type="noConversion"/>
  </si>
  <si>
    <r>
      <t xml:space="preserve">Upstream Transferring method (via online </t>
    </r>
    <r>
      <rPr>
        <b/>
        <sz val="9"/>
        <color theme="0"/>
        <rFont val="細明體"/>
        <family val="3"/>
        <charset val="136"/>
      </rPr>
      <t>；</t>
    </r>
    <r>
      <rPr>
        <b/>
        <sz val="9"/>
        <color theme="0"/>
        <rFont val="Tahoma"/>
        <family val="2"/>
      </rPr>
      <t xml:space="preserve"> swift, e.g.online feed via swift:B2C022_IN </t>
    </r>
    <r>
      <rPr>
        <b/>
        <sz val="9"/>
        <color theme="0"/>
        <rFont val="細明體"/>
        <family val="3"/>
        <charset val="136"/>
      </rPr>
      <t>；</t>
    </r>
    <r>
      <rPr>
        <b/>
        <sz val="9"/>
        <color theme="0"/>
        <rFont val="Tahoma"/>
        <family val="2"/>
      </rPr>
      <t xml:space="preserve"> file names, e.g. TW_DRR_EXTRACT_TO_TANDEM_YYYYMMDD.txt.gz)</t>
    </r>
    <phoneticPr fontId="289" type="noConversion"/>
  </si>
  <si>
    <t>Downstream Channel (EDM, PDW…)</t>
    <phoneticPr fontId="289" type="noConversion"/>
  </si>
  <si>
    <r>
      <t xml:space="preserve">Downstream Transferring method (via online </t>
    </r>
    <r>
      <rPr>
        <b/>
        <sz val="9"/>
        <color theme="0"/>
        <rFont val="細明體"/>
        <family val="3"/>
        <charset val="136"/>
      </rPr>
      <t>；</t>
    </r>
    <r>
      <rPr>
        <b/>
        <sz val="9"/>
        <color theme="0"/>
        <rFont val="Tahoma"/>
        <family val="2"/>
      </rPr>
      <t xml:space="preserve"> swift, e.g.online feed via swift:B2C022_IN </t>
    </r>
    <r>
      <rPr>
        <b/>
        <sz val="9"/>
        <color theme="0"/>
        <rFont val="細明體"/>
        <family val="3"/>
        <charset val="136"/>
      </rPr>
      <t>；</t>
    </r>
    <r>
      <rPr>
        <b/>
        <sz val="9"/>
        <color theme="0"/>
        <rFont val="Tahoma"/>
        <family val="2"/>
      </rPr>
      <t xml:space="preserve"> file names, e.g. TW_DRR_EXTRACT_TO_TANDEM_YYYYMMDD.txt.gz)</t>
    </r>
    <phoneticPr fontId="289" type="noConversion"/>
  </si>
  <si>
    <t>Input Method (Manual Input, Files uploading, Inbound system transferring)</t>
    <phoneticPr fontId="289" type="noConversion"/>
  </si>
  <si>
    <t>DV_ACNO</t>
    <phoneticPr fontId="289" type="noConversion"/>
  </si>
  <si>
    <t>No</t>
    <phoneticPr fontId="245" type="noConversion"/>
  </si>
  <si>
    <t>TW</t>
    <phoneticPr fontId="245" type="noConversion"/>
  </si>
  <si>
    <t>N/A</t>
  </si>
  <si>
    <t>M_DEPKIND</t>
    <phoneticPr fontId="289" type="noConversion"/>
  </si>
  <si>
    <t>Not Applicable</t>
    <phoneticPr fontId="259" type="noConversion"/>
  </si>
  <si>
    <t>Not Applicable</t>
    <phoneticPr fontId="245" type="noConversion"/>
  </si>
  <si>
    <t>TDM_LCY_CDA.DAT</t>
  </si>
  <si>
    <t>Detica</t>
  </si>
  <si>
    <t>TW_CB_ACCOUNT_YYYYMMDD.dat.gz
TW_CB_TRANSACTION_YYYYMMDD.dat.gz
TW_CB_CUSTOMER_ACCOUNT_LINK_YYYYMMDD.dat.gz</t>
  </si>
  <si>
    <t>TDM_LCY_D2A.DAT
TDM_LCY_CDA.DAT</t>
  </si>
  <si>
    <t>Target to Destination</t>
    <phoneticPr fontId="259" type="noConversion"/>
  </si>
  <si>
    <t>TW_TDM_MASTERB_YYYYMMDD_D_0.DAT.gz</t>
    <phoneticPr fontId="289" type="noConversion"/>
  </si>
  <si>
    <t>Tandem 畫面 : 活期/活儲 新開戶建檔及銷戶處理 
欄位名稱 : 存款種類</t>
  </si>
  <si>
    <t>Tandem Interface : CASA New account openning and closing 
Field Name : Type of deposit</t>
  </si>
  <si>
    <t>Tandem 畫面 : 活期/活儲 新開戶建檔及銷戶處理 
欄位名稱 : 帳號</t>
  </si>
  <si>
    <t>Tandem Interface : CASA New account openning and closing 
Field Name : Account</t>
  </si>
  <si>
    <t>MASTERBB</t>
    <phoneticPr fontId="289" type="noConversion"/>
  </si>
  <si>
    <t>M_OD_LIMIT</t>
    <phoneticPr fontId="289" type="noConversion"/>
  </si>
  <si>
    <t>M_OD_DUE</t>
    <phoneticPr fontId="289" type="noConversion"/>
  </si>
  <si>
    <t>TW</t>
    <phoneticPr fontId="289" type="noConversion"/>
  </si>
  <si>
    <t>DEMAND DEPOSIT SYS-SCBTL</t>
    <phoneticPr fontId="289" type="noConversion"/>
  </si>
  <si>
    <t>Account Number(9)</t>
  </si>
  <si>
    <t>Account Number(5)</t>
  </si>
  <si>
    <t>M_DEPKIND</t>
    <phoneticPr fontId="289" type="noConversion"/>
  </si>
  <si>
    <t>14,0</t>
  </si>
  <si>
    <t>123456789</t>
  </si>
  <si>
    <t>50000</t>
  </si>
  <si>
    <t>9999999</t>
  </si>
  <si>
    <t>Tandem 畫面 : 活期/活儲 新開戶建檔及銷戶處理 
欄位名稱 : 存款種類、帳號</t>
  </si>
  <si>
    <t>A123456789</t>
  </si>
  <si>
    <t>"1","2","3","4","5","7","8","9","S"</t>
  </si>
  <si>
    <t>00320000987654</t>
  </si>
  <si>
    <t>Y,N</t>
  </si>
  <si>
    <t>"1","2"</t>
  </si>
  <si>
    <t>12,0</t>
  </si>
  <si>
    <t>IMDPT</t>
  </si>
  <si>
    <t>TANDEM</t>
  </si>
  <si>
    <t>TW</t>
  </si>
  <si>
    <t xml:space="preserve">IMD-IDNO </t>
  </si>
  <si>
    <t>IMD-KINDFLG</t>
  </si>
  <si>
    <t xml:space="preserve">IMD-TRDEPKIND+ IMD-TRACNO </t>
  </si>
  <si>
    <t>IMD-INAMT</t>
  </si>
  <si>
    <t>IMDSET
IODSET</t>
  </si>
  <si>
    <t>IMS-ODFLG
IOD-ODFLG</t>
  </si>
  <si>
    <t>IMS-AREA
IOD-AREA</t>
  </si>
  <si>
    <t>設定ALMA質借作業劃面 
綜存透支設定作業劃面</t>
  </si>
  <si>
    <t>NO</t>
  </si>
  <si>
    <t>存單存款開戶作業</t>
  </si>
  <si>
    <t>IMD-PKEY(IMD-DEPKIND+IMD-ACNO)</t>
  </si>
  <si>
    <t>設定ALMA質借作業劃面 : IMD-DEP + IMD-IDNO+ "A"讀取IMSET檔
綜存透支設定作業劃面：IMD-TRDEPKIND+IMD-TRACNO 讀取IODSET檔</t>
  </si>
  <si>
    <t>100000000</t>
  </si>
  <si>
    <t>IMS-ODAMT
IOD-ODAMT</t>
  </si>
  <si>
    <t>如果質借選項2
ALMA:由客人自行設定金額
綜存:由客人自行設定金額</t>
  </si>
  <si>
    <t>Sequence number</t>
    <phoneticPr fontId="289" type="noConversion"/>
  </si>
  <si>
    <t>Time Deposit Account number</t>
    <phoneticPr fontId="289" type="noConversion"/>
  </si>
  <si>
    <t>Client ID number</t>
    <phoneticPr fontId="289" type="noConversion"/>
  </si>
  <si>
    <t>Type of TD</t>
    <phoneticPr fontId="289" type="noConversion"/>
  </si>
  <si>
    <t>Interest account number</t>
    <phoneticPr fontId="289" type="noConversion"/>
  </si>
  <si>
    <t>Principle of TD</t>
    <phoneticPr fontId="289" type="noConversion"/>
  </si>
  <si>
    <t>Overdue function</t>
  </si>
  <si>
    <t>Overdue Type</t>
  </si>
  <si>
    <t>Overdue Type</t>
    <phoneticPr fontId="289" type="noConversion"/>
  </si>
  <si>
    <t>Overdue Limit</t>
  </si>
  <si>
    <t>Overdue Limit</t>
    <phoneticPr fontId="289" type="noConversion"/>
  </si>
  <si>
    <t>Overdue Flag</t>
    <phoneticPr fontId="289" type="noConversion"/>
  </si>
  <si>
    <t>Time Deposit Account number, which is  part of ALMA products</t>
    <phoneticPr fontId="289" type="noConversion"/>
  </si>
  <si>
    <t>ID numbers of ALMA clients</t>
    <phoneticPr fontId="289" type="noConversion"/>
  </si>
  <si>
    <t>Type of Time Deposit</t>
    <phoneticPr fontId="289" type="noConversion"/>
  </si>
  <si>
    <t>The A/C of the accounts recieves TD's corresponding interest</t>
    <phoneticPr fontId="289" type="noConversion"/>
  </si>
  <si>
    <t>Principle of Time Deposit</t>
    <phoneticPr fontId="289" type="noConversion"/>
  </si>
  <si>
    <t>Flag to trigger overdue function</t>
    <phoneticPr fontId="289" type="noConversion"/>
  </si>
  <si>
    <t>Type of Overdue</t>
    <phoneticPr fontId="289" type="noConversion"/>
  </si>
  <si>
    <t>Amount of Overdue</t>
    <phoneticPr fontId="289" type="noConversion"/>
  </si>
  <si>
    <t>N/A</t>
    <phoneticPr fontId="289" type="noConversion"/>
  </si>
  <si>
    <t>Time Deposit Account number</t>
  </si>
  <si>
    <t>Client ID number</t>
  </si>
  <si>
    <t>Type of TD</t>
  </si>
  <si>
    <t>Interest account number</t>
  </si>
  <si>
    <t>Principle of TD</t>
  </si>
  <si>
    <t>Not Applicable</t>
    <phoneticPr fontId="289" type="noConversion"/>
  </si>
  <si>
    <t>Not Applicable</t>
    <phoneticPr fontId="289" type="noConversion"/>
  </si>
  <si>
    <t>Manaul File Upload through XML of following channels
1.eTeller
2.Personal Trust
3.B2C
4.B2B
5.MB
6.CTI
7.IVR</t>
    <phoneticPr fontId="289" type="noConversion"/>
  </si>
  <si>
    <t>TW</t>
    <phoneticPr fontId="289" type="noConversion"/>
  </si>
  <si>
    <t>Tandem Interface : CASA New account openning and closing 
Field Name : Type of Deposit, Account</t>
    <phoneticPr fontId="289" type="noConversion"/>
  </si>
  <si>
    <t>Yes</t>
    <phoneticPr fontId="289" type="noConversion"/>
  </si>
  <si>
    <t>Total sum of Overdue limits</t>
    <phoneticPr fontId="289" type="noConversion"/>
  </si>
  <si>
    <t>如果質借選項1
ALMA:把這個單位項下的定期存款種類9的存單加總後之總金額的九成
綜存:把這個單位項下的定期存款種類2的存單加總後之總金額的九成</t>
    <phoneticPr fontId="289" type="noConversion"/>
  </si>
  <si>
    <t>yes</t>
  </si>
  <si>
    <t>Account Open Date</t>
  </si>
  <si>
    <t>MASTERBB</t>
    <phoneticPr fontId="245" type="noConversion"/>
  </si>
  <si>
    <t>MB_OPEN_YMD</t>
  </si>
  <si>
    <t>Automatically catch current date when account opening</t>
  </si>
  <si>
    <t>N/A</t>
    <phoneticPr fontId="245" type="noConversion"/>
  </si>
  <si>
    <t>MB_OPEN_YMD</t>
    <phoneticPr fontId="245" type="noConversion"/>
  </si>
  <si>
    <t>PEOPLESOFT FTP</t>
  </si>
  <si>
    <t>TWN_TCB_FTP_BAL.gz</t>
  </si>
  <si>
    <t>TW_CB_ACCOUNT_YYYYMMDD.dat.gz</t>
  </si>
  <si>
    <t>CEMS</t>
    <phoneticPr fontId="245" type="noConversion"/>
  </si>
  <si>
    <t>TW_TandemCASA_MASTERB_YYYYMMDD.TXT</t>
    <phoneticPr fontId="259" type="noConversion"/>
  </si>
  <si>
    <t>The open date of CASA in TWD.</t>
  </si>
  <si>
    <t>1060512</t>
  </si>
  <si>
    <t>It should recorded as the ROC calendar (YYYMMDD).</t>
  </si>
  <si>
    <t xml:space="preserve">If ALMA account, this value should be the same with IMSET.IMS-ODAMT 
If not ALMA accout :  this value should be the same with IODSET.IOD-ODAMT </t>
    <phoneticPr fontId="289" type="noConversion"/>
  </si>
  <si>
    <t xml:space="preserve"> 0 or 999999 or 9999999 </t>
    <phoneticPr fontId="289" type="noConversion"/>
  </si>
  <si>
    <t>If Credit limit &gt; 0, the value of this field &gt; 0</t>
    <phoneticPr fontId="289" type="noConversion"/>
  </si>
  <si>
    <t>&gt;0</t>
    <phoneticPr fontId="289" type="noConversion"/>
  </si>
  <si>
    <t>Not empty</t>
    <phoneticPr fontId="289" type="noConversion"/>
  </si>
  <si>
    <t>Not empty</t>
    <phoneticPr fontId="289" type="noConversion"/>
  </si>
  <si>
    <t>Not empty;only Account Type "2","9" could be with overdue limit</t>
    <phoneticPr fontId="289" type="noConversion"/>
  </si>
  <si>
    <t>Atomic CDE, extracted from 21416</t>
    <phoneticPr fontId="28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</si>
</sst>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quot;$&quot;#,##0_);[Red]\(&quot;$&quot;#,##0\)"/>
    <numFmt numFmtId="177" formatCode="&quot;$&quot;#,##0.00_);\(&quot;$&quot;#,##0.00\)"/>
    <numFmt numFmtId="178" formatCode="&quot;$&quot;#,##0.00_);[Red]\(&quot;$&quot;#,##0.00\)"/>
    <numFmt numFmtId="179" formatCode="_(&quot;$&quot;* #,##0_);_(&quot;$&quot;* \(#,##0\);_(&quot;$&quot;* &quot;-&quot;_);_(@_)"/>
    <numFmt numFmtId="180" formatCode="_(&quot;$&quot;* #,##0.00_);_(&quot;$&quot;* \(#,##0.00\);_(&quot;$&quot;* &quot;-&quot;??_);_(@_)"/>
    <numFmt numFmtId="181" formatCode="_(* #,##0.00_);_(* \(#,##0.00\);_(* &quot;-&quot;??_);_(@_)"/>
    <numFmt numFmtId="182" formatCode="[$-409]d\-mmm\-yy;@"/>
    <numFmt numFmtId="183" formatCode="0_);\(0\)"/>
    <numFmt numFmtId="184" formatCode="##.##%"/>
    <numFmt numFmtId="185" formatCode="0.000%"/>
    <numFmt numFmtId="186" formatCode="#,##0\ &quot;DM&quot;;\-#,##0\ &quot;DM&quot;"/>
    <numFmt numFmtId="187" formatCode="[$-409]General"/>
    <numFmt numFmtId="188" formatCode="#,##0.0"/>
    <numFmt numFmtId="189" formatCode="#,###,"/>
    <numFmt numFmtId="190" formatCode="#,###,;&quot;₩&quot;&quot;₩&quot;&quot;₩&quot;\(#,###,&quot;₩&quot;&quot;₩&quot;&quot;₩&quot;\)"/>
    <numFmt numFmtId="191" formatCode="0.0%;\(0.0%\)"/>
    <numFmt numFmtId="192" formatCode="#,###.0,;\(#,###.0,\)"/>
    <numFmt numFmtId="193" formatCode="##,###.##"/>
    <numFmt numFmtId="194" formatCode="#0.##"/>
    <numFmt numFmtId="195" formatCode="#,##0_);[Red]\(&quot;$&quot;#,##0\)"/>
    <numFmt numFmtId="196" formatCode="&quot; &quot;#,##0.00&quot; &quot;;&quot; (&quot;#,##0.00&quot;)&quot;;&quot; -&quot;#&quot; &quot;;&quot; &quot;@&quot; &quot;"/>
    <numFmt numFmtId="197" formatCode="&quot; &quot;#,##0.00&quot; &quot;;&quot;-&quot;#,##0.00&quot; &quot;;&quot; -&quot;#&quot; &quot;;&quot; &quot;@&quot; &quot;"/>
    <numFmt numFmtId="198" formatCode="##,##0%"/>
    <numFmt numFmtId="199" formatCode="#,###%"/>
    <numFmt numFmtId="200" formatCode="##.##"/>
    <numFmt numFmtId="201" formatCode="###,###"/>
    <numFmt numFmtId="202" formatCode="###.###"/>
    <numFmt numFmtId="203" formatCode="##,###.####"/>
    <numFmt numFmtId="204" formatCode="\$#,##0\ ;\(\$#,##0\)"/>
    <numFmt numFmtId="205" formatCode="##,##0.##"/>
    <numFmt numFmtId="206" formatCode="dd\ mmmyy"/>
    <numFmt numFmtId="207" formatCode="dd\ mmmyy\ hh:mm"/>
    <numFmt numFmtId="208" formatCode="_-* #,##0\ _D_M_-;\-* #,##0\ _D_M_-;_-* &quot;-&quot;\ _D_M_-;_-@_-"/>
    <numFmt numFmtId="209" formatCode="_-* #,##0.00\ _D_M_-;\-* #,##0.00\ _D_M_-;_-* &quot;-&quot;??\ _D_M_-;_-@_-"/>
    <numFmt numFmtId="210" formatCode="_([$€-2]* #,##0.00_);_([$€-2]* \(#,##0.00\);_([$€-2]* &quot;-&quot;??_)"/>
    <numFmt numFmtId="211" formatCode="[$-409]0%"/>
    <numFmt numFmtId="212" formatCode="#."/>
    <numFmt numFmtId="213" formatCode="_ * #,##0_ ;_ * \-#,##0_ ;_ * &quot;-&quot;_ ;_ @_ "/>
    <numFmt numFmtId="214" formatCode="_ * #,##0.00_ ;_ * \-#,##0.00_ ;_ * &quot;-&quot;??_ ;_ @_ "/>
    <numFmt numFmtId="215" formatCode="_-* #,##0.00_-;\-* #,##0.00_-;_-* \-??_-;_-@_-"/>
    <numFmt numFmtId="216" formatCode="[$-409]#,##0&quot; &quot;;[$-409]&quot;(&quot;#,##0&quot;)&quot;"/>
    <numFmt numFmtId="217" formatCode="&quot;₩&quot;#,##0.00;\-&quot;₩&quot;#,##0.00"/>
    <numFmt numFmtId="218" formatCode="&quot;₩&quot;#,##0.00;[Red]\-&quot;₩&quot;#,##0.00"/>
    <numFmt numFmtId="219" formatCode="0%;\(0%\)"/>
    <numFmt numFmtId="220" formatCode="[$$-409]#,##0.00;[Red]&quot;-&quot;[$$-409]#,##0.00"/>
    <numFmt numFmtId="221" formatCode="[$-409]#,##0&quot; &quot;;[Red][$-409]&quot;(&quot;#,##0&quot;)&quot;"/>
    <numFmt numFmtId="222" formatCode="#,###,;\(#,###,\)"/>
    <numFmt numFmtId="223" formatCode="#,##0_);\(#,##0_)"/>
    <numFmt numFmtId="224" formatCode="d/m"/>
    <numFmt numFmtId="225" formatCode="_-&quot;L.&quot;\ * #,##0_-;\-&quot;L.&quot;\ * #,##0_-;_-&quot;L.&quot;\ * &quot;-&quot;_-;_-@_-"/>
    <numFmt numFmtId="226" formatCode="_-&quot;L.&quot;\ * #,##0.00_-;\-&quot;L.&quot;\ * #,##0.00_-;_-&quot;L.&quot;\ * &quot;-&quot;??_-;_-@_-"/>
    <numFmt numFmtId="227" formatCode="_-* #,##0\ &quot;DM&quot;_-;\-* #,##0\ &quot;DM&quot;_-;_-* &quot;-&quot;\ &quot;DM&quot;_-;_-@_-"/>
    <numFmt numFmtId="228" formatCode="_-* #,##0.00\ &quot;DM&quot;_-;\-* #,##0.00\ &quot;DM&quot;_-;_-* &quot;-&quot;??\ &quot;DM&quot;_-;_-@_-"/>
    <numFmt numFmtId="229" formatCode="_(&quot;$&quot;* #,##0.0_);_(&quot;$&quot;* \(#,##0.0\);_(&quot;$&quot;* &quot;-&quot;??_);_(@_)"/>
    <numFmt numFmtId="230" formatCode="00000000000000"/>
  </numFmts>
  <fonts count="303">
    <font>
      <sz val="11"/>
      <color theme="1"/>
      <name val="新細明體"/>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돋움"/>
      <family val="2"/>
      <charset val="129"/>
    </font>
    <font>
      <sz val="8"/>
      <name val="Arial"/>
      <family val="2"/>
    </font>
    <font>
      <b/>
      <sz val="10"/>
      <name val="Arial"/>
      <family val="2"/>
    </font>
    <font>
      <sz val="10"/>
      <name val="MS Sans Serif"/>
      <family val="2"/>
    </font>
    <font>
      <sz val="10"/>
      <color indexed="64"/>
      <name val="Arial"/>
      <family val="2"/>
    </font>
    <font>
      <sz val="8"/>
      <color indexed="8"/>
      <name val="Calibri"/>
      <family val="2"/>
    </font>
    <font>
      <u/>
      <sz val="10"/>
      <color indexed="12"/>
      <name val="Arial"/>
      <family val="2"/>
    </font>
    <font>
      <i/>
      <sz val="10"/>
      <name val="Calibri"/>
      <family val="2"/>
    </font>
    <font>
      <b/>
      <sz val="10"/>
      <name val="Calibri"/>
      <family val="2"/>
    </font>
    <font>
      <i/>
      <sz val="10"/>
      <color indexed="10"/>
      <name val="Calibri"/>
      <family val="2"/>
    </font>
    <font>
      <sz val="9"/>
      <color indexed="81"/>
      <name val="Tahoma"/>
      <family val="2"/>
    </font>
    <font>
      <b/>
      <sz val="9"/>
      <color indexed="81"/>
      <name val="Tahoma"/>
      <family val="2"/>
    </font>
    <font>
      <sz val="9"/>
      <color indexed="10"/>
      <name val="Tahoma"/>
      <family val="2"/>
    </font>
    <font>
      <i/>
      <sz val="11"/>
      <name val="Calibri"/>
      <family val="2"/>
    </font>
    <font>
      <b/>
      <i/>
      <sz val="10"/>
      <color indexed="10"/>
      <name val="Calibri"/>
      <family val="2"/>
    </font>
    <font>
      <sz val="8"/>
      <name val="Calibri"/>
      <family val="2"/>
    </font>
    <font>
      <sz val="10"/>
      <name val="Calibri"/>
      <family val="2"/>
    </font>
    <font>
      <b/>
      <sz val="10"/>
      <name val="Calibri"/>
      <family val="2"/>
    </font>
    <font>
      <i/>
      <sz val="10"/>
      <color indexed="60"/>
      <name val="Calibri"/>
      <family val="2"/>
    </font>
    <font>
      <b/>
      <i/>
      <sz val="10"/>
      <color indexed="60"/>
      <name val="Calibri"/>
      <family val="2"/>
    </font>
    <font>
      <b/>
      <sz val="11"/>
      <name val="Arial"/>
      <family val="2"/>
    </font>
    <font>
      <sz val="12"/>
      <color indexed="9"/>
      <name val="Calibri"/>
      <family val="2"/>
    </font>
    <font>
      <i/>
      <sz val="11"/>
      <color indexed="10"/>
      <name val="Calibri"/>
      <family val="2"/>
    </font>
    <font>
      <i/>
      <u/>
      <sz val="11"/>
      <name val="Calibri"/>
      <family val="2"/>
    </font>
    <font>
      <b/>
      <u/>
      <sz val="10"/>
      <name val="Calibri"/>
      <family val="2"/>
    </font>
    <font>
      <sz val="8"/>
      <name val="Calibri"/>
      <family val="2"/>
    </font>
    <font>
      <sz val="9"/>
      <color indexed="8"/>
      <name val="Calibri"/>
      <family val="2"/>
    </font>
    <font>
      <sz val="8"/>
      <color indexed="8"/>
      <name val="Calibri"/>
      <family val="2"/>
    </font>
    <font>
      <sz val="8"/>
      <color indexed="10"/>
      <name val="Calibri"/>
      <family val="2"/>
    </font>
    <font>
      <sz val="8"/>
      <color indexed="10"/>
      <name val="돋움"/>
      <family val="3"/>
      <charset val="129"/>
    </font>
    <font>
      <b/>
      <sz val="10"/>
      <name val="SVNtimes new roman"/>
      <family val="2"/>
    </font>
    <font>
      <sz val="11"/>
      <name val="??"/>
      <family val="3"/>
    </font>
    <font>
      <sz val="10"/>
      <name val="?? ??"/>
      <family val="1"/>
      <charset val="136"/>
    </font>
    <font>
      <sz val="16"/>
      <name val="AngsanaUPC"/>
      <family val="3"/>
    </font>
    <font>
      <sz val="12"/>
      <name val="????"/>
      <family val="1"/>
      <charset val="136"/>
    </font>
    <font>
      <sz val="12"/>
      <name val="Courier"/>
      <family val="3"/>
    </font>
    <font>
      <sz val="12"/>
      <name val="???"/>
      <family val="1"/>
    </font>
    <font>
      <sz val="12"/>
      <name val="|??¢¥¢¬¨Ï"/>
      <family val="1"/>
      <charset val="129"/>
    </font>
    <font>
      <sz val="10"/>
      <color indexed="8"/>
      <name val="Arial"/>
      <family val="2"/>
    </font>
    <font>
      <sz val="12"/>
      <name val="¹ÙÅÁÃ¼"/>
      <charset val="129"/>
    </font>
    <font>
      <sz val="10"/>
      <color indexed="9"/>
      <name val="Arial"/>
      <family val="2"/>
    </font>
    <font>
      <sz val="8"/>
      <name val="Times New Roman"/>
      <family val="1"/>
    </font>
    <font>
      <b/>
      <sz val="10"/>
      <color indexed="63"/>
      <name val="Arial"/>
      <family val="2"/>
    </font>
    <font>
      <sz val="10"/>
      <name val="Helv"/>
    </font>
    <font>
      <sz val="9"/>
      <name val="Tahoma"/>
      <family val="2"/>
    </font>
    <font>
      <sz val="10"/>
      <color indexed="20"/>
      <name val="Arial"/>
      <family val="2"/>
    </font>
    <font>
      <b/>
      <sz val="12"/>
      <color indexed="61"/>
      <name val="Tahoma"/>
      <family val="2"/>
    </font>
    <font>
      <b/>
      <sz val="10"/>
      <color indexed="52"/>
      <name val="Arial"/>
      <family val="2"/>
    </font>
    <font>
      <b/>
      <sz val="8"/>
      <name val="Tms Rmn"/>
      <family val="1"/>
    </font>
    <font>
      <sz val="11"/>
      <name val="Times New Roman"/>
      <family val="1"/>
    </font>
    <font>
      <b/>
      <sz val="9"/>
      <color indexed="12"/>
      <name val="Tahoma"/>
      <family val="2"/>
    </font>
    <font>
      <sz val="9"/>
      <name val="Arial"/>
      <family val="2"/>
    </font>
    <font>
      <b/>
      <sz val="10"/>
      <name val="Helv"/>
      <family val="2"/>
    </font>
    <font>
      <b/>
      <sz val="8"/>
      <color indexed="12"/>
      <name val="Arial"/>
      <family val="2"/>
    </font>
    <font>
      <sz val="8"/>
      <color indexed="8"/>
      <name val="Arial"/>
      <family val="2"/>
    </font>
    <font>
      <sz val="8"/>
      <name val="SVNtimes new roman"/>
      <family val="2"/>
    </font>
    <font>
      <b/>
      <sz val="10"/>
      <color indexed="9"/>
      <name val="Arial"/>
      <family val="2"/>
    </font>
    <font>
      <sz val="10"/>
      <name val="Century Schoolbook"/>
      <family val="1"/>
    </font>
    <font>
      <sz val="14"/>
      <name val="AngsanaUPC"/>
      <family val="1"/>
    </font>
    <font>
      <sz val="10"/>
      <name val="BERNHARD"/>
    </font>
    <font>
      <sz val="11"/>
      <name val="VNcentury Gothic"/>
      <family val="2"/>
    </font>
    <font>
      <b/>
      <sz val="15"/>
      <name val="VNcentury Gothic"/>
      <family val="2"/>
    </font>
    <font>
      <sz val="12"/>
      <name val="SVNtimes new roman"/>
      <family val="2"/>
    </font>
    <font>
      <sz val="10"/>
      <name val="SVNtimes new roman"/>
      <family val="2"/>
    </font>
    <font>
      <b/>
      <sz val="9"/>
      <name val="Tahoma"/>
      <family val="2"/>
    </font>
    <font>
      <sz val="8"/>
      <color indexed="12"/>
      <name val="Arial"/>
      <family val="2"/>
    </font>
    <font>
      <b/>
      <sz val="10"/>
      <color indexed="12"/>
      <name val="Arial"/>
      <family val="2"/>
    </font>
    <font>
      <b/>
      <sz val="14"/>
      <color indexed="11"/>
      <name val="Arial"/>
      <family val="2"/>
    </font>
    <font>
      <b/>
      <sz val="10"/>
      <color indexed="10"/>
      <name val="Arial"/>
      <family val="2"/>
    </font>
    <font>
      <sz val="1"/>
      <color indexed="8"/>
      <name val="Courier"/>
      <family val="3"/>
    </font>
    <font>
      <sz val="10"/>
      <color indexed="62"/>
      <name val="Arial"/>
      <family val="2"/>
    </font>
    <font>
      <b/>
      <sz val="1"/>
      <color indexed="8"/>
      <name val="Courier"/>
      <family val="3"/>
    </font>
    <font>
      <b/>
      <sz val="10"/>
      <color indexed="8"/>
      <name val="Arial"/>
      <family val="2"/>
    </font>
    <font>
      <i/>
      <sz val="10"/>
      <color indexed="23"/>
      <name val="Arial"/>
      <family val="2"/>
    </font>
    <font>
      <b/>
      <sz val="10"/>
      <name val="Times"/>
      <family val="1"/>
    </font>
    <font>
      <sz val="10"/>
      <color indexed="17"/>
      <name val="Arial"/>
      <family val="2"/>
    </font>
    <font>
      <b/>
      <sz val="12"/>
      <name val="Helv"/>
      <family val="2"/>
    </font>
    <font>
      <b/>
      <sz val="9"/>
      <color indexed="42"/>
      <name val="Tahoma"/>
      <family val="2"/>
    </font>
    <font>
      <b/>
      <sz val="12"/>
      <name val="Arial"/>
      <family val="2"/>
    </font>
    <font>
      <b/>
      <sz val="15"/>
      <color indexed="56"/>
      <name val="Arial"/>
      <family val="2"/>
    </font>
    <font>
      <b/>
      <sz val="15"/>
      <color indexed="62"/>
      <name val="Calibri"/>
      <family val="2"/>
    </font>
    <font>
      <b/>
      <sz val="13"/>
      <color indexed="56"/>
      <name val="Arial"/>
      <family val="2"/>
    </font>
    <font>
      <b/>
      <sz val="13"/>
      <color indexed="62"/>
      <name val="Calibri"/>
      <family val="2"/>
    </font>
    <font>
      <b/>
      <sz val="11"/>
      <color indexed="56"/>
      <name val="Arial"/>
      <family val="2"/>
    </font>
    <font>
      <b/>
      <sz val="11"/>
      <color indexed="62"/>
      <name val="Calibri"/>
      <family val="2"/>
    </font>
    <font>
      <b/>
      <sz val="10"/>
      <name val="Helv"/>
    </font>
    <font>
      <u/>
      <sz val="9"/>
      <color indexed="12"/>
      <name val="Arial"/>
      <family val="2"/>
    </font>
    <font>
      <sz val="6"/>
      <name val="Tms Rmn"/>
    </font>
    <font>
      <b/>
      <sz val="9"/>
      <color indexed="63"/>
      <name val="Tahoma"/>
      <family val="2"/>
    </font>
    <font>
      <sz val="10"/>
      <color indexed="52"/>
      <name val="Arial"/>
      <family val="2"/>
    </font>
    <font>
      <b/>
      <sz val="12"/>
      <color indexed="20"/>
      <name val="Tahoma"/>
      <family val="2"/>
    </font>
    <font>
      <b/>
      <sz val="11"/>
      <name val="Helv"/>
      <family val="2"/>
    </font>
    <font>
      <sz val="12"/>
      <name val="Arial"/>
      <family val="2"/>
    </font>
    <font>
      <sz val="10"/>
      <color indexed="60"/>
      <name val="Arial"/>
      <family val="2"/>
    </font>
    <font>
      <sz val="7"/>
      <name val="Small Fonts"/>
      <family val="2"/>
    </font>
    <font>
      <sz val="8"/>
      <name val="Tms Rmn"/>
      <family val="1"/>
    </font>
    <font>
      <sz val="9"/>
      <name val="Verdana"/>
      <family val="2"/>
    </font>
    <font>
      <sz val="10"/>
      <name val="Arial"/>
      <family val="2"/>
      <charset val="1"/>
    </font>
    <font>
      <b/>
      <sz val="9"/>
      <color indexed="8"/>
      <name val="Tahoma"/>
      <family val="2"/>
    </font>
    <font>
      <sz val="11"/>
      <name val="‚l‚r –¾’©"/>
      <charset val="128"/>
    </font>
    <font>
      <sz val="10"/>
      <name val="Times New Roman"/>
      <family val="1"/>
    </font>
    <font>
      <sz val="9"/>
      <name val="Times New Roman"/>
      <family val="1"/>
    </font>
    <font>
      <b/>
      <sz val="10"/>
      <color indexed="8"/>
      <name val="Arial Narrow"/>
      <family val="2"/>
    </font>
    <font>
      <b/>
      <sz val="10"/>
      <name val="MS Sans Serif"/>
      <family val="2"/>
    </font>
    <font>
      <sz val="8"/>
      <name val="Helv"/>
    </font>
    <font>
      <sz val="9"/>
      <color indexed="8"/>
      <name val="Times New Roman"/>
      <family val="1"/>
    </font>
    <font>
      <sz val="10"/>
      <color indexed="8"/>
      <name val="MS Sans Serif"/>
      <family val="2"/>
    </font>
    <font>
      <sz val="10"/>
      <name val="Symbol"/>
      <family val="1"/>
      <charset val="2"/>
    </font>
    <font>
      <b/>
      <sz val="14"/>
      <name val="Arial"/>
      <family val="2"/>
    </font>
    <font>
      <b/>
      <sz val="18"/>
      <color indexed="56"/>
      <name val="Cambria"/>
      <family val="1"/>
    </font>
    <font>
      <b/>
      <sz val="18"/>
      <color indexed="62"/>
      <name val="Cambria"/>
      <family val="2"/>
    </font>
    <font>
      <b/>
      <sz val="17"/>
      <name val="Helvetica"/>
      <family val="2"/>
    </font>
    <font>
      <b/>
      <sz val="11"/>
      <color indexed="23"/>
      <name val="Helvetica"/>
      <family val="2"/>
    </font>
    <font>
      <b/>
      <sz val="8"/>
      <color indexed="9"/>
      <name val="Arial"/>
      <family val="2"/>
    </font>
    <font>
      <sz val="10"/>
      <color indexed="22"/>
      <name val="Arial"/>
      <family val="2"/>
    </font>
    <font>
      <sz val="11"/>
      <name val="Arial"/>
      <family val="2"/>
    </font>
    <font>
      <sz val="10"/>
      <name val="VNtimes new roman"/>
      <family val="2"/>
    </font>
    <font>
      <sz val="10"/>
      <color indexed="10"/>
      <name val="Arial"/>
      <family val="2"/>
    </font>
    <font>
      <sz val="14"/>
      <name val="뼻뮝"/>
      <family val="3"/>
    </font>
    <font>
      <sz val="12"/>
      <name val="뼻뮝"/>
      <family val="3"/>
    </font>
    <font>
      <sz val="11"/>
      <name val="돋움"/>
      <family val="3"/>
      <charset val="129"/>
    </font>
    <font>
      <sz val="10"/>
      <name val=".VnArial"/>
      <family val="2"/>
    </font>
    <font>
      <sz val="11"/>
      <name val="돋움"/>
      <family val="2"/>
    </font>
    <font>
      <sz val="12"/>
      <name val="新細明體"/>
      <family val="1"/>
      <charset val="136"/>
    </font>
    <font>
      <sz val="11"/>
      <color indexed="8"/>
      <name val="ＭＳ Ｐゴシック"/>
      <family val="3"/>
      <charset val="128"/>
    </font>
    <font>
      <b/>
      <i/>
      <u/>
      <sz val="10"/>
      <color indexed="60"/>
      <name val="Arial"/>
      <family val="2"/>
    </font>
    <font>
      <sz val="11"/>
      <color theme="1"/>
      <name val="新細明體"/>
      <family val="2"/>
      <scheme val="minor"/>
    </font>
    <font>
      <sz val="10"/>
      <color theme="1"/>
      <name val="Arial"/>
      <family val="2"/>
    </font>
    <font>
      <sz val="11"/>
      <color rgb="FF000000"/>
      <name val="Calibri"/>
      <family val="2"/>
    </font>
    <font>
      <sz val="10"/>
      <color rgb="FF000000"/>
      <name val="Arial"/>
      <family val="2"/>
    </font>
    <font>
      <sz val="11"/>
      <color theme="0"/>
      <name val="新細明體"/>
      <family val="2"/>
      <scheme val="minor"/>
    </font>
    <font>
      <sz val="11"/>
      <color rgb="FFFFFFFF"/>
      <name val="Calibri"/>
      <family val="2"/>
    </font>
    <font>
      <sz val="10"/>
      <color rgb="FFFFFFFF"/>
      <name val="Arial"/>
      <family val="2"/>
    </font>
    <font>
      <b/>
      <sz val="10"/>
      <color rgb="FF333333"/>
      <name val="Arial"/>
      <family val="2"/>
    </font>
    <font>
      <sz val="11"/>
      <color rgb="FF9C0006"/>
      <name val="新細明體"/>
      <family val="2"/>
      <scheme val="minor"/>
    </font>
    <font>
      <sz val="11"/>
      <color rgb="FF800080"/>
      <name val="Calibri"/>
      <family val="2"/>
    </font>
    <font>
      <sz val="10"/>
      <color rgb="FF800080"/>
      <name val="Arial"/>
      <family val="2"/>
    </font>
    <font>
      <sz val="11"/>
      <color rgb="FF9C0006"/>
      <name val="Calibri"/>
      <family val="2"/>
    </font>
    <font>
      <b/>
      <sz val="10"/>
      <color rgb="FFFF9900"/>
      <name val="Arial"/>
      <family val="2"/>
    </font>
    <font>
      <sz val="11"/>
      <color rgb="FF008000"/>
      <name val="Calibri"/>
      <family val="2"/>
    </font>
    <font>
      <b/>
      <sz val="11"/>
      <color rgb="FFFA7D00"/>
      <name val="新細明體"/>
      <family val="2"/>
      <scheme val="minor"/>
    </font>
    <font>
      <b/>
      <sz val="11"/>
      <color rgb="FFFF9900"/>
      <name val="Calibri"/>
      <family val="2"/>
    </font>
    <font>
      <b/>
      <sz val="11"/>
      <color rgb="FFFA7D00"/>
      <name val="Calibri"/>
      <family val="2"/>
    </font>
    <font>
      <b/>
      <sz val="11"/>
      <color rgb="FFFFFFFF"/>
      <name val="Calibri"/>
      <family val="2"/>
    </font>
    <font>
      <sz val="11"/>
      <color rgb="FFFF9900"/>
      <name val="Calibri"/>
      <family val="2"/>
    </font>
    <font>
      <b/>
      <sz val="11"/>
      <color theme="0"/>
      <name val="新細明體"/>
      <family val="2"/>
      <scheme val="minor"/>
    </font>
    <font>
      <b/>
      <sz val="10"/>
      <color rgb="FFFFFFFF"/>
      <name val="Arial"/>
      <family val="2"/>
    </font>
    <font>
      <sz val="11"/>
      <color theme="1"/>
      <name val="Arial"/>
      <family val="2"/>
    </font>
    <font>
      <sz val="9"/>
      <color theme="1"/>
      <name val="Arial"/>
      <family val="2"/>
    </font>
    <font>
      <sz val="10"/>
      <color theme="1"/>
      <name val="BERNHARD"/>
    </font>
    <font>
      <sz val="10"/>
      <color theme="1"/>
      <name val="Helv"/>
    </font>
    <font>
      <sz val="1"/>
      <color rgb="FF000000"/>
      <name val="Courier"/>
      <family val="3"/>
    </font>
    <font>
      <sz val="10"/>
      <color rgb="FF333399"/>
      <name val="Arial"/>
      <family val="2"/>
    </font>
    <font>
      <b/>
      <sz val="1"/>
      <color rgb="FF000000"/>
      <name val="Courier"/>
      <family val="3"/>
    </font>
    <font>
      <b/>
      <sz val="11"/>
      <color rgb="FF003366"/>
      <name val="Calibri"/>
      <family val="2"/>
    </font>
    <font>
      <sz val="11"/>
      <color rgb="FF333399"/>
      <name val="Calibri"/>
      <family val="2"/>
    </font>
    <font>
      <b/>
      <sz val="10"/>
      <color rgb="FF000000"/>
      <name val="Arial"/>
      <family val="2"/>
    </font>
    <font>
      <i/>
      <sz val="10"/>
      <color rgb="FF80808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u/>
      <sz val="11"/>
      <color rgb="FF0000FF"/>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97D"/>
      <name val="Cambria"/>
      <family val="1"/>
    </font>
    <font>
      <b/>
      <sz val="11"/>
      <color rgb="FF000000"/>
      <name val="Calibri"/>
      <family val="2"/>
    </font>
    <font>
      <sz val="11"/>
      <color rgb="FFFF0000"/>
      <name val="Calibri"/>
      <family val="2"/>
    </font>
    <font>
      <i/>
      <sz val="11"/>
      <color rgb="FF808080"/>
      <name val="Calibri"/>
      <family val="2"/>
    </font>
    <font>
      <sz val="11"/>
      <color rgb="FF006100"/>
      <name val="新細明體"/>
      <family val="2"/>
      <scheme val="minor"/>
    </font>
    <font>
      <sz val="10"/>
      <color rgb="FF008000"/>
      <name val="Arial"/>
      <family val="2"/>
    </font>
    <font>
      <b/>
      <i/>
      <sz val="16"/>
      <color theme="1"/>
      <name val="Arial"/>
      <family val="2"/>
    </font>
    <font>
      <b/>
      <sz val="15"/>
      <color rgb="FF003366"/>
      <name val="Calibri"/>
      <family val="2"/>
    </font>
    <font>
      <b/>
      <sz val="15"/>
      <color rgb="FF003366"/>
      <name val="Arial"/>
      <family val="2"/>
    </font>
    <font>
      <b/>
      <sz val="13"/>
      <color rgb="FF003366"/>
      <name val="Calibri"/>
      <family val="2"/>
    </font>
    <font>
      <b/>
      <sz val="13"/>
      <color rgb="FF003366"/>
      <name val="Arial"/>
      <family val="2"/>
    </font>
    <font>
      <b/>
      <sz val="11"/>
      <color rgb="FF003366"/>
      <name val="Arial"/>
      <family val="2"/>
    </font>
    <font>
      <u/>
      <sz val="9"/>
      <color rgb="FF0000FF"/>
      <name val="Arial"/>
      <family val="2"/>
    </font>
    <font>
      <u/>
      <sz val="11"/>
      <color theme="10"/>
      <name val="Calibri"/>
      <family val="2"/>
    </font>
    <font>
      <u/>
      <sz val="10"/>
      <color theme="10"/>
      <name val="Arial"/>
      <family val="2"/>
    </font>
    <font>
      <u/>
      <sz val="10"/>
      <color rgb="FF0000FF"/>
      <name val="Arial"/>
      <family val="2"/>
    </font>
    <font>
      <sz val="11"/>
      <color rgb="FF3F3F76"/>
      <name val="新細明體"/>
      <family val="2"/>
      <scheme val="minor"/>
    </font>
    <font>
      <sz val="10"/>
      <color rgb="FFFF9900"/>
      <name val="Arial"/>
      <family val="2"/>
    </font>
    <font>
      <sz val="11"/>
      <color rgb="FF9C6500"/>
      <name val="新細明體"/>
      <family val="2"/>
      <scheme val="minor"/>
    </font>
    <font>
      <sz val="11"/>
      <color rgb="FF993300"/>
      <name val="Calibri"/>
      <family val="2"/>
    </font>
    <font>
      <sz val="10"/>
      <color rgb="FF993300"/>
      <name val="Arial"/>
      <family val="2"/>
    </font>
    <font>
      <sz val="7"/>
      <color theme="1"/>
      <name val="Small Fonts"/>
      <family val="2"/>
    </font>
    <font>
      <sz val="11"/>
      <color theme="1"/>
      <name val="新細明體"/>
      <family val="3"/>
      <charset val="129"/>
      <scheme val="minor"/>
    </font>
    <font>
      <sz val="11"/>
      <color theme="1"/>
      <name val="Calibri"/>
      <family val="2"/>
    </font>
    <font>
      <sz val="9"/>
      <color theme="1"/>
      <name val="Verdana"/>
      <family val="2"/>
    </font>
    <font>
      <sz val="10"/>
      <color theme="1"/>
      <name val="BdE Neue Helvetica 45 Light"/>
      <family val="2"/>
    </font>
    <font>
      <sz val="10"/>
      <color rgb="FF000000"/>
      <name val="BdE Neue Helvetica 45 Light"/>
    </font>
    <font>
      <sz val="11"/>
      <color theme="1"/>
      <name val="新細明體"/>
      <family val="2"/>
      <charset val="238"/>
      <scheme val="minor"/>
    </font>
    <font>
      <b/>
      <sz val="11"/>
      <color rgb="FF333333"/>
      <name val="Calibri"/>
      <family val="2"/>
    </font>
    <font>
      <b/>
      <i/>
      <u/>
      <sz val="11"/>
      <color theme="1"/>
      <name val="Arial"/>
      <family val="2"/>
    </font>
    <font>
      <sz val="8"/>
      <color theme="1"/>
      <name val="Helv"/>
    </font>
    <font>
      <sz val="10"/>
      <color rgb="FF000000"/>
      <name val="MS Sans Serif"/>
      <family val="2"/>
    </font>
    <font>
      <b/>
      <sz val="18"/>
      <color rgb="FF003366"/>
      <name val="Cambria"/>
      <family val="1"/>
    </font>
    <font>
      <sz val="10"/>
      <color rgb="FFFF0000"/>
      <name val="Arial"/>
      <family val="2"/>
    </font>
    <font>
      <sz val="11"/>
      <color indexed="8"/>
      <name val="新細明體"/>
      <family val="2"/>
      <scheme val="minor"/>
    </font>
    <font>
      <sz val="11"/>
      <color theme="1"/>
      <name val="新細明體"/>
      <family val="2"/>
      <charset val="129"/>
      <scheme val="minor"/>
    </font>
    <font>
      <b/>
      <i/>
      <sz val="8"/>
      <color theme="1"/>
      <name val="新細明體"/>
      <family val="2"/>
      <scheme val="minor"/>
    </font>
    <font>
      <sz val="8"/>
      <color theme="1"/>
      <name val="新細明體"/>
      <family val="2"/>
      <scheme val="minor"/>
    </font>
    <font>
      <sz val="8"/>
      <color rgb="FF000000"/>
      <name val="Calibri"/>
      <family val="2"/>
    </font>
    <font>
      <b/>
      <sz val="8"/>
      <color theme="1"/>
      <name val="Arial"/>
      <family val="2"/>
    </font>
    <font>
      <sz val="8"/>
      <color theme="1"/>
      <name val="Arial"/>
      <family val="2"/>
    </font>
    <font>
      <i/>
      <sz val="11"/>
      <color theme="1"/>
      <name val="新細明體"/>
      <family val="2"/>
      <scheme val="minor"/>
    </font>
    <font>
      <i/>
      <sz val="11"/>
      <color theme="0"/>
      <name val="新細明體"/>
      <family val="2"/>
      <scheme val="minor"/>
    </font>
    <font>
      <sz val="8"/>
      <color rgb="FFFF0000"/>
      <name val="新細明體"/>
      <family val="2"/>
      <scheme val="minor"/>
    </font>
    <font>
      <sz val="8"/>
      <color theme="0"/>
      <name val="Arial"/>
      <family val="2"/>
    </font>
    <font>
      <sz val="8"/>
      <name val="新細明體"/>
      <family val="2"/>
      <scheme val="minor"/>
    </font>
    <font>
      <sz val="11"/>
      <name val="新細明體"/>
      <family val="2"/>
      <scheme val="minor"/>
    </font>
    <font>
      <b/>
      <sz val="11"/>
      <name val="新細明體"/>
      <family val="2"/>
      <scheme val="minor"/>
    </font>
    <font>
      <i/>
      <u/>
      <sz val="11"/>
      <name val="新細明體"/>
      <family val="2"/>
      <scheme val="minor"/>
    </font>
    <font>
      <sz val="11"/>
      <color rgb="FF000080"/>
      <name val="新細明體"/>
      <family val="2"/>
      <scheme val="minor"/>
    </font>
    <font>
      <sz val="11"/>
      <color indexed="18"/>
      <name val="新細明體"/>
      <family val="2"/>
      <scheme val="minor"/>
    </font>
    <font>
      <i/>
      <sz val="11"/>
      <name val="新細明體"/>
      <family val="2"/>
      <scheme val="minor"/>
    </font>
    <font>
      <b/>
      <sz val="14"/>
      <color indexed="18"/>
      <name val="新細明體"/>
      <family val="2"/>
      <scheme val="minor"/>
    </font>
    <font>
      <i/>
      <sz val="11"/>
      <color theme="0" tint="-0.499984740745262"/>
      <name val="新細明體"/>
      <family val="2"/>
      <scheme val="minor"/>
    </font>
    <font>
      <b/>
      <sz val="11"/>
      <color indexed="18"/>
      <name val="新細明體"/>
      <family val="2"/>
      <scheme val="minor"/>
    </font>
    <font>
      <i/>
      <sz val="12"/>
      <color rgb="FF000080"/>
      <name val="新細明體"/>
      <family val="2"/>
      <scheme val="minor"/>
    </font>
    <font>
      <b/>
      <u/>
      <sz val="14"/>
      <color rgb="FF000080"/>
      <name val="新細明體"/>
      <family val="2"/>
      <scheme val="minor"/>
    </font>
    <font>
      <b/>
      <u/>
      <sz val="14"/>
      <color indexed="18"/>
      <name val="新細明體"/>
      <family val="2"/>
      <scheme val="minor"/>
    </font>
    <font>
      <i/>
      <sz val="10"/>
      <name val="新細明體"/>
      <family val="2"/>
      <scheme val="minor"/>
    </font>
    <font>
      <sz val="10"/>
      <color theme="1"/>
      <name val="新細明體"/>
      <family val="2"/>
      <scheme val="minor"/>
    </font>
    <font>
      <sz val="10"/>
      <color theme="0" tint="-0.499984740745262"/>
      <name val="新細明體"/>
      <family val="2"/>
      <scheme val="minor"/>
    </font>
    <font>
      <i/>
      <sz val="10"/>
      <color theme="0" tint="-0.499984740745262"/>
      <name val="新細明體"/>
      <family val="2"/>
      <scheme val="minor"/>
    </font>
    <font>
      <b/>
      <sz val="12"/>
      <color theme="0"/>
      <name val="新細明體"/>
      <family val="2"/>
      <scheme val="minor"/>
    </font>
    <font>
      <u/>
      <sz val="8"/>
      <color theme="1"/>
      <name val="Arial"/>
      <family val="2"/>
    </font>
    <font>
      <sz val="8"/>
      <color theme="0" tint="-0.34998626667073579"/>
      <name val="Arial"/>
      <family val="2"/>
    </font>
    <font>
      <sz val="8"/>
      <color theme="1" tint="0.34998626667073579"/>
      <name val="Arial"/>
      <family val="2"/>
    </font>
    <font>
      <i/>
      <sz val="10"/>
      <color rgb="FFFF0000"/>
      <name val="新細明體"/>
      <family val="2"/>
      <scheme val="minor"/>
    </font>
    <font>
      <b/>
      <sz val="10"/>
      <color theme="0"/>
      <name val="Arial"/>
      <family val="2"/>
    </font>
    <font>
      <i/>
      <sz val="8"/>
      <color theme="4" tint="-0.249977111117893"/>
      <name val="Arial"/>
      <family val="2"/>
    </font>
    <font>
      <i/>
      <sz val="8"/>
      <color rgb="FFFF0000"/>
      <name val="Arial"/>
      <family val="2"/>
    </font>
    <font>
      <b/>
      <sz val="10"/>
      <color theme="1"/>
      <name val="新細明體"/>
      <family val="2"/>
      <scheme val="minor"/>
    </font>
    <font>
      <i/>
      <sz val="10"/>
      <color rgb="FFFF0000"/>
      <name val="Calibri"/>
      <family val="2"/>
    </font>
    <font>
      <i/>
      <sz val="11"/>
      <color theme="0"/>
      <name val="Calibri"/>
      <family val="2"/>
    </font>
    <font>
      <b/>
      <sz val="12"/>
      <color theme="1"/>
      <name val="Arial"/>
      <family val="2"/>
    </font>
    <font>
      <b/>
      <sz val="10"/>
      <color theme="1"/>
      <name val="Arial"/>
      <family val="2"/>
    </font>
    <font>
      <sz val="10"/>
      <name val="新細明體"/>
      <family val="2"/>
      <scheme val="minor"/>
    </font>
    <font>
      <b/>
      <i/>
      <sz val="11"/>
      <name val="新細明體"/>
      <family val="2"/>
      <scheme val="minor"/>
    </font>
    <font>
      <i/>
      <sz val="10"/>
      <color theme="0"/>
      <name val="新細明體"/>
      <family val="2"/>
      <scheme val="minor"/>
    </font>
    <font>
      <b/>
      <sz val="10"/>
      <name val="新細明體"/>
      <family val="2"/>
      <scheme val="minor"/>
    </font>
    <font>
      <b/>
      <i/>
      <sz val="10"/>
      <name val="新細明體"/>
      <family val="2"/>
      <scheme val="minor"/>
    </font>
    <font>
      <i/>
      <sz val="10"/>
      <color theme="0"/>
      <name val="Calibri"/>
      <family val="2"/>
    </font>
    <font>
      <b/>
      <sz val="10"/>
      <color rgb="FFFF0000"/>
      <name val="新細明體"/>
      <family val="2"/>
      <scheme val="minor"/>
    </font>
    <font>
      <sz val="10"/>
      <color rgb="FFFF0000"/>
      <name val="新細明體"/>
      <family val="2"/>
      <scheme val="minor"/>
    </font>
    <font>
      <b/>
      <sz val="16"/>
      <name val="新細明體"/>
      <family val="2"/>
      <scheme val="minor"/>
    </font>
    <font>
      <b/>
      <sz val="9"/>
      <name val="新細明體"/>
      <family val="2"/>
      <scheme val="minor"/>
    </font>
    <font>
      <sz val="9"/>
      <name val="新細明體"/>
      <family val="2"/>
      <scheme val="minor"/>
    </font>
    <font>
      <sz val="11"/>
      <color rgb="FF0000FF"/>
      <name val="新細明體"/>
      <family val="2"/>
      <scheme val="minor"/>
    </font>
    <font>
      <sz val="12"/>
      <color rgb="FF0000FF"/>
      <name val="新細明體"/>
      <family val="2"/>
      <scheme val="minor"/>
    </font>
    <font>
      <i/>
      <sz val="12"/>
      <name val="新細明體"/>
      <family val="2"/>
      <scheme val="minor"/>
    </font>
    <font>
      <i/>
      <sz val="10"/>
      <color rgb="FFC00000"/>
      <name val="新細明體"/>
      <family val="2"/>
      <scheme val="minor"/>
    </font>
    <font>
      <i/>
      <u/>
      <sz val="11"/>
      <color theme="10"/>
      <name val="Calibri"/>
      <family val="2"/>
    </font>
    <font>
      <sz val="10"/>
      <color rgb="FF0000FF"/>
      <name val="新細明體"/>
      <family val="2"/>
      <scheme val="minor"/>
    </font>
    <font>
      <sz val="8"/>
      <color theme="1"/>
      <name val="Calibri"/>
      <family val="2"/>
    </font>
    <font>
      <sz val="10"/>
      <color theme="0"/>
      <name val="Arial"/>
      <family val="2"/>
    </font>
    <font>
      <sz val="8"/>
      <color rgb="FFFF0000"/>
      <name val="Arial"/>
      <family val="2"/>
    </font>
    <font>
      <b/>
      <sz val="10"/>
      <color rgb="FF0000FF"/>
      <name val="Arial"/>
      <family val="2"/>
    </font>
    <font>
      <b/>
      <sz val="10"/>
      <color rgb="FF0000FF"/>
      <name val="新細明體"/>
      <family val="2"/>
      <scheme val="minor"/>
    </font>
    <font>
      <b/>
      <sz val="11"/>
      <color rgb="FF0000FF"/>
      <name val="新細明體"/>
      <family val="2"/>
      <scheme val="minor"/>
    </font>
    <font>
      <b/>
      <sz val="14"/>
      <name val="新細明體"/>
      <family val="2"/>
      <scheme val="minor"/>
    </font>
    <font>
      <b/>
      <sz val="12"/>
      <color rgb="FF0000FF"/>
      <name val="新細明體"/>
      <family val="2"/>
      <scheme val="minor"/>
    </font>
    <font>
      <b/>
      <sz val="12"/>
      <name val="新細明體"/>
      <family val="2"/>
      <scheme val="minor"/>
    </font>
    <font>
      <b/>
      <i/>
      <sz val="10"/>
      <name val="Calibri"/>
      <family val="2"/>
    </font>
    <font>
      <sz val="9"/>
      <name val="新細明體"/>
      <family val="3"/>
      <charset val="136"/>
      <scheme val="minor"/>
    </font>
    <font>
      <sz val="11"/>
      <color theme="1"/>
      <name val="新細明體"/>
      <family val="2"/>
      <charset val="136"/>
      <scheme val="minor"/>
    </font>
    <font>
      <sz val="10"/>
      <name val="新細明體"/>
      <family val="1"/>
      <charset val="136"/>
      <scheme val="minor"/>
    </font>
    <font>
      <sz val="8"/>
      <color theme="1"/>
      <name val="細明體"/>
      <family val="3"/>
      <charset val="136"/>
    </font>
    <font>
      <b/>
      <sz val="9"/>
      <color theme="0"/>
      <name val="新細明體"/>
      <family val="2"/>
      <scheme val="minor"/>
    </font>
    <font>
      <sz val="9"/>
      <color theme="0"/>
      <name val="新細明體"/>
      <family val="2"/>
      <scheme val="minor"/>
    </font>
    <font>
      <b/>
      <sz val="9"/>
      <color theme="0"/>
      <name val="Tahoma"/>
      <family val="2"/>
    </font>
    <font>
      <sz val="8"/>
      <color rgb="FFFFFFFF"/>
      <name val="Tahoma"/>
      <family val="2"/>
    </font>
    <font>
      <sz val="10"/>
      <name val="新細明體"/>
      <family val="2"/>
      <scheme val="major"/>
    </font>
    <font>
      <sz val="9"/>
      <color theme="1"/>
      <name val="Tahoma"/>
      <family val="2"/>
    </font>
    <font>
      <b/>
      <sz val="9"/>
      <color theme="0"/>
      <name val="細明體"/>
      <family val="3"/>
      <charset val="136"/>
    </font>
    <font>
      <sz val="9"/>
      <color indexed="81"/>
      <name val="細明體"/>
      <family val="3"/>
      <charset val="136"/>
    </font>
    <font>
      <sz val="10"/>
      <color indexed="8"/>
      <name val="Calibri"/>
      <family val="2"/>
    </font>
    <font>
      <sz val="8"/>
      <name val="細明體"/>
      <family val="3"/>
      <charset val="136"/>
    </font>
  </fonts>
  <fills count="150">
    <fill>
      <patternFill patternType="none"/>
    </fill>
    <fill>
      <patternFill patternType="gray125"/>
    </fill>
    <fill>
      <patternFill patternType="solid">
        <fgColor indexed="31"/>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darkVertical">
        <bgColor indexed="13"/>
      </patternFill>
    </fill>
    <fill>
      <patternFill patternType="lightGray">
        <fgColor indexed="13"/>
      </patternFill>
    </fill>
    <fill>
      <patternFill patternType="solid">
        <fgColor indexed="22"/>
        <bgColor indexed="64"/>
      </patternFill>
    </fill>
    <fill>
      <patternFill patternType="solid">
        <fgColor indexed="62"/>
        <bgColor indexed="64"/>
      </patternFill>
    </fill>
    <fill>
      <patternFill patternType="solid">
        <fgColor indexed="53"/>
        <bgColor indexed="64"/>
      </patternFill>
    </fill>
    <fill>
      <patternFill patternType="solid">
        <fgColor indexed="46"/>
        <bgColor indexed="64"/>
      </patternFill>
    </fill>
    <fill>
      <patternFill patternType="solid">
        <fgColor indexed="55"/>
      </patternFill>
    </fill>
    <fill>
      <patternFill patternType="darkGray">
        <fgColor indexed="22"/>
      </patternFill>
    </fill>
    <fill>
      <patternFill patternType="solid">
        <fgColor indexed="12"/>
      </patternFill>
    </fill>
    <fill>
      <patternFill patternType="solid">
        <fgColor indexed="34"/>
        <bgColor indexed="64"/>
      </patternFill>
    </fill>
    <fill>
      <patternFill patternType="solid">
        <fgColor indexed="45"/>
        <bgColor indexed="64"/>
      </patternFill>
    </fill>
    <fill>
      <patternFill patternType="solid">
        <fgColor indexed="23"/>
        <bgColor indexed="64"/>
      </patternFill>
    </fill>
    <fill>
      <patternFill patternType="darkGray">
        <fgColor indexed="9"/>
        <bgColor indexed="15"/>
      </patternFill>
    </fill>
    <fill>
      <patternFill patternType="solid">
        <fgColor indexed="12"/>
        <bgColor indexed="64"/>
      </patternFill>
    </fill>
    <fill>
      <patternFill patternType="solid">
        <fgColor indexed="26"/>
        <bgColor indexed="64"/>
      </patternFill>
    </fill>
    <fill>
      <patternFill patternType="solid">
        <fgColor indexed="47"/>
        <bgColor indexed="64"/>
      </patternFill>
    </fill>
    <fill>
      <patternFill patternType="lightGray">
        <fgColor indexed="11"/>
        <bgColor indexed="9"/>
      </patternFill>
    </fill>
    <fill>
      <patternFill patternType="mediumGray">
        <fgColor indexed="9"/>
        <bgColor indexed="17"/>
      </patternFill>
    </fill>
    <fill>
      <patternFill patternType="mediumGray">
        <fgColor indexed="9"/>
        <bgColor indexed="18"/>
      </patternFill>
    </fill>
    <fill>
      <patternFill patternType="mediumGray">
        <fgColor indexed="17"/>
      </patternFill>
    </fill>
    <fill>
      <patternFill patternType="mediumGray">
        <fgColor indexed="18"/>
      </patternFill>
    </fill>
    <fill>
      <patternFill patternType="mediumGray">
        <fgColor indexed="16"/>
      </patternFill>
    </fill>
    <fill>
      <patternFill patternType="mediumGray">
        <fgColor indexed="21"/>
      </patternFill>
    </fill>
    <fill>
      <patternFill patternType="mediumGray">
        <fgColor indexed="20"/>
      </patternFill>
    </fill>
    <fill>
      <patternFill patternType="mediumGray">
        <fgColor indexed="9"/>
        <bgColor indexed="19"/>
      </patternFill>
    </fill>
    <fill>
      <patternFill patternType="solid">
        <fgColor indexed="42"/>
        <bgColor indexed="64"/>
      </patternFill>
    </fill>
    <fill>
      <patternFill patternType="solid">
        <fgColor indexed="15"/>
      </patternFill>
    </fill>
    <fill>
      <patternFill patternType="solid">
        <fgColor indexed="13"/>
        <bgColor indexed="64"/>
      </patternFill>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rgb="FFCCCCFF"/>
        <bgColor rgb="FFCCCCFF"/>
      </patternFill>
    </fill>
    <fill>
      <patternFill patternType="solid">
        <fgColor theme="5" tint="0.79998168889431442"/>
        <bgColor indexed="65"/>
      </patternFill>
    </fill>
    <fill>
      <patternFill patternType="solid">
        <fgColor rgb="FFFF99CC"/>
        <bgColor rgb="FFFF99CC"/>
      </patternFill>
    </fill>
    <fill>
      <patternFill patternType="solid">
        <fgColor theme="6" tint="0.79998168889431442"/>
        <bgColor indexed="65"/>
      </patternFill>
    </fill>
    <fill>
      <patternFill patternType="solid">
        <fgColor rgb="FFCCFFCC"/>
        <bgColor rgb="FFCCFFCC"/>
      </patternFill>
    </fill>
    <fill>
      <patternFill patternType="solid">
        <fgColor theme="7" tint="0.79998168889431442"/>
        <bgColor indexed="65"/>
      </patternFill>
    </fill>
    <fill>
      <patternFill patternType="solid">
        <fgColor rgb="FFCC99FF"/>
        <bgColor rgb="FFCC99FF"/>
      </patternFill>
    </fill>
    <fill>
      <patternFill patternType="solid">
        <fgColor theme="8" tint="0.79998168889431442"/>
        <bgColor indexed="65"/>
      </patternFill>
    </fill>
    <fill>
      <patternFill patternType="solid">
        <fgColor rgb="FFCCFFFF"/>
        <bgColor rgb="FFCCFFFF"/>
      </patternFill>
    </fill>
    <fill>
      <patternFill patternType="solid">
        <fgColor theme="9" tint="0.79998168889431442"/>
        <bgColor indexed="65"/>
      </patternFill>
    </fill>
    <fill>
      <patternFill patternType="solid">
        <fgColor rgb="FFFFCC99"/>
        <bgColor rgb="FFFFCC99"/>
      </patternFill>
    </fill>
    <fill>
      <patternFill patternType="solid">
        <fgColor theme="4" tint="0.59999389629810485"/>
        <bgColor indexed="65"/>
      </patternFill>
    </fill>
    <fill>
      <patternFill patternType="solid">
        <fgColor rgb="FF99CCFF"/>
        <bgColor rgb="FF99CCFF"/>
      </patternFill>
    </fill>
    <fill>
      <patternFill patternType="solid">
        <fgColor theme="5" tint="0.59999389629810485"/>
        <bgColor indexed="65"/>
      </patternFill>
    </fill>
    <fill>
      <patternFill patternType="solid">
        <fgColor rgb="FFFF8080"/>
        <bgColor rgb="FFFF8080"/>
      </patternFill>
    </fill>
    <fill>
      <patternFill patternType="solid">
        <fgColor theme="6" tint="0.59999389629810485"/>
        <bgColor indexed="65"/>
      </patternFill>
    </fill>
    <fill>
      <patternFill patternType="solid">
        <fgColor rgb="FF00FF00"/>
        <bgColor rgb="FF00FF00"/>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theme="4"/>
      </patternFill>
    </fill>
    <fill>
      <patternFill patternType="solid">
        <fgColor rgb="FF333399"/>
        <bgColor rgb="FF333399"/>
      </patternFill>
    </fill>
    <fill>
      <patternFill patternType="solid">
        <fgColor rgb="FF4F81BD"/>
        <bgColor rgb="FF4F81BD"/>
      </patternFill>
    </fill>
    <fill>
      <patternFill patternType="solid">
        <fgColor theme="5"/>
      </patternFill>
    </fill>
    <fill>
      <patternFill patternType="solid">
        <fgColor rgb="FFFF0000"/>
        <bgColor rgb="FFFF0000"/>
      </patternFill>
    </fill>
    <fill>
      <patternFill patternType="solid">
        <fgColor rgb="FFC0504D"/>
        <bgColor rgb="FFC0504D"/>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FFC7CE"/>
      </patternFill>
    </fill>
    <fill>
      <patternFill patternType="solid">
        <fgColor rgb="FFFFC7CE"/>
        <bgColor rgb="FFFFC7CE"/>
      </patternFill>
    </fill>
    <fill>
      <patternFill patternType="solid">
        <fgColor rgb="FFF2F2F2"/>
      </patternFill>
    </fill>
    <fill>
      <patternFill patternType="solid">
        <fgColor rgb="FFF2F2F2"/>
        <bgColor rgb="FFF2F2F2"/>
      </patternFill>
    </fill>
    <fill>
      <patternFill patternType="solid">
        <fgColor rgb="FF969696"/>
        <bgColor rgb="FF969696"/>
      </patternFill>
    </fill>
    <fill>
      <patternFill patternType="solid">
        <fgColor rgb="FF92D050"/>
        <bgColor rgb="FF92D050"/>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C6EFCE"/>
        <bgColor rgb="FFC6EFCE"/>
      </patternFill>
    </fill>
    <fill>
      <patternFill patternType="solid">
        <fgColor rgb="FFFFEB9C"/>
        <bgColor rgb="FFFFEB9C"/>
      </patternFill>
    </fill>
    <fill>
      <patternFill patternType="solid">
        <fgColor rgb="FFFFFFCC"/>
        <b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99"/>
        <bgColor rgb="FFFFFF99"/>
      </patternFill>
    </fill>
    <fill>
      <patternFill patternType="solid">
        <fgColor rgb="FFFFFFCC"/>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rgb="FF00CC00"/>
        <bgColor indexed="64"/>
      </patternFill>
    </fill>
    <fill>
      <patternFill patternType="solid">
        <fgColor theme="0" tint="-0.49998474074526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CFFFF"/>
        <bgColor indexed="64"/>
      </patternFill>
    </fill>
    <fill>
      <patternFill patternType="solid">
        <fgColor theme="5" tint="0.39997558519241921"/>
        <bgColor indexed="64"/>
      </patternFill>
    </fill>
    <fill>
      <patternFill patternType="solid">
        <fgColor indexed="55"/>
        <bgColor indexed="64"/>
      </patternFill>
    </fill>
    <fill>
      <patternFill patternType="solid">
        <fgColor theme="3"/>
        <bgColor indexed="64"/>
      </patternFill>
    </fill>
    <fill>
      <patternFill patternType="solid">
        <fgColor theme="5"/>
        <bgColor indexed="64"/>
      </patternFill>
    </fill>
    <fill>
      <patternFill patternType="solid">
        <fgColor theme="4" tint="-0.249977111117893"/>
        <bgColor indexed="64"/>
      </patternFill>
    </fill>
    <fill>
      <patternFill patternType="solid">
        <fgColor theme="9" tint="-0.499984740745262"/>
        <bgColor indexed="64"/>
      </patternFill>
    </fill>
  </fills>
  <borders count="72">
    <border>
      <left/>
      <right/>
      <top/>
      <bottom/>
      <diagonal/>
    </border>
    <border>
      <left style="thin">
        <color indexed="64"/>
      </left>
      <right style="thin">
        <color indexed="64"/>
      </right>
      <top style="dotted">
        <color indexed="64"/>
      </top>
      <bottom style="dotted">
        <color indexed="64"/>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4"/>
      </left>
      <right/>
      <top/>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right/>
      <top style="double">
        <color indexed="64"/>
      </top>
      <bottom style="double">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20"/>
      </left>
      <right style="thin">
        <color indexed="20"/>
      </right>
      <top style="thin">
        <color indexed="20"/>
      </top>
      <bottom style="thin">
        <color indexed="20"/>
      </bottom>
      <diagonal/>
    </border>
    <border>
      <left/>
      <right/>
      <top/>
      <bottom style="medium">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top/>
      <bottom/>
      <diagonal/>
    </border>
    <border>
      <left/>
      <right/>
      <top style="thin">
        <color indexed="64"/>
      </top>
      <bottom style="double">
        <color indexed="64"/>
      </bottom>
      <diagonal/>
    </border>
    <border>
      <left/>
      <right/>
      <top style="thin">
        <color indexed="49"/>
      </top>
      <bottom style="double">
        <color indexed="49"/>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dotted">
        <color indexed="64"/>
      </left>
      <right/>
      <top/>
      <bottom/>
      <diagonal/>
    </border>
    <border>
      <left/>
      <right style="dotted">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333333"/>
      </left>
      <right style="thin">
        <color rgb="FF333333"/>
      </right>
      <top style="thin">
        <color rgb="FF333333"/>
      </top>
      <bottom style="thin">
        <color rgb="FF333333"/>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style="double">
        <color rgb="FF3F3F3F"/>
      </left>
      <right style="double">
        <color rgb="FF3F3F3F"/>
      </right>
      <top style="double">
        <color rgb="FF3F3F3F"/>
      </top>
      <bottom style="double">
        <color rgb="FF3F3F3F"/>
      </bottom>
      <diagonal/>
    </border>
    <border>
      <left/>
      <right/>
      <top style="thin">
        <color rgb="FF333399"/>
      </top>
      <bottom style="double">
        <color rgb="FF333399"/>
      </bottom>
      <diagonal/>
    </border>
    <border>
      <left/>
      <right/>
      <top/>
      <bottom style="thick">
        <color rgb="FF4F81BD"/>
      </bottom>
      <diagonal/>
    </border>
    <border>
      <left/>
      <right/>
      <top/>
      <bottom style="thick">
        <color rgb="FFA7C0DE"/>
      </bottom>
      <diagonal/>
    </border>
    <border>
      <left/>
      <right/>
      <top/>
      <bottom style="medium">
        <color rgb="FF95B3D7"/>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F81BD"/>
      </top>
      <bottom style="double">
        <color rgb="FF4F81BD"/>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rgb="FFC0C0C0"/>
      </left>
      <right style="thin">
        <color rgb="FFC0C0C0"/>
      </right>
      <top style="thin">
        <color rgb="FFC0C0C0"/>
      </top>
      <bottom style="thin">
        <color rgb="FFC0C0C0"/>
      </bottom>
      <diagonal/>
    </border>
    <border>
      <left/>
      <right/>
      <top style="thin">
        <color rgb="FF000000"/>
      </top>
      <bottom style="double">
        <color rgb="FF000000"/>
      </bottom>
      <diagonal/>
    </border>
    <border>
      <left style="thin">
        <color theme="0" tint="-0.499984740745262"/>
      </left>
      <right style="thin">
        <color theme="0" tint="-0.499984740745262"/>
      </right>
      <top style="thin">
        <color theme="0" tint="-0.499984740745262"/>
      </top>
      <bottom/>
      <diagonal/>
    </border>
  </borders>
  <cellStyleXfs count="360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184" fontId="49" fillId="0" borderId="1">
      <alignment horizontal="center"/>
      <protection hidden="1"/>
    </xf>
    <xf numFmtId="185" fontId="50" fillId="0" borderId="0" applyFont="0" applyFill="0" applyBorder="0" applyAlignment="0" applyProtection="0"/>
    <xf numFmtId="0" fontId="51" fillId="0" borderId="0" applyFont="0" applyFill="0" applyBorder="0" applyAlignment="0" applyProtection="0"/>
    <xf numFmtId="186" fontId="50" fillId="0" borderId="0" applyFont="0" applyFill="0" applyBorder="0" applyAlignment="0" applyProtection="0"/>
    <xf numFmtId="0" fontId="1" fillId="0" borderId="0" applyNumberFormat="0" applyFill="0" applyBorder="0" applyAlignment="0" applyProtection="0"/>
    <xf numFmtId="43" fontId="1" fillId="0" borderId="0" applyFont="0" applyFill="0" applyBorder="0" applyAlignment="0" applyProtection="0"/>
    <xf numFmtId="179" fontId="52" fillId="0" borderId="0" applyFont="0" applyFill="0" applyBorder="0" applyAlignment="0" applyProtection="0"/>
    <xf numFmtId="180" fontId="52" fillId="0" borderId="0" applyFont="0" applyFill="0" applyBorder="0" applyAlignment="0" applyProtection="0"/>
    <xf numFmtId="41" fontId="1"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xf numFmtId="176" fontId="54" fillId="0" borderId="0" applyFont="0" applyFill="0" applyBorder="0" applyAlignment="0" applyProtection="0"/>
    <xf numFmtId="0" fontId="55"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5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lignment vertical="top"/>
    </xf>
    <xf numFmtId="0" fontId="1"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8" fontId="1" fillId="0" borderId="0" applyFont="0" applyFill="0" applyBorder="0" applyAlignment="0" applyProtection="0"/>
    <xf numFmtId="188" fontId="1" fillId="0" borderId="0" applyFont="0" applyFill="0" applyBorder="0" applyAlignment="0" applyProtection="0"/>
    <xf numFmtId="0" fontId="1" fillId="0" borderId="0"/>
    <xf numFmtId="0" fontId="1" fillId="0" borderId="0"/>
    <xf numFmtId="187" fontId="146" fillId="0" borderId="0"/>
    <xf numFmtId="0" fontId="1" fillId="0" borderId="0">
      <alignment vertical="center"/>
    </xf>
    <xf numFmtId="0" fontId="1" fillId="0" borderId="0">
      <alignment vertical="center"/>
    </xf>
    <xf numFmtId="187" fontId="146" fillId="0" borderId="0">
      <alignment vertical="center"/>
    </xf>
    <xf numFmtId="0" fontId="1" fillId="0" borderId="0"/>
    <xf numFmtId="0" fontId="1" fillId="0" borderId="0"/>
    <xf numFmtId="9" fontId="58" fillId="0" borderId="0" applyFont="0" applyFill="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47"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2" fillId="2" borderId="0" applyNumberFormat="0" applyBorder="0" applyAlignment="0" applyProtection="0"/>
    <xf numFmtId="0" fontId="2" fillId="2" borderId="0" applyNumberFormat="0" applyBorder="0" applyAlignment="0" applyProtection="0"/>
    <xf numFmtId="0" fontId="147" fillId="56" borderId="0"/>
    <xf numFmtId="0" fontId="2" fillId="3" borderId="0" applyNumberFormat="0" applyBorder="0" applyAlignment="0" applyProtection="0"/>
    <xf numFmtId="0" fontId="2" fillId="2" borderId="0" applyNumberFormat="0" applyBorder="0" applyAlignment="0" applyProtection="0"/>
    <xf numFmtId="0" fontId="147" fillId="56" borderId="0"/>
    <xf numFmtId="0" fontId="2" fillId="2" borderId="0" applyNumberFormat="0" applyBorder="0" applyAlignment="0" applyProtection="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2" borderId="0" applyNumberFormat="0" applyBorder="0" applyAlignment="0" applyProtection="0"/>
    <xf numFmtId="0" fontId="57" fillId="2" borderId="0" applyNumberFormat="0" applyBorder="0" applyAlignment="0" applyProtection="0"/>
    <xf numFmtId="0" fontId="148" fillId="56" borderId="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5"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47"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2" fillId="4" borderId="0" applyNumberFormat="0" applyBorder="0" applyAlignment="0" applyProtection="0"/>
    <xf numFmtId="0" fontId="2" fillId="4" borderId="0" applyNumberFormat="0" applyBorder="0" applyAlignment="0" applyProtection="0"/>
    <xf numFmtId="0" fontId="147" fillId="58" borderId="0"/>
    <xf numFmtId="0" fontId="2" fillId="5" borderId="0" applyNumberFormat="0" applyBorder="0" applyAlignment="0" applyProtection="0"/>
    <xf numFmtId="0" fontId="2" fillId="4" borderId="0" applyNumberFormat="0" applyBorder="0" applyAlignment="0" applyProtection="0"/>
    <xf numFmtId="0" fontId="147" fillId="58" borderId="0"/>
    <xf numFmtId="0" fontId="2"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7"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47"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2" fillId="6" borderId="0" applyNumberFormat="0" applyBorder="0" applyAlignment="0" applyProtection="0"/>
    <xf numFmtId="0" fontId="2" fillId="6" borderId="0" applyNumberFormat="0" applyBorder="0" applyAlignment="0" applyProtection="0"/>
    <xf numFmtId="0" fontId="147" fillId="60" borderId="0"/>
    <xf numFmtId="0" fontId="2" fillId="7" borderId="0" applyNumberFormat="0" applyBorder="0" applyAlignment="0" applyProtection="0"/>
    <xf numFmtId="0" fontId="2" fillId="6" borderId="0" applyNumberFormat="0" applyBorder="0" applyAlignment="0" applyProtection="0"/>
    <xf numFmtId="0" fontId="147" fillId="60" borderId="0"/>
    <xf numFmtId="0" fontId="2" fillId="6" borderId="0" applyNumberFormat="0" applyBorder="0" applyAlignment="0" applyProtection="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59"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3" borderId="0" applyNumberFormat="0" applyBorder="0" applyAlignment="0" applyProtection="0"/>
    <xf numFmtId="0" fontId="2" fillId="8" borderId="0" applyNumberFormat="0" applyBorder="0" applyAlignment="0" applyProtection="0"/>
    <xf numFmtId="0" fontId="147" fillId="62" borderId="0"/>
    <xf numFmtId="0" fontId="2" fillId="8"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1"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47"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2" fillId="9" borderId="0" applyNumberFormat="0" applyBorder="0" applyAlignment="0" applyProtection="0"/>
    <xf numFmtId="0" fontId="2" fillId="9" borderId="0" applyNumberFormat="0" applyBorder="0" applyAlignment="0" applyProtection="0"/>
    <xf numFmtId="0" fontId="147" fillId="64" borderId="0"/>
    <xf numFmtId="0" fontId="2" fillId="9" borderId="0" applyNumberFormat="0" applyBorder="0" applyAlignment="0" applyProtection="0"/>
    <xf numFmtId="0" fontId="147" fillId="64" borderId="0"/>
    <xf numFmtId="0" fontId="2"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3"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47"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2" fillId="5" borderId="0" applyNumberFormat="0" applyBorder="0" applyAlignment="0" applyProtection="0"/>
    <xf numFmtId="0" fontId="2" fillId="5" borderId="0" applyNumberFormat="0" applyBorder="0" applyAlignment="0" applyProtection="0"/>
    <xf numFmtId="0" fontId="147" fillId="66" borderId="0"/>
    <xf numFmtId="0" fontId="2" fillId="5" borderId="0" applyNumberFormat="0" applyBorder="0" applyAlignment="0" applyProtection="0"/>
    <xf numFmtId="0" fontId="147" fillId="66" borderId="0"/>
    <xf numFmtId="0" fontId="2" fillId="5" borderId="0" applyNumberFormat="0" applyBorder="0" applyAlignment="0" applyProtection="0"/>
    <xf numFmtId="0" fontId="57" fillId="5" borderId="0" applyNumberFormat="0" applyBorder="0" applyAlignment="0" applyProtection="0"/>
    <xf numFmtId="0" fontId="57" fillId="5" borderId="0" applyNumberFormat="0" applyBorder="0" applyAlignment="0" applyProtection="0"/>
    <xf numFmtId="0" fontId="148"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145" fillId="65" borderId="0" applyNumberFormat="0" applyBorder="0" applyAlignment="0" applyProtection="0"/>
    <xf numFmtId="0" fontId="57" fillId="2" borderId="0" applyNumberFormat="0" applyBorder="0" applyAlignment="0" applyProtection="0"/>
    <xf numFmtId="0" fontId="57" fillId="2" borderId="0" applyNumberFormat="0" applyBorder="0" applyAlignment="0" applyProtection="0"/>
    <xf numFmtId="0" fontId="148" fillId="56" borderId="0"/>
    <xf numFmtId="0" fontId="57" fillId="4" borderId="0" applyNumberFormat="0" applyBorder="0" applyAlignment="0" applyProtection="0"/>
    <xf numFmtId="0" fontId="57" fillId="4" borderId="0" applyNumberFormat="0" applyBorder="0" applyAlignment="0" applyProtection="0"/>
    <xf numFmtId="0" fontId="148" fillId="58" borderId="0"/>
    <xf numFmtId="0" fontId="57" fillId="6" borderId="0" applyNumberFormat="0" applyBorder="0" applyAlignment="0" applyProtection="0"/>
    <xf numFmtId="0" fontId="57" fillId="6" borderId="0" applyNumberFormat="0" applyBorder="0" applyAlignment="0" applyProtection="0"/>
    <xf numFmtId="0" fontId="148" fillId="60"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9" borderId="0" applyNumberFormat="0" applyBorder="0" applyAlignment="0" applyProtection="0"/>
    <xf numFmtId="0" fontId="57" fillId="9" borderId="0" applyNumberFormat="0" applyBorder="0" applyAlignment="0" applyProtection="0"/>
    <xf numFmtId="0" fontId="148" fillId="64" borderId="0"/>
    <xf numFmtId="0" fontId="57" fillId="5" borderId="0" applyNumberFormat="0" applyBorder="0" applyAlignment="0" applyProtection="0"/>
    <xf numFmtId="0" fontId="57" fillId="5" borderId="0" applyNumberFormat="0" applyBorder="0" applyAlignment="0" applyProtection="0"/>
    <xf numFmtId="0" fontId="148" fillId="66" borderId="0"/>
    <xf numFmtId="0" fontId="2" fillId="2" borderId="0" applyNumberFormat="0" applyBorder="0" applyAlignment="0" applyProtection="0"/>
    <xf numFmtId="0" fontId="2" fillId="2" borderId="0" applyNumberFormat="0" applyBorder="0" applyAlignment="0" applyProtection="0"/>
    <xf numFmtId="0" fontId="147" fillId="56" borderId="0"/>
    <xf numFmtId="0" fontId="2" fillId="4" borderId="0" applyNumberFormat="0" applyBorder="0" applyAlignment="0" applyProtection="0"/>
    <xf numFmtId="0" fontId="2" fillId="4" borderId="0" applyNumberFormat="0" applyBorder="0" applyAlignment="0" applyProtection="0"/>
    <xf numFmtId="0" fontId="147" fillId="58" borderId="0"/>
    <xf numFmtId="0" fontId="2" fillId="6" borderId="0" applyNumberFormat="0" applyBorder="0" applyAlignment="0" applyProtection="0"/>
    <xf numFmtId="0" fontId="2" fillId="6" borderId="0" applyNumberFormat="0" applyBorder="0" applyAlignment="0" applyProtection="0"/>
    <xf numFmtId="0" fontId="147" fillId="60"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9" borderId="0" applyNumberFormat="0" applyBorder="0" applyAlignment="0" applyProtection="0"/>
    <xf numFmtId="0" fontId="2" fillId="9" borderId="0" applyNumberFormat="0" applyBorder="0" applyAlignment="0" applyProtection="0"/>
    <xf numFmtId="0" fontId="147" fillId="64" borderId="0"/>
    <xf numFmtId="0" fontId="2" fillId="5" borderId="0" applyNumberFormat="0" applyBorder="0" applyAlignment="0" applyProtection="0"/>
    <xf numFmtId="0" fontId="2" fillId="5" borderId="0" applyNumberFormat="0" applyBorder="0" applyAlignment="0" applyProtection="0"/>
    <xf numFmtId="0" fontId="147" fillId="66" borderId="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1" borderId="0" applyNumberFormat="0" applyBorder="0" applyAlignment="0" applyProtection="0"/>
    <xf numFmtId="0" fontId="2" fillId="10" borderId="0" applyNumberFormat="0" applyBorder="0" applyAlignment="0" applyProtection="0"/>
    <xf numFmtId="0" fontId="147" fillId="68" borderId="0"/>
    <xf numFmtId="0" fontId="2" fillId="10"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7"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47"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2" fillId="12" borderId="0" applyNumberFormat="0" applyBorder="0" applyAlignment="0" applyProtection="0"/>
    <xf numFmtId="0" fontId="2" fillId="12" borderId="0" applyNumberFormat="0" applyBorder="0" applyAlignment="0" applyProtection="0"/>
    <xf numFmtId="0" fontId="147" fillId="70" borderId="0"/>
    <xf numFmtId="0" fontId="2" fillId="12" borderId="0" applyNumberFormat="0" applyBorder="0" applyAlignment="0" applyProtection="0"/>
    <xf numFmtId="0" fontId="147" fillId="70" borderId="0"/>
    <xf numFmtId="0" fontId="2"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69"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147"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2" fillId="13" borderId="0" applyNumberFormat="0" applyBorder="0" applyAlignment="0" applyProtection="0"/>
    <xf numFmtId="0" fontId="2" fillId="13" borderId="0" applyNumberFormat="0" applyBorder="0" applyAlignment="0" applyProtection="0"/>
    <xf numFmtId="0" fontId="147" fillId="72" borderId="0"/>
    <xf numFmtId="0" fontId="2" fillId="14" borderId="0" applyNumberFormat="0" applyBorder="0" applyAlignment="0" applyProtection="0"/>
    <xf numFmtId="0" fontId="2" fillId="13" borderId="0" applyNumberFormat="0" applyBorder="0" applyAlignment="0" applyProtection="0"/>
    <xf numFmtId="0" fontId="147" fillId="72" borderId="0"/>
    <xf numFmtId="0" fontId="2" fillId="13" borderId="0" applyNumberFormat="0" applyBorder="0" applyAlignment="0" applyProtection="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1"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11" borderId="0" applyNumberFormat="0" applyBorder="0" applyAlignment="0" applyProtection="0"/>
    <xf numFmtId="0" fontId="2" fillId="8" borderId="0" applyNumberFormat="0" applyBorder="0" applyAlignment="0" applyProtection="0"/>
    <xf numFmtId="0" fontId="147" fillId="62" borderId="0"/>
    <xf numFmtId="0" fontId="2" fillId="8"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3"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0" borderId="0" applyNumberFormat="0" applyBorder="0" applyAlignment="0" applyProtection="0"/>
    <xf numFmtId="0" fontId="147" fillId="68" borderId="0"/>
    <xf numFmtId="0" fontId="2" fillId="10"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4"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147"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2" fillId="15" borderId="0" applyNumberFormat="0" applyBorder="0" applyAlignment="0" applyProtection="0"/>
    <xf numFmtId="0" fontId="2" fillId="15" borderId="0" applyNumberFormat="0" applyBorder="0" applyAlignment="0" applyProtection="0"/>
    <xf numFmtId="0" fontId="147" fillId="76" borderId="0"/>
    <xf numFmtId="0" fontId="2" fillId="5" borderId="0" applyNumberFormat="0" applyBorder="0" applyAlignment="0" applyProtection="0"/>
    <xf numFmtId="0" fontId="2" fillId="15" borderId="0" applyNumberFormat="0" applyBorder="0" applyAlignment="0" applyProtection="0"/>
    <xf numFmtId="0" fontId="147" fillId="76" borderId="0"/>
    <xf numFmtId="0" fontId="2" fillId="15" borderId="0" applyNumberFormat="0" applyBorder="0" applyAlignment="0" applyProtection="0"/>
    <xf numFmtId="0" fontId="57" fillId="15" borderId="0" applyNumberFormat="0" applyBorder="0" applyAlignment="0" applyProtection="0"/>
    <xf numFmtId="0" fontId="57" fillId="15" borderId="0" applyNumberFormat="0" applyBorder="0" applyAlignment="0" applyProtection="0"/>
    <xf numFmtId="0" fontId="148"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145" fillId="75"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2" borderId="0" applyNumberFormat="0" applyBorder="0" applyAlignment="0" applyProtection="0"/>
    <xf numFmtId="0" fontId="57" fillId="12" borderId="0" applyNumberFormat="0" applyBorder="0" applyAlignment="0" applyProtection="0"/>
    <xf numFmtId="0" fontId="148" fillId="70" borderId="0"/>
    <xf numFmtId="0" fontId="57" fillId="13" borderId="0" applyNumberFormat="0" applyBorder="0" applyAlignment="0" applyProtection="0"/>
    <xf numFmtId="0" fontId="57" fillId="13" borderId="0" applyNumberFormat="0" applyBorder="0" applyAlignment="0" applyProtection="0"/>
    <xf numFmtId="0" fontId="148" fillId="72" borderId="0"/>
    <xf numFmtId="0" fontId="57" fillId="8" borderId="0" applyNumberFormat="0" applyBorder="0" applyAlignment="0" applyProtection="0"/>
    <xf numFmtId="0" fontId="57" fillId="8" borderId="0" applyNumberFormat="0" applyBorder="0" applyAlignment="0" applyProtection="0"/>
    <xf numFmtId="0" fontId="148" fillId="62" borderId="0"/>
    <xf numFmtId="0" fontId="57" fillId="10" borderId="0" applyNumberFormat="0" applyBorder="0" applyAlignment="0" applyProtection="0"/>
    <xf numFmtId="0" fontId="57" fillId="10" borderId="0" applyNumberFormat="0" applyBorder="0" applyAlignment="0" applyProtection="0"/>
    <xf numFmtId="0" fontId="148" fillId="68" borderId="0"/>
    <xf numFmtId="0" fontId="57" fillId="15" borderId="0" applyNumberFormat="0" applyBorder="0" applyAlignment="0" applyProtection="0"/>
    <xf numFmtId="0" fontId="57" fillId="15" borderId="0" applyNumberFormat="0" applyBorder="0" applyAlignment="0" applyProtection="0"/>
    <xf numFmtId="0" fontId="148" fillId="76"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2" borderId="0" applyNumberFormat="0" applyBorder="0" applyAlignment="0" applyProtection="0"/>
    <xf numFmtId="0" fontId="2" fillId="12" borderId="0" applyNumberFormat="0" applyBorder="0" applyAlignment="0" applyProtection="0"/>
    <xf numFmtId="0" fontId="147" fillId="70" borderId="0"/>
    <xf numFmtId="0" fontId="2" fillId="13" borderId="0" applyNumberFormat="0" applyBorder="0" applyAlignment="0" applyProtection="0"/>
    <xf numFmtId="0" fontId="2" fillId="13" borderId="0" applyNumberFormat="0" applyBorder="0" applyAlignment="0" applyProtection="0"/>
    <xf numFmtId="0" fontId="147" fillId="72" borderId="0"/>
    <xf numFmtId="0" fontId="2" fillId="8" borderId="0" applyNumberFormat="0" applyBorder="0" applyAlignment="0" applyProtection="0"/>
    <xf numFmtId="0" fontId="2" fillId="8" borderId="0" applyNumberFormat="0" applyBorder="0" applyAlignment="0" applyProtection="0"/>
    <xf numFmtId="0" fontId="147" fillId="62" borderId="0"/>
    <xf numFmtId="0" fontId="2" fillId="10" borderId="0" applyNumberFormat="0" applyBorder="0" applyAlignment="0" applyProtection="0"/>
    <xf numFmtId="0" fontId="2" fillId="10" borderId="0" applyNumberFormat="0" applyBorder="0" applyAlignment="0" applyProtection="0"/>
    <xf numFmtId="0" fontId="147" fillId="68" borderId="0"/>
    <xf numFmtId="0" fontId="2" fillId="15" borderId="0" applyNumberFormat="0" applyBorder="0" applyAlignment="0" applyProtection="0"/>
    <xf numFmtId="0" fontId="2" fillId="15" borderId="0" applyNumberFormat="0" applyBorder="0" applyAlignment="0" applyProtection="0"/>
    <xf numFmtId="0" fontId="147" fillId="76" borderId="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150"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3" fillId="16" borderId="0" applyNumberFormat="0" applyBorder="0" applyAlignment="0" applyProtection="0"/>
    <xf numFmtId="0" fontId="3" fillId="16" borderId="0" applyNumberFormat="0" applyBorder="0" applyAlignment="0" applyProtection="0"/>
    <xf numFmtId="0" fontId="150" fillId="77" borderId="0"/>
    <xf numFmtId="0" fontId="3" fillId="17" borderId="0" applyNumberFormat="0" applyBorder="0" applyAlignment="0" applyProtection="0"/>
    <xf numFmtId="0" fontId="3" fillId="16" borderId="0" applyNumberFormat="0" applyBorder="0" applyAlignment="0" applyProtection="0"/>
    <xf numFmtId="0" fontId="150" fillId="77" borderId="0"/>
    <xf numFmtId="0" fontId="3"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50"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3" fillId="12" borderId="0" applyNumberFormat="0" applyBorder="0" applyAlignment="0" applyProtection="0"/>
    <xf numFmtId="0" fontId="3" fillId="12" borderId="0" applyNumberFormat="0" applyBorder="0" applyAlignment="0" applyProtection="0"/>
    <xf numFmtId="0" fontId="150" fillId="70" borderId="0"/>
    <xf numFmtId="0" fontId="3" fillId="12" borderId="0" applyNumberFormat="0" applyBorder="0" applyAlignment="0" applyProtection="0"/>
    <xf numFmtId="0" fontId="150" fillId="70" borderId="0"/>
    <xf numFmtId="0" fontId="3" fillId="12" borderId="0" applyNumberFormat="0" applyBorder="0" applyAlignment="0" applyProtection="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50"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3" fillId="13" borderId="0" applyNumberFormat="0" applyBorder="0" applyAlignment="0" applyProtection="0"/>
    <xf numFmtId="0" fontId="3" fillId="13" borderId="0" applyNumberFormat="0" applyBorder="0" applyAlignment="0" applyProtection="0"/>
    <xf numFmtId="0" fontId="150" fillId="72" borderId="0"/>
    <xf numFmtId="0" fontId="3" fillId="14" borderId="0" applyNumberFormat="0" applyBorder="0" applyAlignment="0" applyProtection="0"/>
    <xf numFmtId="0" fontId="3" fillId="13" borderId="0" applyNumberFormat="0" applyBorder="0" applyAlignment="0" applyProtection="0"/>
    <xf numFmtId="0" fontId="150" fillId="72" borderId="0"/>
    <xf numFmtId="0" fontId="3"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11" borderId="0" applyNumberFormat="0" applyBorder="0" applyAlignment="0" applyProtection="0"/>
    <xf numFmtId="0" fontId="3" fillId="18" borderId="0" applyNumberFormat="0" applyBorder="0" applyAlignment="0" applyProtection="0"/>
    <xf numFmtId="0" fontId="150" fillId="78" borderId="0"/>
    <xf numFmtId="0" fontId="3"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17" borderId="0" applyNumberFormat="0" applyBorder="0" applyAlignment="0" applyProtection="0"/>
    <xf numFmtId="0" fontId="150" fillId="79" borderId="0"/>
    <xf numFmtId="0" fontId="3"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50"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3" fillId="19" borderId="0" applyNumberFormat="0" applyBorder="0" applyAlignment="0" applyProtection="0"/>
    <xf numFmtId="0" fontId="3" fillId="19" borderId="0" applyNumberFormat="0" applyBorder="0" applyAlignment="0" applyProtection="0"/>
    <xf numFmtId="0" fontId="150" fillId="80" borderId="0"/>
    <xf numFmtId="0" fontId="3" fillId="5" borderId="0" applyNumberFormat="0" applyBorder="0" applyAlignment="0" applyProtection="0"/>
    <xf numFmtId="0" fontId="3" fillId="19" borderId="0" applyNumberFormat="0" applyBorder="0" applyAlignment="0" applyProtection="0"/>
    <xf numFmtId="0" fontId="150" fillId="80" borderId="0"/>
    <xf numFmtId="0" fontId="3"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59" fillId="16" borderId="0" applyNumberFormat="0" applyBorder="0" applyAlignment="0" applyProtection="0"/>
    <xf numFmtId="0" fontId="59" fillId="16" borderId="0" applyNumberFormat="0" applyBorder="0" applyAlignment="0" applyProtection="0"/>
    <xf numFmtId="0" fontId="151" fillId="77" borderId="0"/>
    <xf numFmtId="0" fontId="59" fillId="12" borderId="0" applyNumberFormat="0" applyBorder="0" applyAlignment="0" applyProtection="0"/>
    <xf numFmtId="0" fontId="59" fillId="12" borderId="0" applyNumberFormat="0" applyBorder="0" applyAlignment="0" applyProtection="0"/>
    <xf numFmtId="0" fontId="151" fillId="70" borderId="0"/>
    <xf numFmtId="0" fontId="59" fillId="13" borderId="0" applyNumberFormat="0" applyBorder="0" applyAlignment="0" applyProtection="0"/>
    <xf numFmtId="0" fontId="59" fillId="13" borderId="0" applyNumberFormat="0" applyBorder="0" applyAlignment="0" applyProtection="0"/>
    <xf numFmtId="0" fontId="151" fillId="72"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9" borderId="0" applyNumberFormat="0" applyBorder="0" applyAlignment="0" applyProtection="0"/>
    <xf numFmtId="0" fontId="59" fillId="19" borderId="0" applyNumberFormat="0" applyBorder="0" applyAlignment="0" applyProtection="0"/>
    <xf numFmtId="0" fontId="151" fillId="80" borderId="0"/>
    <xf numFmtId="0" fontId="3" fillId="16" borderId="0" applyNumberFormat="0" applyBorder="0" applyAlignment="0" applyProtection="0"/>
    <xf numFmtId="0" fontId="3" fillId="16" borderId="0" applyNumberFormat="0" applyBorder="0" applyAlignment="0" applyProtection="0"/>
    <xf numFmtId="0" fontId="150" fillId="77" borderId="0"/>
    <xf numFmtId="0" fontId="3" fillId="12" borderId="0" applyNumberFormat="0" applyBorder="0" applyAlignment="0" applyProtection="0"/>
    <xf numFmtId="0" fontId="3" fillId="12" borderId="0" applyNumberFormat="0" applyBorder="0" applyAlignment="0" applyProtection="0"/>
    <xf numFmtId="0" fontId="150" fillId="70" borderId="0"/>
    <xf numFmtId="0" fontId="3" fillId="13" borderId="0" applyNumberFormat="0" applyBorder="0" applyAlignment="0" applyProtection="0"/>
    <xf numFmtId="0" fontId="3" fillId="13" borderId="0" applyNumberFormat="0" applyBorder="0" applyAlignment="0" applyProtection="0"/>
    <xf numFmtId="0" fontId="150" fillId="72"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19" borderId="0" applyNumberFormat="0" applyBorder="0" applyAlignment="0" applyProtection="0"/>
    <xf numFmtId="0" fontId="3" fillId="19" borderId="0" applyNumberFormat="0" applyBorder="0" applyAlignment="0" applyProtection="0"/>
    <xf numFmtId="0" fontId="150" fillId="80" borderId="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150" fillId="82" borderId="0"/>
    <xf numFmtId="0" fontId="59" fillId="20" borderId="0" applyNumberFormat="0" applyBorder="0" applyAlignment="0" applyProtection="0"/>
    <xf numFmtId="0" fontId="59" fillId="20" borderId="0" applyNumberFormat="0" applyBorder="0" applyAlignment="0" applyProtection="0"/>
    <xf numFmtId="0" fontId="151" fillId="82" borderId="0"/>
    <xf numFmtId="0" fontId="3" fillId="20" borderId="0" applyNumberFormat="0" applyBorder="0" applyAlignment="0" applyProtection="0"/>
    <xf numFmtId="0" fontId="3" fillId="20" borderId="0" applyNumberFormat="0" applyBorder="0" applyAlignment="0" applyProtection="0"/>
    <xf numFmtId="0" fontId="150" fillId="82" borderId="0"/>
    <xf numFmtId="0" fontId="3" fillId="17" borderId="0" applyNumberFormat="0" applyBorder="0" applyAlignment="0" applyProtection="0"/>
    <xf numFmtId="0" fontId="3" fillId="20" borderId="0" applyNumberFormat="0" applyBorder="0" applyAlignment="0" applyProtection="0"/>
    <xf numFmtId="0" fontId="150" fillId="82" borderId="0"/>
    <xf numFmtId="0" fontId="3"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1" fillId="82" borderId="0"/>
    <xf numFmtId="0" fontId="59" fillId="20" borderId="0" applyNumberFormat="0" applyBorder="0" applyAlignment="0" applyProtection="0"/>
    <xf numFmtId="0" fontId="59" fillId="20" borderId="0" applyNumberFormat="0" applyBorder="0" applyAlignment="0" applyProtection="0"/>
    <xf numFmtId="0" fontId="151" fillId="82" borderId="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1" fillId="82" borderId="0"/>
    <xf numFmtId="0" fontId="149" fillId="81" borderId="0" applyNumberFormat="0" applyBorder="0" applyAlignment="0" applyProtection="0"/>
    <xf numFmtId="0" fontId="149" fillId="81" borderId="0" applyNumberFormat="0" applyBorder="0" applyAlignment="0" applyProtection="0"/>
    <xf numFmtId="0" fontId="150" fillId="83" borderId="0"/>
    <xf numFmtId="0" fontId="59" fillId="20" borderId="0" applyNumberFormat="0" applyBorder="0" applyAlignment="0" applyProtection="0"/>
    <xf numFmtId="0" fontId="151" fillId="82" borderId="0"/>
    <xf numFmtId="0" fontId="59" fillId="20" borderId="0" applyNumberFormat="0" applyBorder="0" applyAlignment="0" applyProtection="0"/>
    <xf numFmtId="0" fontId="59" fillId="20" borderId="0" applyNumberFormat="0" applyBorder="0" applyAlignment="0" applyProtection="0"/>
    <xf numFmtId="0" fontId="151" fillId="82"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150" fillId="85"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3" fillId="21" borderId="0" applyNumberFormat="0" applyBorder="0" applyAlignment="0" applyProtection="0"/>
    <xf numFmtId="0" fontId="3" fillId="21" borderId="0" applyNumberFormat="0" applyBorder="0" applyAlignment="0" applyProtection="0"/>
    <xf numFmtId="0" fontId="150" fillId="85" borderId="0"/>
    <xf numFmtId="0" fontId="3" fillId="21" borderId="0" applyNumberFormat="0" applyBorder="0" applyAlignment="0" applyProtection="0"/>
    <xf numFmtId="0" fontId="150" fillId="85" borderId="0"/>
    <xf numFmtId="0" fontId="3"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151" fillId="85"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151" fillId="85" borderId="0"/>
    <xf numFmtId="0" fontId="149" fillId="84" borderId="0" applyNumberFormat="0" applyBorder="0" applyAlignment="0" applyProtection="0"/>
    <xf numFmtId="0" fontId="149" fillId="84" borderId="0" applyNumberFormat="0" applyBorder="0" applyAlignment="0" applyProtection="0"/>
    <xf numFmtId="0" fontId="150" fillId="86" borderId="0"/>
    <xf numFmtId="0" fontId="59" fillId="21" borderId="0" applyNumberFormat="0" applyBorder="0" applyAlignment="0" applyProtection="0"/>
    <xf numFmtId="0" fontId="151" fillId="85" borderId="0"/>
    <xf numFmtId="0" fontId="3" fillId="21" borderId="0" applyNumberFormat="0" applyBorder="0" applyAlignment="0" applyProtection="0"/>
    <xf numFmtId="0" fontId="3" fillId="21" borderId="0" applyNumberFormat="0" applyBorder="0" applyAlignment="0" applyProtection="0"/>
    <xf numFmtId="0" fontId="150" fillId="85"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150"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3" fillId="22" borderId="0" applyNumberFormat="0" applyBorder="0" applyAlignment="0" applyProtection="0"/>
    <xf numFmtId="0" fontId="3" fillId="22" borderId="0" applyNumberFormat="0" applyBorder="0" applyAlignment="0" applyProtection="0"/>
    <xf numFmtId="0" fontId="150" fillId="87" borderId="0"/>
    <xf numFmtId="0" fontId="3" fillId="22" borderId="0" applyNumberFormat="0" applyBorder="0" applyAlignment="0" applyProtection="0"/>
    <xf numFmtId="0" fontId="150" fillId="87" borderId="0"/>
    <xf numFmtId="0" fontId="3"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23" borderId="0" applyNumberFormat="0" applyBorder="0" applyAlignment="0" applyProtection="0"/>
    <xf numFmtId="0" fontId="3" fillId="18" borderId="0" applyNumberFormat="0" applyBorder="0" applyAlignment="0" applyProtection="0"/>
    <xf numFmtId="0" fontId="150" fillId="78" borderId="0"/>
    <xf numFmtId="0" fontId="3"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17" borderId="0" applyNumberFormat="0" applyBorder="0" applyAlignment="0" applyProtection="0"/>
    <xf numFmtId="0" fontId="150" fillId="79" borderId="0"/>
    <xf numFmtId="0" fontId="3"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150"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3" fillId="24" borderId="0" applyNumberFormat="0" applyBorder="0" applyAlignment="0" applyProtection="0"/>
    <xf numFmtId="0" fontId="3" fillId="24" borderId="0" applyNumberFormat="0" applyBorder="0" applyAlignment="0" applyProtection="0"/>
    <xf numFmtId="0" fontId="150" fillId="88" borderId="0"/>
    <xf numFmtId="0" fontId="3" fillId="24" borderId="0" applyNumberFormat="0" applyBorder="0" applyAlignment="0" applyProtection="0"/>
    <xf numFmtId="0" fontId="150" fillId="88" borderId="0"/>
    <xf numFmtId="0" fontId="3" fillId="24"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151"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59" fillId="24" borderId="0" applyNumberFormat="0" applyBorder="0" applyAlignment="0" applyProtection="0"/>
    <xf numFmtId="0" fontId="59" fillId="24" borderId="0" applyNumberFormat="0" applyBorder="0" applyAlignment="0" applyProtection="0"/>
    <xf numFmtId="0" fontId="151" fillId="88" borderId="0"/>
    <xf numFmtId="176" fontId="1" fillId="0" borderId="0" applyFont="0" applyFill="0" applyBorder="0" applyAlignment="0" applyProtection="0"/>
    <xf numFmtId="178" fontId="1" fillId="0" borderId="0" applyFont="0" applyFill="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1" fillId="82" borderId="0"/>
    <xf numFmtId="0" fontId="59" fillId="21" borderId="0" applyNumberFormat="0" applyBorder="0" applyAlignment="0" applyProtection="0"/>
    <xf numFmtId="0" fontId="59" fillId="21" borderId="0" applyNumberFormat="0" applyBorder="0" applyAlignment="0" applyProtection="0"/>
    <xf numFmtId="0" fontId="151" fillId="85" borderId="0"/>
    <xf numFmtId="0" fontId="59" fillId="22" borderId="0" applyNumberFormat="0" applyBorder="0" applyAlignment="0" applyProtection="0"/>
    <xf numFmtId="0" fontId="59" fillId="22" borderId="0" applyNumberFormat="0" applyBorder="0" applyAlignment="0" applyProtection="0"/>
    <xf numFmtId="0" fontId="151" fillId="87" borderId="0"/>
    <xf numFmtId="0" fontId="59" fillId="18" borderId="0" applyNumberFormat="0" applyBorder="0" applyAlignment="0" applyProtection="0"/>
    <xf numFmtId="0" fontId="59" fillId="18" borderId="0" applyNumberFormat="0" applyBorder="0" applyAlignment="0" applyProtection="0"/>
    <xf numFmtId="0" fontId="151" fillId="78" borderId="0"/>
    <xf numFmtId="0" fontId="59" fillId="17" borderId="0" applyNumberFormat="0" applyBorder="0" applyAlignment="0" applyProtection="0"/>
    <xf numFmtId="0" fontId="59" fillId="17" borderId="0" applyNumberFormat="0" applyBorder="0" applyAlignment="0" applyProtection="0"/>
    <xf numFmtId="0" fontId="151" fillId="79" borderId="0"/>
    <xf numFmtId="0" fontId="59" fillId="24" borderId="0" applyNumberFormat="0" applyBorder="0" applyAlignment="0" applyProtection="0"/>
    <xf numFmtId="0" fontId="59" fillId="24" borderId="0" applyNumberFormat="0" applyBorder="0" applyAlignment="0" applyProtection="0"/>
    <xf numFmtId="0" fontId="151" fillId="88" borderId="0"/>
    <xf numFmtId="0" fontId="60" fillId="0" borderId="0">
      <alignment horizontal="center" wrapText="1"/>
      <protection locked="0"/>
    </xf>
    <xf numFmtId="0" fontId="22" fillId="0" borderId="0" applyNumberFormat="0" applyAlignment="0"/>
    <xf numFmtId="177" fontId="1" fillId="0" borderId="0" applyFont="0" applyFill="0" applyBorder="0" applyAlignment="0" applyProtection="0"/>
    <xf numFmtId="179" fontId="1" fillId="0" borderId="0" applyFont="0" applyFill="0" applyBorder="0" applyAlignment="0" applyProtection="0"/>
    <xf numFmtId="0" fontId="61" fillId="11" borderId="2" applyNumberFormat="0" applyAlignment="0" applyProtection="0"/>
    <xf numFmtId="0" fontId="61" fillId="11" borderId="2" applyNumberFormat="0" applyAlignment="0" applyProtection="0"/>
    <xf numFmtId="0" fontId="152" fillId="89" borderId="52"/>
    <xf numFmtId="0" fontId="1" fillId="0" borderId="0"/>
    <xf numFmtId="0" fontId="1" fillId="25" borderId="0">
      <protection hidden="1"/>
    </xf>
    <xf numFmtId="0" fontId="62" fillId="26" borderId="3" applyNumberFormat="0" applyFont="0" applyBorder="0" applyAlignment="0" applyProtection="0"/>
    <xf numFmtId="0" fontId="63" fillId="27" borderId="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54" fillId="58" borderId="0"/>
    <xf numFmtId="0" fontId="64" fillId="4" borderId="0" applyNumberFormat="0" applyBorder="0" applyAlignment="0" applyProtection="0"/>
    <xf numFmtId="0" fontId="64" fillId="4" borderId="0" applyNumberFormat="0" applyBorder="0" applyAlignment="0" applyProtection="0"/>
    <xf numFmtId="0" fontId="155" fillId="58" borderId="0"/>
    <xf numFmtId="0" fontId="4" fillId="4" borderId="0" applyNumberFormat="0" applyBorder="0" applyAlignment="0" applyProtection="0"/>
    <xf numFmtId="0" fontId="4" fillId="4" borderId="0" applyNumberFormat="0" applyBorder="0" applyAlignment="0" applyProtection="0"/>
    <xf numFmtId="0" fontId="154" fillId="58" borderId="0"/>
    <xf numFmtId="0" fontId="4" fillId="4" borderId="0" applyNumberFormat="0" applyBorder="0" applyAlignment="0" applyProtection="0"/>
    <xf numFmtId="0" fontId="154" fillId="58" borderId="0"/>
    <xf numFmtId="0" fontId="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55" fillId="58" borderId="0"/>
    <xf numFmtId="0" fontId="64" fillId="4" borderId="0" applyNumberFormat="0" applyBorder="0" applyAlignment="0" applyProtection="0"/>
    <xf numFmtId="0" fontId="64" fillId="4" borderId="0" applyNumberFormat="0" applyBorder="0" applyAlignment="0" applyProtection="0"/>
    <xf numFmtId="0" fontId="155" fillId="58" borderId="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55" fillId="58" borderId="0"/>
    <xf numFmtId="0" fontId="153" fillId="90" borderId="0" applyNumberFormat="0" applyBorder="0" applyAlignment="0" applyProtection="0"/>
    <xf numFmtId="0" fontId="153" fillId="90" borderId="0" applyNumberFormat="0" applyBorder="0" applyAlignment="0" applyProtection="0"/>
    <xf numFmtId="0" fontId="156" fillId="91" borderId="0"/>
    <xf numFmtId="0" fontId="64" fillId="4" borderId="0" applyNumberFormat="0" applyBorder="0" applyAlignment="0" applyProtection="0"/>
    <xf numFmtId="0" fontId="155" fillId="58" borderId="0"/>
    <xf numFmtId="0" fontId="4" fillId="4" borderId="0" applyNumberFormat="0" applyBorder="0" applyAlignment="0" applyProtection="0"/>
    <xf numFmtId="0" fontId="4" fillId="4" borderId="0" applyNumberFormat="0" applyBorder="0" applyAlignment="0" applyProtection="0"/>
    <xf numFmtId="0" fontId="154" fillId="58" borderId="0"/>
    <xf numFmtId="0" fontId="64" fillId="4" borderId="0" applyNumberFormat="0" applyBorder="0" applyAlignment="0" applyProtection="0"/>
    <xf numFmtId="0" fontId="64" fillId="4" borderId="0" applyNumberFormat="0" applyBorder="0" applyAlignment="0" applyProtection="0"/>
    <xf numFmtId="0" fontId="155" fillId="58" borderId="0"/>
    <xf numFmtId="0" fontId="65" fillId="28" borderId="0">
      <alignment vertical="center"/>
    </xf>
    <xf numFmtId="0" fontId="21" fillId="29" borderId="4" applyNumberFormat="0" applyAlignment="0"/>
    <xf numFmtId="0" fontId="66" fillId="11" borderId="5" applyNumberFormat="0" applyAlignment="0" applyProtection="0"/>
    <xf numFmtId="0" fontId="66" fillId="11" borderId="5" applyNumberFormat="0" applyAlignment="0" applyProtection="0"/>
    <xf numFmtId="0" fontId="157" fillId="89" borderId="53"/>
    <xf numFmtId="0" fontId="67" fillId="0" borderId="0"/>
    <xf numFmtId="0" fontId="8" fillId="6" borderId="0" applyNumberFormat="0" applyBorder="0" applyAlignment="0" applyProtection="0"/>
    <xf numFmtId="0" fontId="8" fillId="6" borderId="0" applyNumberFormat="0" applyBorder="0" applyAlignment="0" applyProtection="0"/>
    <xf numFmtId="0" fontId="158" fillId="60" borderId="0"/>
    <xf numFmtId="0" fontId="68" fillId="0" borderId="0"/>
    <xf numFmtId="185" fontId="69" fillId="30" borderId="0"/>
    <xf numFmtId="0" fontId="69" fillId="30"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189" fontId="1" fillId="0" borderId="0" applyFill="0" applyBorder="0" applyAlignment="0"/>
    <xf numFmtId="0" fontId="1" fillId="0" borderId="0" applyFill="0" applyBorder="0" applyAlignment="0"/>
    <xf numFmtId="190" fontId="1" fillId="0" borderId="0" applyFill="0" applyBorder="0" applyAlignment="0"/>
    <xf numFmtId="191" fontId="1" fillId="0" borderId="0" applyFill="0" applyBorder="0" applyAlignment="0"/>
    <xf numFmtId="192" fontId="1"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185" fontId="69" fillId="30" borderId="0"/>
    <xf numFmtId="0" fontId="69" fillId="30" borderId="0"/>
    <xf numFmtId="0" fontId="5" fillId="11" borderId="5" applyNumberFormat="0" applyAlignment="0" applyProtection="0"/>
    <xf numFmtId="0" fontId="5" fillId="11" borderId="5" applyNumberFormat="0" applyAlignment="0" applyProtection="0"/>
    <xf numFmtId="0" fontId="5" fillId="11" borderId="5" applyNumberFormat="0" applyAlignment="0" applyProtection="0"/>
    <xf numFmtId="0" fontId="160" fillId="89" borderId="53"/>
    <xf numFmtId="0" fontId="66" fillId="11" borderId="5" applyNumberFormat="0" applyAlignment="0" applyProtection="0"/>
    <xf numFmtId="0" fontId="66" fillId="11" borderId="5" applyNumberFormat="0" applyAlignment="0" applyProtection="0"/>
    <xf numFmtId="0" fontId="157" fillId="89" borderId="53"/>
    <xf numFmtId="0" fontId="5" fillId="11" borderId="5" applyNumberFormat="0" applyAlignment="0" applyProtection="0"/>
    <xf numFmtId="0" fontId="5" fillId="11" borderId="5" applyNumberFormat="0" applyAlignment="0" applyProtection="0"/>
    <xf numFmtId="0" fontId="160" fillId="89" borderId="53"/>
    <xf numFmtId="0" fontId="5" fillId="3" borderId="5" applyNumberFormat="0" applyAlignment="0" applyProtection="0"/>
    <xf numFmtId="0" fontId="5" fillId="11" borderId="5" applyNumberFormat="0" applyAlignment="0" applyProtection="0"/>
    <xf numFmtId="0" fontId="160" fillId="89" borderId="53"/>
    <xf numFmtId="0" fontId="5" fillId="11" borderId="5" applyNumberFormat="0" applyAlignment="0" applyProtection="0"/>
    <xf numFmtId="0" fontId="66" fillId="11" borderId="5" applyNumberFormat="0" applyAlignment="0" applyProtection="0"/>
    <xf numFmtId="0" fontId="66" fillId="11" borderId="5" applyNumberFormat="0" applyAlignment="0" applyProtection="0"/>
    <xf numFmtId="0" fontId="157" fillId="89" borderId="53"/>
    <xf numFmtId="0" fontId="66" fillId="11" borderId="5" applyNumberFormat="0" applyAlignment="0" applyProtection="0"/>
    <xf numFmtId="0" fontId="66" fillId="11" borderId="5" applyNumberFormat="0" applyAlignment="0" applyProtection="0"/>
    <xf numFmtId="0" fontId="157" fillId="89" borderId="53"/>
    <xf numFmtId="0" fontId="66" fillId="11" borderId="5" applyNumberFormat="0" applyAlignment="0" applyProtection="0"/>
    <xf numFmtId="0" fontId="66" fillId="11" borderId="5" applyNumberFormat="0" applyAlignment="0" applyProtection="0"/>
    <xf numFmtId="0" fontId="157" fillId="89" borderId="53"/>
    <xf numFmtId="0" fontId="66" fillId="11" borderId="5" applyNumberFormat="0" applyAlignment="0" applyProtection="0"/>
    <xf numFmtId="0" fontId="66" fillId="11" borderId="5" applyNumberFormat="0" applyAlignment="0" applyProtection="0"/>
    <xf numFmtId="0" fontId="66" fillId="11" borderId="5" applyNumberFormat="0" applyAlignment="0" applyProtection="0"/>
    <xf numFmtId="0" fontId="157" fillId="89" borderId="53"/>
    <xf numFmtId="0" fontId="159" fillId="92" borderId="54" applyNumberFormat="0" applyAlignment="0" applyProtection="0"/>
    <xf numFmtId="0" fontId="159" fillId="92" borderId="54" applyNumberFormat="0" applyAlignment="0" applyProtection="0"/>
    <xf numFmtId="0" fontId="161" fillId="93" borderId="54"/>
    <xf numFmtId="0" fontId="66" fillId="11" borderId="5" applyNumberFormat="0" applyAlignment="0" applyProtection="0"/>
    <xf numFmtId="0" fontId="157" fillId="89" borderId="53"/>
    <xf numFmtId="0" fontId="5" fillId="11" borderId="5" applyNumberFormat="0" applyAlignment="0" applyProtection="0"/>
    <xf numFmtId="0" fontId="5" fillId="11" borderId="5" applyNumberFormat="0" applyAlignment="0" applyProtection="0"/>
    <xf numFmtId="0" fontId="160" fillId="89" borderId="53"/>
    <xf numFmtId="0" fontId="66" fillId="11" borderId="5" applyNumberFormat="0" applyAlignment="0" applyProtection="0"/>
    <xf numFmtId="0" fontId="66" fillId="11" borderId="5" applyNumberFormat="0" applyAlignment="0" applyProtection="0"/>
    <xf numFmtId="0" fontId="157" fillId="89" borderId="53"/>
    <xf numFmtId="0" fontId="5" fillId="11" borderId="5" applyNumberFormat="0" applyAlignment="0" applyProtection="0"/>
    <xf numFmtId="0" fontId="5" fillId="11" borderId="5" applyNumberFormat="0" applyAlignment="0" applyProtection="0"/>
    <xf numFmtId="0" fontId="160" fillId="89" borderId="53"/>
    <xf numFmtId="0" fontId="1" fillId="0" borderId="0" applyFill="0" applyBorder="0" applyAlignment="0"/>
    <xf numFmtId="0" fontId="71" fillId="0" borderId="0"/>
    <xf numFmtId="193" fontId="72" fillId="0" borderId="6" applyBorder="0"/>
    <xf numFmtId="193" fontId="73" fillId="0" borderId="7">
      <protection locked="0"/>
    </xf>
    <xf numFmtId="0" fontId="6" fillId="31" borderId="8" applyNumberFormat="0" applyAlignment="0" applyProtection="0"/>
    <xf numFmtId="0" fontId="6" fillId="31" borderId="8" applyNumberFormat="0" applyAlignment="0" applyProtection="0"/>
    <xf numFmtId="0" fontId="162" fillId="94" borderId="55"/>
    <xf numFmtId="0" fontId="13" fillId="0" borderId="9" applyNumberFormat="0" applyFill="0" applyAlignment="0" applyProtection="0"/>
    <xf numFmtId="0" fontId="13" fillId="0" borderId="9" applyNumberFormat="0" applyFill="0" applyAlignment="0" applyProtection="0"/>
    <xf numFmtId="0" fontId="163" fillId="0" borderId="56"/>
    <xf numFmtId="194" fontId="74" fillId="0" borderId="7"/>
    <xf numFmtId="0" fontId="6" fillId="31" borderId="8" applyNumberFormat="0" applyAlignment="0" applyProtection="0"/>
    <xf numFmtId="0" fontId="6" fillId="31" borderId="8" applyNumberFormat="0" applyAlignment="0" applyProtection="0"/>
    <xf numFmtId="0" fontId="6" fillId="31" borderId="8" applyNumberFormat="0" applyAlignment="0" applyProtection="0"/>
    <xf numFmtId="0" fontId="162" fillId="94" borderId="55"/>
    <xf numFmtId="0" fontId="75" fillId="31" borderId="8" applyNumberFormat="0" applyAlignment="0" applyProtection="0"/>
    <xf numFmtId="0" fontId="75" fillId="31" borderId="8" applyNumberFormat="0" applyAlignment="0" applyProtection="0"/>
    <xf numFmtId="0" fontId="165" fillId="94" borderId="55"/>
    <xf numFmtId="0" fontId="6" fillId="31" borderId="8" applyNumberFormat="0" applyAlignment="0" applyProtection="0"/>
    <xf numFmtId="0" fontId="6" fillId="31" borderId="8" applyNumberFormat="0" applyAlignment="0" applyProtection="0"/>
    <xf numFmtId="0" fontId="162" fillId="94" borderId="55"/>
    <xf numFmtId="0" fontId="6" fillId="31" borderId="8" applyNumberFormat="0" applyAlignment="0" applyProtection="0"/>
    <xf numFmtId="0" fontId="162" fillId="94" borderId="55"/>
    <xf numFmtId="0" fontId="6" fillId="31" borderId="8" applyNumberFormat="0" applyAlignment="0" applyProtection="0"/>
    <xf numFmtId="0" fontId="75" fillId="31" borderId="8" applyNumberFormat="0" applyAlignment="0" applyProtection="0"/>
    <xf numFmtId="0" fontId="75" fillId="31" borderId="8" applyNumberFormat="0" applyAlignment="0" applyProtection="0"/>
    <xf numFmtId="0" fontId="165" fillId="94" borderId="55"/>
    <xf numFmtId="0" fontId="75" fillId="31" borderId="8" applyNumberFormat="0" applyAlignment="0" applyProtection="0"/>
    <xf numFmtId="0" fontId="75" fillId="31" borderId="8" applyNumberFormat="0" applyAlignment="0" applyProtection="0"/>
    <xf numFmtId="0" fontId="165" fillId="94" borderId="55"/>
    <xf numFmtId="0" fontId="75" fillId="31" borderId="8" applyNumberFormat="0" applyAlignment="0" applyProtection="0"/>
    <xf numFmtId="0" fontId="75" fillId="31" borderId="8" applyNumberFormat="0" applyAlignment="0" applyProtection="0"/>
    <xf numFmtId="0" fontId="165" fillId="94" borderId="55"/>
    <xf numFmtId="0" fontId="75" fillId="31" borderId="8" applyNumberFormat="0" applyAlignment="0" applyProtection="0"/>
    <xf numFmtId="0" fontId="75" fillId="31" borderId="8" applyNumberFormat="0" applyAlignment="0" applyProtection="0"/>
    <xf numFmtId="0" fontId="165" fillId="94" borderId="55"/>
    <xf numFmtId="43" fontId="1" fillId="0" borderId="0" applyFont="0" applyFill="0" applyBorder="0" applyAlignment="0" applyProtection="0"/>
    <xf numFmtId="195" fontId="76" fillId="0" borderId="0"/>
    <xf numFmtId="195" fontId="76" fillId="0" borderId="0"/>
    <xf numFmtId="195" fontId="76" fillId="0" borderId="0"/>
    <xf numFmtId="195" fontId="76" fillId="0" borderId="0"/>
    <xf numFmtId="195" fontId="76" fillId="0" borderId="0"/>
    <xf numFmtId="195" fontId="76" fillId="0" borderId="0"/>
    <xf numFmtId="195" fontId="76" fillId="0" borderId="0"/>
    <xf numFmtId="195" fontId="76" fillId="0" borderId="0"/>
    <xf numFmtId="0" fontId="70" fillId="0" borderId="0" applyFont="0" applyFill="0" applyBorder="0" applyAlignment="0" applyProtection="0"/>
    <xf numFmtId="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2" fillId="0" borderId="0" applyFont="0" applyFill="0" applyBorder="0" applyAlignment="0" applyProtection="0"/>
    <xf numFmtId="196" fontId="166" fillId="0" borderId="0"/>
    <xf numFmtId="181" fontId="2"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43" fontId="145"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6" fillId="0" borderId="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2"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6" fillId="0" borderId="0"/>
    <xf numFmtId="43" fontId="1" fillId="0" borderId="0" applyFont="0" applyFill="0" applyBorder="0" applyAlignment="0" applyProtection="0"/>
    <xf numFmtId="181" fontId="1"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197" fontId="166" fillId="0" borderId="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81" fontId="145" fillId="0" borderId="0" applyFont="0" applyFill="0" applyBorder="0" applyAlignment="0" applyProtection="0"/>
    <xf numFmtId="196" fontId="166" fillId="0" borderId="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43" fontId="145" fillId="0" borderId="0" applyFont="0" applyFill="0" applyBorder="0" applyAlignment="0" applyProtection="0"/>
    <xf numFmtId="197" fontId="166" fillId="0" borderId="0"/>
    <xf numFmtId="43" fontId="145"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6" fillId="0" borderId="0"/>
    <xf numFmtId="181" fontId="1" fillId="0" borderId="0" applyFont="0" applyFill="0" applyBorder="0" applyAlignment="0" applyProtection="0"/>
    <xf numFmtId="181" fontId="1" fillId="0" borderId="0" applyFont="0" applyFill="0" applyBorder="0" applyAlignment="0" applyProtection="0"/>
    <xf numFmtId="196" fontId="166" fillId="0" borderId="0"/>
    <xf numFmtId="181" fontId="1" fillId="0" borderId="0" applyFont="0" applyFill="0" applyBorder="0" applyAlignment="0" applyProtection="0"/>
    <xf numFmtId="196" fontId="166" fillId="0" borderId="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43" fontId="167"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43" fontId="145" fillId="0" borderId="0" applyFont="0" applyFill="0" applyBorder="0" applyAlignment="0" applyProtection="0"/>
    <xf numFmtId="181" fontId="166"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0" fontId="77" fillId="0" borderId="0"/>
    <xf numFmtId="3" fontId="1" fillId="0" borderId="0" applyFont="0" applyFill="0" applyBorder="0" applyAlignment="0" applyProtection="0"/>
    <xf numFmtId="0" fontId="78" fillId="0" borderId="0"/>
    <xf numFmtId="0" fontId="78" fillId="0" borderId="0"/>
    <xf numFmtId="187" fontId="168" fillId="0" borderId="0"/>
    <xf numFmtId="0" fontId="62" fillId="0" borderId="0"/>
    <xf numFmtId="0" fontId="62" fillId="0" borderId="0"/>
    <xf numFmtId="187" fontId="169" fillId="0" borderId="0"/>
    <xf numFmtId="0" fontId="78" fillId="0" borderId="0"/>
    <xf numFmtId="0" fontId="78" fillId="0" borderId="0"/>
    <xf numFmtId="187" fontId="168" fillId="0" borderId="0"/>
    <xf numFmtId="0" fontId="62" fillId="0" borderId="0"/>
    <xf numFmtId="0" fontId="62" fillId="0" borderId="0"/>
    <xf numFmtId="187" fontId="169" fillId="0" borderId="0"/>
    <xf numFmtId="0" fontId="166" fillId="95" borderId="0"/>
    <xf numFmtId="41" fontId="1" fillId="0" borderId="0" applyFont="0" applyFill="0" applyBorder="0" applyAlignment="0" applyProtection="0"/>
    <xf numFmtId="198" fontId="79" fillId="0" borderId="0">
      <protection locked="0"/>
    </xf>
    <xf numFmtId="199" fontId="79" fillId="0" borderId="0">
      <protection locked="0"/>
    </xf>
    <xf numFmtId="200" fontId="80" fillId="0" borderId="10">
      <protection locked="0"/>
    </xf>
    <xf numFmtId="201" fontId="79" fillId="0" borderId="0">
      <protection locked="0"/>
    </xf>
    <xf numFmtId="202" fontId="79" fillId="0" borderId="0">
      <protection locked="0"/>
    </xf>
    <xf numFmtId="201" fontId="79" fillId="0" borderId="0" applyNumberFormat="0">
      <protection locked="0"/>
    </xf>
    <xf numFmtId="201" fontId="79" fillId="0" borderId="0">
      <protection locked="0"/>
    </xf>
    <xf numFmtId="193" fontId="81" fillId="0" borderId="1"/>
    <xf numFmtId="203" fontId="81" fillId="0" borderId="1"/>
    <xf numFmtId="0" fontId="70" fillId="0" borderId="0" applyFont="0" applyFill="0" applyBorder="0" applyAlignment="0" applyProtection="0"/>
    <xf numFmtId="0" fontId="1" fillId="0" borderId="0" applyFont="0" applyFill="0" applyBorder="0" applyAlignment="0" applyProtection="0"/>
    <xf numFmtId="204" fontId="1" fillId="0" borderId="0" applyFont="0" applyFill="0" applyBorder="0" applyAlignment="0" applyProtection="0"/>
    <xf numFmtId="0" fontId="77" fillId="0" borderId="0"/>
    <xf numFmtId="193" fontId="49" fillId="0" borderId="1">
      <alignment horizontal="center"/>
      <protection hidden="1"/>
    </xf>
    <xf numFmtId="205" fontId="82" fillId="0" borderId="1">
      <alignment horizontal="center"/>
      <protection hidden="1"/>
    </xf>
    <xf numFmtId="2" fontId="49" fillId="0" borderId="1">
      <alignment horizontal="center"/>
      <protection hidden="1"/>
    </xf>
    <xf numFmtId="14" fontId="1" fillId="0" borderId="0"/>
    <xf numFmtId="0" fontId="83" fillId="30" borderId="11">
      <alignment horizontal="left"/>
    </xf>
    <xf numFmtId="15" fontId="84" fillId="27" borderId="0">
      <alignment horizontal="right"/>
    </xf>
    <xf numFmtId="0" fontId="85" fillId="32" borderId="0" applyNumberFormat="0" applyBorder="0" applyAlignment="0">
      <alignment horizontal="center"/>
    </xf>
    <xf numFmtId="0" fontId="75" fillId="33" borderId="0" applyNumberFormat="0" applyBorder="0" applyAlignment="0"/>
    <xf numFmtId="0" fontId="86" fillId="33" borderId="0">
      <alignment horizontal="centerContinuous"/>
    </xf>
    <xf numFmtId="0" fontId="87" fillId="34" borderId="12">
      <alignment horizontal="center"/>
      <protection locked="0"/>
    </xf>
    <xf numFmtId="0" fontId="1" fillId="35" borderId="0" applyNumberFormat="0" applyBorder="0" applyAlignment="0" applyProtection="0"/>
    <xf numFmtId="0" fontId="1" fillId="0" borderId="0" applyFont="0" applyFill="0" applyBorder="0" applyAlignment="0" applyProtection="0"/>
    <xf numFmtId="0" fontId="67" fillId="0" borderId="0"/>
    <xf numFmtId="206" fontId="63" fillId="0" borderId="0" applyFont="0" applyFill="0" applyBorder="0" applyAlignment="0" applyProtection="0"/>
    <xf numFmtId="14" fontId="57" fillId="0" borderId="0" applyFill="0" applyBorder="0" applyAlignment="0"/>
    <xf numFmtId="0" fontId="22" fillId="0" borderId="0"/>
    <xf numFmtId="207" fontId="83" fillId="30" borderId="0" applyFont="0" applyFill="0" applyBorder="0" applyAlignment="0" applyProtection="0">
      <alignment vertical="center"/>
    </xf>
    <xf numFmtId="38" fontId="22" fillId="0" borderId="13">
      <alignment vertical="center"/>
    </xf>
    <xf numFmtId="208" fontId="1" fillId="0" borderId="0" applyFont="0" applyFill="0" applyBorder="0" applyAlignment="0" applyProtection="0"/>
    <xf numFmtId="209" fontId="1" fillId="0" borderId="0" applyFont="0" applyFill="0" applyBorder="0" applyAlignment="0" applyProtection="0"/>
    <xf numFmtId="0" fontId="88" fillId="0" borderId="0">
      <protection locked="0"/>
    </xf>
    <xf numFmtId="0" fontId="88" fillId="0" borderId="0">
      <protection locked="0"/>
    </xf>
    <xf numFmtId="187" fontId="170" fillId="0" borderId="0">
      <protection locked="0"/>
    </xf>
    <xf numFmtId="0" fontId="77" fillId="0" borderId="0"/>
    <xf numFmtId="0" fontId="89" fillId="5" borderId="5" applyNumberFormat="0" applyAlignment="0" applyProtection="0"/>
    <xf numFmtId="0" fontId="89" fillId="5" borderId="5" applyNumberFormat="0" applyAlignment="0" applyProtection="0"/>
    <xf numFmtId="0" fontId="171" fillId="66" borderId="53"/>
    <xf numFmtId="0" fontId="90" fillId="0" borderId="0">
      <protection locked="0"/>
    </xf>
    <xf numFmtId="0" fontId="90" fillId="0" borderId="0">
      <protection locked="0"/>
    </xf>
    <xf numFmtId="187" fontId="172" fillId="0" borderId="0">
      <protection locked="0"/>
    </xf>
    <xf numFmtId="0" fontId="90" fillId="0" borderId="0">
      <protection locked="0"/>
    </xf>
    <xf numFmtId="0" fontId="90" fillId="0" borderId="0">
      <protection locked="0"/>
    </xf>
    <xf numFmtId="187" fontId="172" fillId="0" borderId="0">
      <protection locked="0"/>
    </xf>
    <xf numFmtId="0" fontId="11" fillId="0" borderId="0" applyNumberFormat="0" applyFill="0" applyBorder="0" applyAlignment="0" applyProtection="0"/>
    <xf numFmtId="0" fontId="11" fillId="0" borderId="0" applyNumberFormat="0" applyFill="0" applyBorder="0" applyAlignment="0" applyProtection="0"/>
    <xf numFmtId="0" fontId="173" fillId="0" borderId="0"/>
    <xf numFmtId="0" fontId="3" fillId="20" borderId="0" applyNumberFormat="0" applyBorder="0" applyAlignment="0" applyProtection="0"/>
    <xf numFmtId="0" fontId="3" fillId="20" borderId="0" applyNumberFormat="0" applyBorder="0" applyAlignment="0" applyProtection="0"/>
    <xf numFmtId="0" fontId="150" fillId="82" borderId="0"/>
    <xf numFmtId="0" fontId="3" fillId="21" borderId="0" applyNumberFormat="0" applyBorder="0" applyAlignment="0" applyProtection="0"/>
    <xf numFmtId="0" fontId="3" fillId="21" borderId="0" applyNumberFormat="0" applyBorder="0" applyAlignment="0" applyProtection="0"/>
    <xf numFmtId="0" fontId="150" fillId="85" borderId="0"/>
    <xf numFmtId="0" fontId="3" fillId="22" borderId="0" applyNumberFormat="0" applyBorder="0" applyAlignment="0" applyProtection="0"/>
    <xf numFmtId="0" fontId="3" fillId="22" borderId="0" applyNumberFormat="0" applyBorder="0" applyAlignment="0" applyProtection="0"/>
    <xf numFmtId="0" fontId="150" fillId="87" borderId="0"/>
    <xf numFmtId="0" fontId="3" fillId="18" borderId="0" applyNumberFormat="0" applyBorder="0" applyAlignment="0" applyProtection="0"/>
    <xf numFmtId="0" fontId="3" fillId="18" borderId="0" applyNumberFormat="0" applyBorder="0" applyAlignment="0" applyProtection="0"/>
    <xf numFmtId="0" fontId="150" fillId="78" borderId="0"/>
    <xf numFmtId="0" fontId="3" fillId="17" borderId="0" applyNumberFormat="0" applyBorder="0" applyAlignment="0" applyProtection="0"/>
    <xf numFmtId="0" fontId="3" fillId="17" borderId="0" applyNumberFormat="0" applyBorder="0" applyAlignment="0" applyProtection="0"/>
    <xf numFmtId="0" fontId="150" fillId="79" borderId="0"/>
    <xf numFmtId="0" fontId="3" fillId="24" borderId="0" applyNumberFormat="0" applyBorder="0" applyAlignment="0" applyProtection="0"/>
    <xf numFmtId="0" fontId="3" fillId="24" borderId="0" applyNumberFormat="0" applyBorder="0" applyAlignment="0" applyProtection="0"/>
    <xf numFmtId="0" fontId="150" fillId="88"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2" fillId="5" borderId="5" applyNumberFormat="0" applyAlignment="0" applyProtection="0"/>
    <xf numFmtId="0" fontId="12" fillId="5" borderId="5" applyNumberFormat="0" applyAlignment="0" applyProtection="0"/>
    <xf numFmtId="0" fontId="174" fillId="66" borderId="53"/>
    <xf numFmtId="0" fontId="91" fillId="0" borderId="14" applyNumberFormat="0" applyFill="0" applyAlignment="0" applyProtection="0"/>
    <xf numFmtId="0" fontId="91" fillId="0" borderId="14" applyNumberFormat="0" applyFill="0" applyAlignment="0" applyProtection="0"/>
    <xf numFmtId="0" fontId="175" fillId="0" borderId="58"/>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210" fontId="1" fillId="0" borderId="0" applyFont="0" applyFill="0" applyBorder="0" applyAlignment="0" applyProtection="0"/>
    <xf numFmtId="0" fontId="147" fillId="96" borderId="0"/>
    <xf numFmtId="0" fontId="147" fillId="97" borderId="0"/>
    <xf numFmtId="0" fontId="147" fillId="98" borderId="0"/>
    <xf numFmtId="0" fontId="147" fillId="99" borderId="0"/>
    <xf numFmtId="0" fontId="147" fillId="100" borderId="0"/>
    <xf numFmtId="0" fontId="147" fillId="101" borderId="0"/>
    <xf numFmtId="0" fontId="147" fillId="102" borderId="0"/>
    <xf numFmtId="0" fontId="147" fillId="103" borderId="0"/>
    <xf numFmtId="0" fontId="147" fillId="104" borderId="0"/>
    <xf numFmtId="0" fontId="147" fillId="105" borderId="0"/>
    <xf numFmtId="0" fontId="147" fillId="106" borderId="0"/>
    <xf numFmtId="0" fontId="147" fillId="107" borderId="0"/>
    <xf numFmtId="0" fontId="150" fillId="108" borderId="0"/>
    <xf numFmtId="0" fontId="150" fillId="109" borderId="0"/>
    <xf numFmtId="0" fontId="150" fillId="110" borderId="0"/>
    <xf numFmtId="0" fontId="150" fillId="111" borderId="0"/>
    <xf numFmtId="0" fontId="150" fillId="112" borderId="0"/>
    <xf numFmtId="0" fontId="150" fillId="113" borderId="0"/>
    <xf numFmtId="0" fontId="150" fillId="83" borderId="0"/>
    <xf numFmtId="0" fontId="150" fillId="86" borderId="0"/>
    <xf numFmtId="0" fontId="150" fillId="114" borderId="0"/>
    <xf numFmtId="0" fontId="150" fillId="115" borderId="0"/>
    <xf numFmtId="0" fontId="150" fillId="116" borderId="0"/>
    <xf numFmtId="0" fontId="150" fillId="117" borderId="0"/>
    <xf numFmtId="0" fontId="156" fillId="91" borderId="0"/>
    <xf numFmtId="0" fontId="161" fillId="93" borderId="54"/>
    <xf numFmtId="0" fontId="162" fillId="118" borderId="57"/>
    <xf numFmtId="0" fontId="177" fillId="0" borderId="0"/>
    <xf numFmtId="0" fontId="178" fillId="119" borderId="0"/>
    <xf numFmtId="0" fontId="179" fillId="0" borderId="59"/>
    <xf numFmtId="0" fontId="180" fillId="0" borderId="60"/>
    <xf numFmtId="0" fontId="181" fillId="0" borderId="61"/>
    <xf numFmtId="0" fontId="181" fillId="0" borderId="0"/>
    <xf numFmtId="0" fontId="182" fillId="0" borderId="0"/>
    <xf numFmtId="0" fontId="183" fillId="66" borderId="54"/>
    <xf numFmtId="0" fontId="184" fillId="0" borderId="62"/>
    <xf numFmtId="0" fontId="185" fillId="120" borderId="0"/>
    <xf numFmtId="0" fontId="166" fillId="121" borderId="63"/>
    <xf numFmtId="0" fontId="186" fillId="93" borderId="64"/>
    <xf numFmtId="211" fontId="166" fillId="0" borderId="0"/>
    <xf numFmtId="0" fontId="187" fillId="0" borderId="0"/>
    <xf numFmtId="0" fontId="188" fillId="0" borderId="65"/>
    <xf numFmtId="0" fontId="189"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90"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7" fillId="0" borderId="0" applyNumberFormat="0" applyFill="0" applyBorder="0" applyAlignment="0" applyProtection="0"/>
    <xf numFmtId="0" fontId="7" fillId="0" borderId="0" applyNumberFormat="0" applyFill="0" applyBorder="0" applyAlignment="0" applyProtection="0"/>
    <xf numFmtId="0" fontId="190" fillId="0" borderId="0"/>
    <xf numFmtId="0" fontId="7" fillId="0" borderId="0" applyNumberFormat="0" applyFill="0" applyBorder="0" applyAlignment="0" applyProtection="0"/>
    <xf numFmtId="0" fontId="190" fillId="0" borderId="0"/>
    <xf numFmtId="0" fontId="7"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92" fillId="0" borderId="0" applyNumberFormat="0" applyFill="0" applyBorder="0" applyAlignment="0" applyProtection="0"/>
    <xf numFmtId="0" fontId="92" fillId="0" borderId="0" applyNumberFormat="0" applyFill="0" applyBorder="0" applyAlignment="0" applyProtection="0"/>
    <xf numFmtId="0" fontId="176" fillId="0" borderId="0"/>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0" fontId="88" fillId="0" borderId="0">
      <protection locked="0"/>
    </xf>
    <xf numFmtId="0" fontId="88" fillId="0" borderId="0">
      <protection locked="0"/>
    </xf>
    <xf numFmtId="187" fontId="170" fillId="0" borderId="0">
      <protection locked="0"/>
    </xf>
    <xf numFmtId="2" fontId="1" fillId="0" borderId="0" applyFont="0" applyFill="0" applyBorder="0" applyAlignment="0" applyProtection="0"/>
    <xf numFmtId="0" fontId="93"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158" fillId="60" borderId="0"/>
    <xf numFmtId="0" fontId="94" fillId="6" borderId="0" applyNumberFormat="0" applyBorder="0" applyAlignment="0" applyProtection="0"/>
    <xf numFmtId="0" fontId="94" fillId="6" borderId="0" applyNumberFormat="0" applyBorder="0" applyAlignment="0" applyProtection="0"/>
    <xf numFmtId="0" fontId="192" fillId="60" borderId="0"/>
    <xf numFmtId="0" fontId="8" fillId="6" borderId="0" applyNumberFormat="0" applyBorder="0" applyAlignment="0" applyProtection="0"/>
    <xf numFmtId="0" fontId="8" fillId="6" borderId="0" applyNumberFormat="0" applyBorder="0" applyAlignment="0" applyProtection="0"/>
    <xf numFmtId="0" fontId="158" fillId="60" borderId="0"/>
    <xf numFmtId="0" fontId="8" fillId="6" borderId="0" applyNumberFormat="0" applyBorder="0" applyAlignment="0" applyProtection="0"/>
    <xf numFmtId="0" fontId="158" fillId="60" borderId="0"/>
    <xf numFmtId="0" fontId="8" fillId="6"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2" fillId="60" borderId="0"/>
    <xf numFmtId="0" fontId="94" fillId="6" borderId="0" applyNumberFormat="0" applyBorder="0" applyAlignment="0" applyProtection="0"/>
    <xf numFmtId="0" fontId="94" fillId="6" borderId="0" applyNumberFormat="0" applyBorder="0" applyAlignment="0" applyProtection="0"/>
    <xf numFmtId="0" fontId="192" fillId="60" borderId="0"/>
    <xf numFmtId="0" fontId="94" fillId="6"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2" fillId="60" borderId="0"/>
    <xf numFmtId="0" fontId="191" fillId="122" borderId="0" applyNumberFormat="0" applyBorder="0" applyAlignment="0" applyProtection="0"/>
    <xf numFmtId="0" fontId="191" fillId="122" borderId="0" applyNumberFormat="0" applyBorder="0" applyAlignment="0" applyProtection="0"/>
    <xf numFmtId="0" fontId="178" fillId="119" borderId="0"/>
    <xf numFmtId="0" fontId="94" fillId="6" borderId="0" applyNumberFormat="0" applyBorder="0" applyAlignment="0" applyProtection="0"/>
    <xf numFmtId="0" fontId="192" fillId="60" borderId="0"/>
    <xf numFmtId="0" fontId="8" fillId="6" borderId="0" applyNumberFormat="0" applyBorder="0" applyAlignment="0" applyProtection="0"/>
    <xf numFmtId="0" fontId="8" fillId="6" borderId="0" applyNumberFormat="0" applyBorder="0" applyAlignment="0" applyProtection="0"/>
    <xf numFmtId="0" fontId="158" fillId="60" borderId="0"/>
    <xf numFmtId="0" fontId="94" fillId="6" borderId="0" applyNumberFormat="0" applyBorder="0" applyAlignment="0" applyProtection="0"/>
    <xf numFmtId="0" fontId="94" fillId="6" borderId="0" applyNumberFormat="0" applyBorder="0" applyAlignment="0" applyProtection="0"/>
    <xf numFmtId="0" fontId="192" fillId="60" borderId="0"/>
    <xf numFmtId="38" fontId="20" fillId="27"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2" fillId="60" borderId="0"/>
    <xf numFmtId="0" fontId="95" fillId="0" borderId="0">
      <alignment horizontal="left"/>
    </xf>
    <xf numFmtId="0" fontId="96" fillId="36" borderId="0"/>
    <xf numFmtId="0" fontId="97" fillId="0" borderId="19" applyNumberFormat="0" applyAlignment="0" applyProtection="0">
      <alignment horizontal="left" vertical="center"/>
    </xf>
    <xf numFmtId="0" fontId="97" fillId="0" borderId="20">
      <alignment horizontal="left" vertical="center"/>
    </xf>
    <xf numFmtId="0" fontId="193" fillId="0" borderId="0">
      <alignment horizontal="center"/>
    </xf>
    <xf numFmtId="0" fontId="9" fillId="0" borderId="15" applyNumberFormat="0" applyFill="0" applyAlignment="0" applyProtection="0"/>
    <xf numFmtId="0" fontId="9" fillId="0" borderId="15" applyNumberFormat="0" applyFill="0" applyAlignment="0" applyProtection="0"/>
    <xf numFmtId="0" fontId="9" fillId="0" borderId="15" applyNumberFormat="0" applyFill="0" applyAlignment="0" applyProtection="0"/>
    <xf numFmtId="0" fontId="194"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9" fillId="0" borderId="15" applyNumberFormat="0" applyFill="0" applyAlignment="0" applyProtection="0"/>
    <xf numFmtId="0" fontId="9" fillId="0" borderId="15" applyNumberFormat="0" applyFill="0" applyAlignment="0" applyProtection="0"/>
    <xf numFmtId="0" fontId="194" fillId="0" borderId="66"/>
    <xf numFmtId="0" fontId="99" fillId="0" borderId="21" applyNumberFormat="0" applyFill="0" applyAlignment="0" applyProtection="0"/>
    <xf numFmtId="0" fontId="9" fillId="0" borderId="15" applyNumberFormat="0" applyFill="0" applyAlignment="0" applyProtection="0"/>
    <xf numFmtId="0" fontId="194" fillId="0" borderId="66"/>
    <xf numFmtId="0" fontId="9"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195"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98" fillId="0" borderId="15" applyNumberFormat="0" applyFill="0" applyAlignment="0" applyProtection="0"/>
    <xf numFmtId="0" fontId="98" fillId="0" borderId="15" applyNumberFormat="0" applyFill="0" applyAlignment="0" applyProtection="0"/>
    <xf numFmtId="0" fontId="195" fillId="0" borderId="66"/>
    <xf numFmtId="0" fontId="10" fillId="0" borderId="16" applyNumberFormat="0" applyFill="0" applyAlignment="0" applyProtection="0"/>
    <xf numFmtId="0" fontId="10" fillId="0" borderId="16" applyNumberFormat="0" applyFill="0" applyAlignment="0" applyProtection="0"/>
    <xf numFmtId="0" fontId="10" fillId="0" borderId="16" applyNumberFormat="0" applyFill="0" applyAlignment="0" applyProtection="0"/>
    <xf numFmtId="0" fontId="196"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0" fillId="0" borderId="16" applyNumberFormat="0" applyFill="0" applyAlignment="0" applyProtection="0"/>
    <xf numFmtId="0" fontId="10" fillId="0" borderId="16" applyNumberFormat="0" applyFill="0" applyAlignment="0" applyProtection="0"/>
    <xf numFmtId="0" fontId="196" fillId="0" borderId="67"/>
    <xf numFmtId="0" fontId="101" fillId="0" borderId="16" applyNumberFormat="0" applyFill="0" applyAlignment="0" applyProtection="0"/>
    <xf numFmtId="0" fontId="10" fillId="0" borderId="16" applyNumberFormat="0" applyFill="0" applyAlignment="0" applyProtection="0"/>
    <xf numFmtId="0" fontId="196" fillId="0" borderId="67"/>
    <xf numFmtId="0" fontId="10" fillId="0" borderId="16" applyNumberFormat="0" applyFill="0" applyAlignment="0" applyProtection="0"/>
    <xf numFmtId="0" fontId="100" fillId="0" borderId="16" applyNumberFormat="0" applyFill="0" applyAlignment="0" applyProtection="0"/>
    <xf numFmtId="0" fontId="100" fillId="0" borderId="16" applyNumberFormat="0" applyFill="0" applyAlignment="0" applyProtection="0"/>
    <xf numFmtId="0" fontId="197"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00" fillId="0" borderId="16" applyNumberFormat="0" applyFill="0" applyAlignment="0" applyProtection="0"/>
    <xf numFmtId="0" fontId="100" fillId="0" borderId="16" applyNumberFormat="0" applyFill="0" applyAlignment="0" applyProtection="0"/>
    <xf numFmtId="0" fontId="197" fillId="0" borderId="67"/>
    <xf numFmtId="0" fontId="11" fillId="0" borderId="17" applyNumberFormat="0" applyFill="0" applyAlignment="0" applyProtection="0"/>
    <xf numFmtId="0" fontId="11" fillId="0" borderId="17" applyNumberFormat="0" applyFill="0" applyAlignment="0" applyProtection="0"/>
    <xf numFmtId="0" fontId="11" fillId="0" borderId="17" applyNumberFormat="0" applyFill="0" applyAlignment="0" applyProtection="0"/>
    <xf numFmtId="0" fontId="173"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1" fillId="0" borderId="17" applyNumberFormat="0" applyFill="0" applyAlignment="0" applyProtection="0"/>
    <xf numFmtId="0" fontId="11" fillId="0" borderId="17" applyNumberFormat="0" applyFill="0" applyAlignment="0" applyProtection="0"/>
    <xf numFmtId="0" fontId="173" fillId="0" borderId="68"/>
    <xf numFmtId="0" fontId="103" fillId="0" borderId="22" applyNumberFormat="0" applyFill="0" applyAlignment="0" applyProtection="0"/>
    <xf numFmtId="0" fontId="11" fillId="0" borderId="17" applyNumberFormat="0" applyFill="0" applyAlignment="0" applyProtection="0"/>
    <xf numFmtId="0" fontId="173" fillId="0" borderId="68"/>
    <xf numFmtId="0" fontId="11" fillId="0" borderId="17" applyNumberFormat="0" applyFill="0" applyAlignment="0" applyProtection="0"/>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17" applyNumberFormat="0" applyFill="0" applyAlignment="0" applyProtection="0"/>
    <xf numFmtId="0" fontId="102" fillId="0" borderId="17" applyNumberFormat="0" applyFill="0" applyAlignment="0" applyProtection="0"/>
    <xf numFmtId="0" fontId="198" fillId="0" borderId="68"/>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73"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1" fillId="0" borderId="0" applyNumberFormat="0" applyFill="0" applyBorder="0" applyAlignment="0" applyProtection="0"/>
    <xf numFmtId="0" fontId="11" fillId="0" borderId="0" applyNumberFormat="0" applyFill="0" applyBorder="0" applyAlignment="0" applyProtection="0"/>
    <xf numFmtId="0" fontId="173" fillId="0" borderId="0"/>
    <xf numFmtId="0" fontId="103" fillId="0" borderId="0" applyNumberFormat="0" applyFill="0" applyBorder="0" applyAlignment="0" applyProtection="0"/>
    <xf numFmtId="0" fontId="11" fillId="0" borderId="0" applyNumberFormat="0" applyFill="0" applyBorder="0" applyAlignment="0" applyProtection="0"/>
    <xf numFmtId="0" fontId="173" fillId="0" borderId="0"/>
    <xf numFmtId="0" fontId="1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93" fillId="0" borderId="0">
      <alignment horizontal="center" textRotation="90"/>
    </xf>
    <xf numFmtId="212" fontId="90" fillId="0" borderId="0">
      <protection locked="0"/>
    </xf>
    <xf numFmtId="212" fontId="90" fillId="0" borderId="0">
      <protection locked="0"/>
    </xf>
    <xf numFmtId="0" fontId="104" fillId="37" borderId="0" applyNumberFormat="0" applyFon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99" fillId="0" borderId="0"/>
    <xf numFmtId="0" fontId="200" fillId="0" borderId="0" applyNumberFormat="0" applyFill="0" applyBorder="0" applyAlignment="0" applyProtection="0">
      <alignment vertical="top"/>
      <protection locked="0"/>
    </xf>
    <xf numFmtId="0" fontId="201"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01" fillId="0" borderId="0" applyNumberFormat="0" applyFill="0" applyBorder="0" applyAlignment="0" applyProtection="0">
      <alignment vertical="top"/>
      <protection locked="0"/>
    </xf>
    <xf numFmtId="0" fontId="20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02" fillId="0" borderId="0"/>
    <xf numFmtId="0" fontId="25" fillId="0" borderId="0" applyNumberFormat="0" applyFill="0" applyBorder="0" applyAlignment="0" applyProtection="0">
      <alignment vertical="top"/>
      <protection locked="0"/>
    </xf>
    <xf numFmtId="0" fontId="202" fillId="0" borderId="0"/>
    <xf numFmtId="0" fontId="20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38" borderId="0" applyNumberFormat="0" applyBorder="0" applyAlignment="0" applyProtection="0">
      <alignment vertical="top"/>
      <protection locked="0"/>
    </xf>
    <xf numFmtId="0" fontId="4" fillId="4" borderId="0" applyNumberFormat="0" applyBorder="0" applyAlignment="0" applyProtection="0"/>
    <xf numFmtId="0" fontId="4" fillId="4" borderId="0" applyNumberFormat="0" applyBorder="0" applyAlignment="0" applyProtection="0"/>
    <xf numFmtId="0" fontId="154" fillId="58" borderId="0"/>
    <xf numFmtId="10" fontId="20" fillId="39" borderId="23" applyNumberFormat="0" applyBorder="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74" fillId="66" borderId="53"/>
    <xf numFmtId="0" fontId="89" fillId="5" borderId="5" applyNumberFormat="0" applyAlignment="0" applyProtection="0"/>
    <xf numFmtId="0" fontId="89" fillId="5" borderId="5" applyNumberFormat="0" applyAlignment="0" applyProtection="0"/>
    <xf numFmtId="0" fontId="171" fillId="66" borderId="53"/>
    <xf numFmtId="0" fontId="12" fillId="5" borderId="5" applyNumberFormat="0" applyAlignment="0" applyProtection="0"/>
    <xf numFmtId="0" fontId="12" fillId="5" borderId="5" applyNumberFormat="0" applyAlignment="0" applyProtection="0"/>
    <xf numFmtId="0" fontId="174" fillId="66" borderId="53"/>
    <xf numFmtId="0" fontId="12" fillId="5" borderId="5" applyNumberFormat="0" applyAlignment="0" applyProtection="0"/>
    <xf numFmtId="0" fontId="174" fillId="66" borderId="53"/>
    <xf numFmtId="0" fontId="12" fillId="5" borderId="5" applyNumberFormat="0" applyAlignment="0" applyProtection="0"/>
    <xf numFmtId="0" fontId="89" fillId="5" borderId="5" applyNumberFormat="0" applyAlignment="0" applyProtection="0"/>
    <xf numFmtId="0" fontId="89" fillId="5" borderId="5" applyNumberFormat="0" applyAlignment="0" applyProtection="0"/>
    <xf numFmtId="0" fontId="171" fillId="66" borderId="53"/>
    <xf numFmtId="0" fontId="89" fillId="5" borderId="5" applyNumberFormat="0" applyAlignment="0" applyProtection="0"/>
    <xf numFmtId="0" fontId="89" fillId="5" borderId="5" applyNumberFormat="0" applyAlignment="0" applyProtection="0"/>
    <xf numFmtId="0" fontId="171" fillId="66" borderId="53"/>
    <xf numFmtId="0" fontId="89" fillId="5" borderId="5" applyNumberFormat="0" applyAlignment="0" applyProtection="0"/>
    <xf numFmtId="0" fontId="89" fillId="5" borderId="5" applyNumberFormat="0" applyAlignment="0" applyProtection="0"/>
    <xf numFmtId="0" fontId="171" fillId="66" borderId="53"/>
    <xf numFmtId="0" fontId="89" fillId="5" borderId="5" applyNumberFormat="0" applyAlignment="0" applyProtection="0"/>
    <xf numFmtId="0" fontId="89" fillId="5" borderId="5" applyNumberFormat="0" applyAlignment="0" applyProtection="0"/>
    <xf numFmtId="0" fontId="89" fillId="5" borderId="5" applyNumberFormat="0" applyAlignment="0" applyProtection="0"/>
    <xf numFmtId="0" fontId="171" fillId="66" borderId="53"/>
    <xf numFmtId="0" fontId="203" fillId="123" borderId="54" applyNumberFormat="0" applyAlignment="0" applyProtection="0"/>
    <xf numFmtId="0" fontId="203" fillId="123" borderId="54" applyNumberFormat="0" applyAlignment="0" applyProtection="0"/>
    <xf numFmtId="0" fontId="183" fillId="66" borderId="54"/>
    <xf numFmtId="0" fontId="89" fillId="5" borderId="5" applyNumberFormat="0" applyAlignment="0" applyProtection="0"/>
    <xf numFmtId="0" fontId="171" fillId="66" borderId="53"/>
    <xf numFmtId="0" fontId="12" fillId="5" borderId="5" applyNumberFormat="0" applyAlignment="0" applyProtection="0"/>
    <xf numFmtId="0" fontId="12" fillId="5" borderId="5" applyNumberFormat="0" applyAlignment="0" applyProtection="0"/>
    <xf numFmtId="0" fontId="174" fillId="66" borderId="53"/>
    <xf numFmtId="0" fontId="89" fillId="5" borderId="5" applyNumberFormat="0" applyAlignment="0" applyProtection="0"/>
    <xf numFmtId="0" fontId="89" fillId="5" borderId="5" applyNumberFormat="0" applyAlignment="0" applyProtection="0"/>
    <xf numFmtId="0" fontId="171" fillId="66" borderId="53"/>
    <xf numFmtId="0" fontId="12" fillId="5" borderId="5" applyNumberFormat="0" applyAlignment="0" applyProtection="0"/>
    <xf numFmtId="37" fontId="106" fillId="0" borderId="0" applyNumberFormat="0" applyFont="0" applyFill="0" applyBorder="0" applyAlignment="0" applyProtection="0"/>
    <xf numFmtId="0" fontId="107" fillId="27"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63"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0" fontId="13" fillId="0" borderId="9" applyNumberFormat="0" applyFill="0" applyAlignment="0" applyProtection="0"/>
    <xf numFmtId="0" fontId="13" fillId="0" borderId="9" applyNumberFormat="0" applyFill="0" applyAlignment="0" applyProtection="0"/>
    <xf numFmtId="0" fontId="163" fillId="0" borderId="56"/>
    <xf numFmtId="0" fontId="13" fillId="0" borderId="9" applyNumberFormat="0" applyFill="0" applyAlignment="0" applyProtection="0"/>
    <xf numFmtId="0" fontId="163" fillId="0" borderId="56"/>
    <xf numFmtId="0" fontId="13" fillId="0" borderId="9" applyNumberFormat="0" applyFill="0" applyAlignment="0" applyProtection="0"/>
    <xf numFmtId="0" fontId="108" fillId="0" borderId="9" applyNumberFormat="0" applyFill="0" applyAlignment="0" applyProtection="0"/>
    <xf numFmtId="0" fontId="108" fillId="0" borderId="9" applyNumberFormat="0" applyFill="0" applyAlignment="0" applyProtection="0"/>
    <xf numFmtId="0" fontId="204"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0" fontId="108" fillId="0" borderId="9" applyNumberFormat="0" applyFill="0" applyAlignment="0" applyProtection="0"/>
    <xf numFmtId="0" fontId="108" fillId="0" borderId="9" applyNumberFormat="0" applyFill="0" applyAlignment="0" applyProtection="0"/>
    <xf numFmtId="0" fontId="204" fillId="0" borderId="56"/>
    <xf numFmtId="193" fontId="20" fillId="0" borderId="6" applyFont="0"/>
    <xf numFmtId="3" fontId="1" fillId="0" borderId="4"/>
    <xf numFmtId="0" fontId="109" fillId="40" borderId="24">
      <protection locked="0"/>
    </xf>
    <xf numFmtId="213" fontId="1" fillId="0" borderId="0" applyFont="0" applyFill="0" applyBorder="0" applyAlignment="0" applyProtection="0"/>
    <xf numFmtId="214" fontId="1" fillId="0" borderId="0" applyFont="0" applyFill="0" applyBorder="0" applyAlignment="0" applyProtection="0"/>
    <xf numFmtId="0" fontId="1" fillId="0" borderId="0" applyFont="0" applyFill="0" applyBorder="0" applyAlignment="0" applyProtection="0"/>
    <xf numFmtId="215" fontId="1" fillId="0" borderId="0" applyFill="0" applyBorder="0" applyAlignment="0" applyProtection="0"/>
    <xf numFmtId="215" fontId="1" fillId="0" borderId="0" applyFill="0" applyBorder="0" applyAlignment="0" applyProtection="0"/>
    <xf numFmtId="215" fontId="1" fillId="0" borderId="0" applyFill="0" applyBorder="0" applyAlignment="0" applyProtection="0"/>
    <xf numFmtId="197" fontId="146" fillId="0" borderId="0"/>
    <xf numFmtId="215" fontId="1" fillId="0" borderId="0" applyFill="0" applyBorder="0" applyAlignment="0" applyProtection="0"/>
    <xf numFmtId="197" fontId="146" fillId="0" borderId="0"/>
    <xf numFmtId="181" fontId="1" fillId="0" borderId="0" applyFont="0" applyFill="0" applyBorder="0" applyAlignment="0" applyProtection="0"/>
    <xf numFmtId="18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7" fontId="166" fillId="0" borderId="0"/>
    <xf numFmtId="181" fontId="1" fillId="0" borderId="0" applyFont="0" applyFill="0" applyBorder="0" applyAlignment="0" applyProtection="0"/>
    <xf numFmtId="196" fontId="166" fillId="0" borderId="0"/>
    <xf numFmtId="43" fontId="1" fillId="0" borderId="0" applyFont="0" applyFill="0" applyBorder="0" applyAlignment="0" applyProtection="0"/>
    <xf numFmtId="43" fontId="1" fillId="0" borderId="0" applyFont="0" applyFill="0" applyBorder="0" applyAlignment="0" applyProtection="0"/>
    <xf numFmtId="197" fontId="166" fillId="0" borderId="0"/>
    <xf numFmtId="181" fontId="1" fillId="0" borderId="0" applyFont="0" applyFill="0" applyBorder="0" applyAlignment="0" applyProtection="0"/>
    <xf numFmtId="196" fontId="166" fillId="0" borderId="0"/>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10" fillId="0" borderId="25"/>
    <xf numFmtId="10" fontId="22" fillId="41" borderId="26" applyBorder="0">
      <alignment horizontal="center"/>
      <protection locked="0"/>
    </xf>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88" fillId="0" borderId="0">
      <protection locked="0"/>
    </xf>
    <xf numFmtId="0" fontId="88" fillId="0" borderId="0">
      <protection locked="0"/>
    </xf>
    <xf numFmtId="187" fontId="170" fillId="0" borderId="0">
      <protection locked="0"/>
    </xf>
    <xf numFmtId="0" fontId="111" fillId="0" borderId="0" applyNumberFormat="0" applyFont="0" applyFill="0" applyAlignment="0"/>
    <xf numFmtId="0" fontId="81" fillId="0" borderId="0">
      <alignment horizontal="justify" vertical="top"/>
    </xf>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206" fillId="125" borderId="0"/>
    <xf numFmtId="0" fontId="112" fillId="14" borderId="0" applyNumberFormat="0" applyBorder="0" applyAlignment="0" applyProtection="0"/>
    <xf numFmtId="0" fontId="112" fillId="14" borderId="0" applyNumberFormat="0" applyBorder="0" applyAlignment="0" applyProtection="0"/>
    <xf numFmtId="0" fontId="207" fillId="125" borderId="0"/>
    <xf numFmtId="0" fontId="14" fillId="14" borderId="0" applyNumberFormat="0" applyBorder="0" applyAlignment="0" applyProtection="0"/>
    <xf numFmtId="0" fontId="14" fillId="14" borderId="0" applyNumberFormat="0" applyBorder="0" applyAlignment="0" applyProtection="0"/>
    <xf numFmtId="0" fontId="206" fillId="125" borderId="0"/>
    <xf numFmtId="0" fontId="14" fillId="14" borderId="0" applyNumberFormat="0" applyBorder="0" applyAlignment="0" applyProtection="0"/>
    <xf numFmtId="0" fontId="206" fillId="125" borderId="0"/>
    <xf numFmtId="0" fontId="14" fillId="14" borderId="0" applyNumberFormat="0" applyBorder="0" applyAlignment="0" applyProtection="0"/>
    <xf numFmtId="0" fontId="112" fillId="14" borderId="0" applyNumberFormat="0" applyBorder="0" applyAlignment="0" applyProtection="0"/>
    <xf numFmtId="0" fontId="112" fillId="14" borderId="0" applyNumberFormat="0" applyBorder="0" applyAlignment="0" applyProtection="0"/>
    <xf numFmtId="0" fontId="207" fillId="125" borderId="0"/>
    <xf numFmtId="0" fontId="112" fillId="14" borderId="0" applyNumberFormat="0" applyBorder="0" applyAlignment="0" applyProtection="0"/>
    <xf numFmtId="0" fontId="112" fillId="14" borderId="0" applyNumberFormat="0" applyBorder="0" applyAlignment="0" applyProtection="0"/>
    <xf numFmtId="0" fontId="207" fillId="125" borderId="0"/>
    <xf numFmtId="0" fontId="112" fillId="14" borderId="0" applyNumberFormat="0" applyBorder="0" applyAlignment="0" applyProtection="0"/>
    <xf numFmtId="0" fontId="112" fillId="14" borderId="0" applyNumberFormat="0" applyBorder="0" applyAlignment="0" applyProtection="0"/>
    <xf numFmtId="0" fontId="112" fillId="14" borderId="0" applyNumberFormat="0" applyBorder="0" applyAlignment="0" applyProtection="0"/>
    <xf numFmtId="0" fontId="207" fillId="125" borderId="0"/>
    <xf numFmtId="0" fontId="205" fillId="124" borderId="0" applyNumberFormat="0" applyBorder="0" applyAlignment="0" applyProtection="0"/>
    <xf numFmtId="0" fontId="205" fillId="124" borderId="0" applyNumberFormat="0" applyBorder="0" applyAlignment="0" applyProtection="0"/>
    <xf numFmtId="0" fontId="185" fillId="120" borderId="0"/>
    <xf numFmtId="0" fontId="112" fillId="14" borderId="0" applyNumberFormat="0" applyBorder="0" applyAlignment="0" applyProtection="0"/>
    <xf numFmtId="0" fontId="207" fillId="125" borderId="0"/>
    <xf numFmtId="0" fontId="14" fillId="14" borderId="0" applyNumberFormat="0" applyBorder="0" applyAlignment="0" applyProtection="0"/>
    <xf numFmtId="0" fontId="14" fillId="14" borderId="0" applyNumberFormat="0" applyBorder="0" applyAlignment="0" applyProtection="0"/>
    <xf numFmtId="0" fontId="206" fillId="125" borderId="0"/>
    <xf numFmtId="0" fontId="112" fillId="14" borderId="0" applyNumberFormat="0" applyBorder="0" applyAlignment="0" applyProtection="0"/>
    <xf numFmtId="0" fontId="112" fillId="14" borderId="0" applyNumberFormat="0" applyBorder="0" applyAlignment="0" applyProtection="0"/>
    <xf numFmtId="0" fontId="207" fillId="125" borderId="0"/>
    <xf numFmtId="0" fontId="1" fillId="0" borderId="0"/>
    <xf numFmtId="0" fontId="1" fillId="0" borderId="0"/>
    <xf numFmtId="0" fontId="1" fillId="0" borderId="0"/>
    <xf numFmtId="0" fontId="107" fillId="27" borderId="0"/>
    <xf numFmtId="37" fontId="113" fillId="0" borderId="0"/>
    <xf numFmtId="37" fontId="113" fillId="0" borderId="0"/>
    <xf numFmtId="216" fontId="208" fillId="0" borderId="0"/>
    <xf numFmtId="217"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applyNumberFormat="0" applyFill="0" applyBorder="0" applyAlignment="0" applyProtection="0"/>
    <xf numFmtId="0" fontId="166" fillId="0" borderId="0"/>
    <xf numFmtId="0" fontId="166" fillId="0" borderId="0"/>
    <xf numFmtId="0" fontId="166" fillId="0" borderId="0"/>
    <xf numFmtId="0" fontId="166" fillId="0" borderId="0"/>
    <xf numFmtId="0" fontId="166" fillId="0" borderId="0"/>
    <xf numFmtId="0" fontId="1"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applyNumberFormat="0" applyFill="0" applyBorder="0" applyAlignment="0" applyProtection="0"/>
    <xf numFmtId="0" fontId="1" fillId="0" borderId="0"/>
    <xf numFmtId="0" fontId="1" fillId="0" borderId="0"/>
    <xf numFmtId="187" fontId="146" fillId="0" borderId="0"/>
    <xf numFmtId="0" fontId="16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210"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45" fillId="0" borderId="0"/>
    <xf numFmtId="0" fontId="1"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 fillId="0" borderId="0"/>
    <xf numFmtId="0" fontId="22" fillId="0" borderId="0"/>
    <xf numFmtId="0" fontId="1" fillId="0" borderId="0"/>
    <xf numFmtId="0" fontId="1" fillId="0" borderId="0"/>
    <xf numFmtId="0" fontId="1" fillId="0" borderId="0"/>
    <xf numFmtId="187" fontId="146" fillId="0" borderId="0"/>
    <xf numFmtId="0" fontId="115" fillId="0" borderId="0">
      <alignment vertical="top"/>
    </xf>
    <xf numFmtId="0" fontId="115" fillId="0" borderId="0">
      <alignment vertical="top"/>
    </xf>
    <xf numFmtId="187" fontId="211" fillId="0" borderId="0">
      <alignment vertical="top"/>
    </xf>
    <xf numFmtId="0" fontId="1" fillId="0" borderId="0"/>
    <xf numFmtId="0" fontId="1" fillId="0" borderId="0"/>
    <xf numFmtId="187" fontId="146" fillId="0" borderId="0"/>
    <xf numFmtId="0" fontId="115" fillId="0" borderId="0">
      <alignment vertical="top"/>
    </xf>
    <xf numFmtId="0" fontId="115" fillId="0" borderId="0">
      <alignment vertical="top"/>
    </xf>
    <xf numFmtId="187" fontId="211" fillId="0" borderId="0">
      <alignment vertical="top"/>
    </xf>
    <xf numFmtId="0" fontId="2" fillId="0" borderId="0"/>
    <xf numFmtId="0" fontId="1" fillId="0" borderId="0"/>
    <xf numFmtId="187" fontId="146" fillId="0" borderId="0"/>
    <xf numFmtId="0" fontId="115" fillId="0" borderId="0">
      <alignment vertical="top"/>
    </xf>
    <xf numFmtId="0" fontId="23" fillId="0" borderId="0"/>
    <xf numFmtId="0" fontId="1" fillId="0" borderId="0"/>
    <xf numFmtId="187" fontId="146" fillId="0" borderId="0"/>
    <xf numFmtId="0" fontId="23"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45" fillId="0" borderId="0"/>
    <xf numFmtId="0" fontId="1" fillId="0" borderId="0"/>
    <xf numFmtId="0" fontId="1" fillId="0" borderId="0"/>
    <xf numFmtId="187" fontId="14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187" fontId="146" fillId="0" borderId="0"/>
    <xf numFmtId="0" fontId="116"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6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209" fillId="0" borderId="0"/>
    <xf numFmtId="0" fontId="1" fillId="0" borderId="0"/>
    <xf numFmtId="0" fontId="145" fillId="0" borderId="0"/>
    <xf numFmtId="0" fontId="209" fillId="0" borderId="0"/>
    <xf numFmtId="187" fontId="146" fillId="0" borderId="0"/>
    <xf numFmtId="0" fontId="209" fillId="0" borderId="0"/>
    <xf numFmtId="0" fontId="1" fillId="0" borderId="0"/>
    <xf numFmtId="0" fontId="1" fillId="0" borderId="0"/>
    <xf numFmtId="0" fontId="1" fillId="0" borderId="0"/>
    <xf numFmtId="187" fontId="146" fillId="0" borderId="0"/>
    <xf numFmtId="0" fontId="145" fillId="0" borderId="0"/>
    <xf numFmtId="0" fontId="2" fillId="0" borderId="0"/>
    <xf numFmtId="187" fontId="147" fillId="0" borderId="0"/>
    <xf numFmtId="0" fontId="1" fillId="0" borderId="0"/>
    <xf numFmtId="187" fontId="146" fillId="0" borderId="0"/>
    <xf numFmtId="0" fontId="1" fillId="0" borderId="0"/>
    <xf numFmtId="0" fontId="16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 fillId="0" borderId="0"/>
    <xf numFmtId="0" fontId="1" fillId="0" borderId="0"/>
    <xf numFmtId="0" fontId="1" fillId="0" borderId="0"/>
    <xf numFmtId="187" fontId="146" fillId="0" borderId="0"/>
    <xf numFmtId="0" fontId="212" fillId="0" borderId="0"/>
    <xf numFmtId="0" fontId="212" fillId="0" borderId="0"/>
    <xf numFmtId="187" fontId="213" fillId="0" borderId="0"/>
    <xf numFmtId="182" fontId="1" fillId="0" borderId="0"/>
    <xf numFmtId="0" fontId="1" fillId="0" borderId="0"/>
    <xf numFmtId="187" fontId="146" fillId="0" borderId="0"/>
    <xf numFmtId="0" fontId="1" fillId="0" borderId="0"/>
    <xf numFmtId="0" fontId="1" fillId="0" borderId="0"/>
    <xf numFmtId="0" fontId="1"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45" fillId="0" borderId="0"/>
    <xf numFmtId="0" fontId="145" fillId="0" borderId="0"/>
    <xf numFmtId="0" fontId="145" fillId="0" borderId="0"/>
    <xf numFmtId="0" fontId="145" fillId="0" borderId="0"/>
    <xf numFmtId="0" fontId="1" fillId="0" borderId="0"/>
    <xf numFmtId="0" fontId="145" fillId="0" borderId="0"/>
    <xf numFmtId="0" fontId="145" fillId="0" borderId="0"/>
    <xf numFmtId="0" fontId="145" fillId="0" borderId="0"/>
    <xf numFmtId="0" fontId="145" fillId="0" borderId="0"/>
    <xf numFmtId="0" fontId="166" fillId="0" borderId="0"/>
    <xf numFmtId="0" fontId="1" fillId="0" borderId="0"/>
    <xf numFmtId="0" fontId="145" fillId="0" borderId="0"/>
    <xf numFmtId="0" fontId="145" fillId="0" borderId="0"/>
    <xf numFmtId="0" fontId="145" fillId="0" borderId="0"/>
    <xf numFmtId="0" fontId="166" fillId="0" borderId="0"/>
    <xf numFmtId="0" fontId="145" fillId="0" borderId="0"/>
    <xf numFmtId="0" fontId="145" fillId="0" borderId="0"/>
    <xf numFmtId="0" fontId="1" fillId="0" borderId="0"/>
    <xf numFmtId="187" fontId="146"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xf numFmtId="0" fontId="1" fillId="0" borderId="0"/>
    <xf numFmtId="187" fontId="146"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209" fillId="0" borderId="0"/>
    <xf numFmtId="0" fontId="145"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 fillId="0" borderId="0"/>
    <xf numFmtId="0" fontId="1" fillId="0" borderId="0"/>
    <xf numFmtId="0" fontId="166" fillId="0" borderId="0"/>
    <xf numFmtId="0" fontId="166" fillId="0" borderId="0"/>
    <xf numFmtId="0" fontId="166" fillId="0" borderId="0"/>
    <xf numFmtId="0" fontId="1" fillId="0" borderId="0"/>
    <xf numFmtId="0" fontId="22" fillId="0" borderId="0"/>
    <xf numFmtId="182"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22" fillId="0" borderId="0"/>
    <xf numFmtId="0" fontId="145" fillId="0" borderId="0"/>
    <xf numFmtId="0" fontId="146" fillId="0" borderId="0"/>
    <xf numFmtId="187" fontId="148"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45"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45" fillId="0" borderId="0"/>
    <xf numFmtId="0" fontId="145"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209" fillId="0" borderId="0"/>
    <xf numFmtId="182" fontId="1" fillId="0" borderId="0"/>
    <xf numFmtId="0" fontId="1" fillId="0" borderId="0"/>
    <xf numFmtId="187" fontId="146" fillId="0" borderId="0"/>
    <xf numFmtId="0" fontId="209" fillId="0" borderId="0"/>
    <xf numFmtId="0" fontId="145"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209"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187" fontId="147" fillId="0" borderId="0"/>
    <xf numFmtId="0" fontId="1" fillId="0" borderId="0"/>
    <xf numFmtId="187" fontId="146" fillId="0" borderId="0"/>
    <xf numFmtId="0" fontId="209" fillId="0" borderId="0"/>
    <xf numFmtId="0" fontId="1"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45" fillId="0" borderId="0"/>
    <xf numFmtId="0" fontId="22" fillId="0" borderId="0"/>
    <xf numFmtId="0" fontId="209" fillId="0" borderId="0"/>
    <xf numFmtId="0" fontId="209" fillId="0" borderId="0"/>
    <xf numFmtId="182" fontId="1" fillId="0" borderId="0"/>
    <xf numFmtId="0" fontId="1" fillId="0" borderId="0"/>
    <xf numFmtId="187" fontId="146" fillId="0" borderId="0"/>
    <xf numFmtId="0" fontId="22" fillId="0" borderId="0"/>
    <xf numFmtId="0" fontId="1" fillId="0" borderId="0"/>
    <xf numFmtId="187" fontId="146" fillId="0" borderId="0"/>
    <xf numFmtId="0" fontId="214" fillId="0" borderId="0"/>
    <xf numFmtId="0" fontId="209"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45" fillId="0" borderId="0"/>
    <xf numFmtId="0" fontId="1" fillId="0" borderId="0"/>
    <xf numFmtId="0" fontId="1" fillId="0" borderId="0"/>
    <xf numFmtId="187" fontId="146"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66" fillId="0" borderId="0"/>
    <xf numFmtId="0" fontId="166" fillId="0" borderId="0"/>
    <xf numFmtId="0" fontId="166" fillId="0" borderId="0"/>
    <xf numFmtId="0" fontId="166" fillId="0" borderId="0"/>
    <xf numFmtId="0" fontId="166" fillId="0" borderId="0"/>
    <xf numFmtId="0" fontId="166" fillId="0" borderId="0"/>
    <xf numFmtId="0" fontId="1" fillId="0" borderId="0"/>
    <xf numFmtId="0" fontId="166" fillId="0" borderId="0"/>
    <xf numFmtId="0" fontId="1" fillId="0" borderId="0"/>
    <xf numFmtId="0" fontId="166" fillId="0" borderId="0"/>
    <xf numFmtId="0" fontId="166" fillId="0" borderId="0"/>
    <xf numFmtId="0" fontId="166" fillId="0" borderId="0"/>
    <xf numFmtId="0" fontId="1" fillId="0" borderId="0"/>
    <xf numFmtId="0" fontId="1" fillId="0" borderId="0"/>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2"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 fillId="7" borderId="18" applyNumberFormat="0" applyFont="0" applyAlignment="0" applyProtection="0"/>
    <xf numFmtId="0" fontId="1" fillId="7" borderId="18" applyNumberFormat="0" applyFont="0" applyAlignment="0" applyProtection="0"/>
    <xf numFmtId="0" fontId="166" fillId="121" borderId="69"/>
    <xf numFmtId="0" fontId="145" fillId="126" borderId="63" applyNumberFormat="0" applyFont="0" applyAlignment="0" applyProtection="0"/>
    <xf numFmtId="0" fontId="145" fillId="126" borderId="63" applyNumberFormat="0" applyFont="0" applyAlignment="0" applyProtection="0"/>
    <xf numFmtId="0" fontId="145" fillId="126" borderId="63" applyNumberFormat="0" applyFont="0" applyAlignment="0" applyProtection="0"/>
    <xf numFmtId="0" fontId="145" fillId="126" borderId="63" applyNumberFormat="0" applyFont="0" applyAlignment="0" applyProtection="0"/>
    <xf numFmtId="0" fontId="57" fillId="7" borderId="18" applyNumberFormat="0" applyFont="0" applyAlignment="0" applyProtection="0"/>
    <xf numFmtId="0" fontId="57" fillId="7" borderId="18" applyNumberFormat="0" applyFont="0" applyAlignment="0" applyProtection="0"/>
    <xf numFmtId="0" fontId="166" fillId="121" borderId="69"/>
    <xf numFmtId="0" fontId="117" fillId="27" borderId="18">
      <alignment vertical="center"/>
    </xf>
    <xf numFmtId="40" fontId="118" fillId="0" borderId="0" applyFont="0" applyFill="0" applyBorder="0" applyAlignment="0" applyProtection="0"/>
    <xf numFmtId="38" fontId="118" fillId="0" borderId="0" applyFont="0" applyFill="0" applyBorder="0" applyAlignment="0" applyProtection="0"/>
    <xf numFmtId="0" fontId="1" fillId="0" borderId="0" applyFont="0" applyFill="0" applyBorder="0" applyAlignment="0" applyProtection="0"/>
    <xf numFmtId="0" fontId="119" fillId="0" borderId="0"/>
    <xf numFmtId="0" fontId="15" fillId="11" borderId="2" applyNumberFormat="0" applyAlignment="0" applyProtection="0"/>
    <xf numFmtId="0" fontId="15" fillId="11" borderId="2" applyNumberFormat="0" applyAlignment="0" applyProtection="0"/>
    <xf numFmtId="0" fontId="15" fillId="11" borderId="2" applyNumberFormat="0" applyAlignment="0" applyProtection="0"/>
    <xf numFmtId="0" fontId="215" fillId="89" borderId="52"/>
    <xf numFmtId="0" fontId="61" fillId="11" borderId="2" applyNumberFormat="0" applyAlignment="0" applyProtection="0"/>
    <xf numFmtId="0" fontId="61" fillId="11" borderId="2" applyNumberFormat="0" applyAlignment="0" applyProtection="0"/>
    <xf numFmtId="0" fontId="152" fillId="89" borderId="52"/>
    <xf numFmtId="0" fontId="15" fillId="11" borderId="2" applyNumberFormat="0" applyAlignment="0" applyProtection="0"/>
    <xf numFmtId="0" fontId="15" fillId="11" borderId="2" applyNumberFormat="0" applyAlignment="0" applyProtection="0"/>
    <xf numFmtId="0" fontId="215" fillId="89" borderId="52"/>
    <xf numFmtId="0" fontId="15" fillId="3" borderId="2" applyNumberFormat="0" applyAlignment="0" applyProtection="0"/>
    <xf numFmtId="0" fontId="15" fillId="11" borderId="2" applyNumberFormat="0" applyAlignment="0" applyProtection="0"/>
    <xf numFmtId="0" fontId="215" fillId="89" borderId="52"/>
    <xf numFmtId="0" fontId="15" fillId="11" borderId="2" applyNumberFormat="0" applyAlignment="0" applyProtection="0"/>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1" fillId="11" borderId="2" applyNumberFormat="0" applyAlignment="0" applyProtection="0"/>
    <xf numFmtId="0" fontId="61" fillId="11" borderId="2" applyNumberFormat="0" applyAlignment="0" applyProtection="0"/>
    <xf numFmtId="0" fontId="152" fillId="89" borderId="52"/>
    <xf numFmtId="0" fontId="62" fillId="42" borderId="0" applyNumberFormat="0" applyFont="0" applyBorder="0" applyAlignment="0" applyProtection="0"/>
    <xf numFmtId="0" fontId="62" fillId="43" borderId="0" applyNumberFormat="0" applyFont="0" applyBorder="0" applyAlignment="0" applyProtection="0"/>
    <xf numFmtId="0" fontId="1" fillId="44" borderId="0" applyNumberFormat="0" applyFont="0" applyBorder="0" applyAlignment="0" applyProtection="0">
      <protection hidden="1"/>
    </xf>
    <xf numFmtId="0" fontId="1" fillId="45" borderId="0" applyNumberFormat="0" applyFont="0" applyBorder="0" applyAlignment="0" applyProtection="0">
      <protection hidden="1"/>
    </xf>
    <xf numFmtId="0" fontId="1" fillId="46" borderId="0" applyNumberFormat="0" applyFont="0" applyBorder="0" applyAlignment="0" applyProtection="0">
      <protection hidden="1"/>
    </xf>
    <xf numFmtId="0" fontId="1" fillId="47" borderId="0" applyNumberFormat="0" applyFont="0" applyBorder="0" applyAlignment="0" applyProtection="0">
      <protection hidden="1"/>
    </xf>
    <xf numFmtId="0" fontId="1" fillId="48" borderId="0" applyNumberFormat="0" applyFont="0" applyBorder="0" applyAlignment="0" applyProtection="0">
      <protection hidden="1"/>
    </xf>
    <xf numFmtId="0" fontId="1" fillId="49" borderId="0" applyNumberFormat="0" applyFont="0" applyBorder="0" applyAlignment="0" applyProtection="0">
      <protection hidden="1"/>
    </xf>
    <xf numFmtId="14" fontId="60" fillId="0" borderId="0">
      <alignment horizontal="center" wrapText="1"/>
      <protection locked="0"/>
    </xf>
    <xf numFmtId="192" fontId="1" fillId="0" borderId="0" applyFont="0" applyFill="0" applyBorder="0" applyAlignment="0" applyProtection="0"/>
    <xf numFmtId="0" fontId="1" fillId="0" borderId="0" applyFont="0" applyFill="0" applyBorder="0" applyAlignment="0" applyProtection="0"/>
    <xf numFmtId="218" fontId="120" fillId="0" borderId="0" applyFont="0" applyFill="0" applyBorder="0" applyAlignment="0" applyProtection="0"/>
    <xf numFmtId="219" fontId="1" fillId="0" borderId="0" applyFont="0" applyFill="0" applyBorder="0" applyAlignment="0" applyProtection="0"/>
    <xf numFmtId="10" fontId="1" fillId="0" borderId="0" applyFont="0" applyFill="0" applyBorder="0" applyAlignment="0" applyProtection="0"/>
    <xf numFmtId="9" fontId="1" fillId="0" borderId="0" applyFont="0" applyFill="0" applyBorder="0" applyAlignment="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13" fontId="1" fillId="0" borderId="0" applyFont="0" applyFill="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13" fontId="1" fillId="0" borderId="0" applyFont="0" applyFill="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9" fontId="1" fillId="0" borderId="0" applyFont="0" applyFill="0" applyBorder="0" applyAlignment="0" applyProtection="0"/>
    <xf numFmtId="211" fontId="166" fillId="0" borderId="0"/>
    <xf numFmtId="9" fontId="1" fillId="0" borderId="0" applyFont="0" applyFill="0" applyBorder="0" applyAlignment="0" applyProtection="0"/>
    <xf numFmtId="211" fontId="166" fillId="0" borderId="0"/>
    <xf numFmtId="9" fontId="145" fillId="0" borderId="0" applyFont="0" applyFill="0" applyBorder="0" applyAlignment="0" applyProtection="0"/>
    <xf numFmtId="9" fontId="1"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27" applyNumberFormat="0" applyBorder="0"/>
    <xf numFmtId="0" fontId="88" fillId="0" borderId="0">
      <protection locked="0"/>
    </xf>
    <xf numFmtId="0" fontId="88" fillId="0" borderId="0">
      <protection locked="0"/>
    </xf>
    <xf numFmtId="187" fontId="170" fillId="0" borderId="0">
      <protection locked="0"/>
    </xf>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21" fillId="27" borderId="0"/>
    <xf numFmtId="0" fontId="122" fillId="0" borderId="25">
      <alignment horizontal="center"/>
    </xf>
    <xf numFmtId="1" fontId="1" fillId="0" borderId="28" applyNumberFormat="0" applyFill="0" applyAlignment="0" applyProtection="0">
      <alignment horizontal="center" vertical="center"/>
    </xf>
    <xf numFmtId="0" fontId="83" fillId="27" borderId="0"/>
    <xf numFmtId="0" fontId="83" fillId="30" borderId="0"/>
    <xf numFmtId="0" fontId="216" fillId="0" borderId="0"/>
    <xf numFmtId="0" fontId="69" fillId="50" borderId="0"/>
    <xf numFmtId="220" fontId="216" fillId="0" borderId="0"/>
    <xf numFmtId="38" fontId="123" fillId="0" borderId="0"/>
    <xf numFmtId="38" fontId="123" fillId="0" borderId="0"/>
    <xf numFmtId="221" fontId="217" fillId="0" borderId="0"/>
    <xf numFmtId="0" fontId="83" fillId="30" borderId="0"/>
    <xf numFmtId="0" fontId="15" fillId="11" borderId="2" applyNumberFormat="0" applyAlignment="0" applyProtection="0"/>
    <xf numFmtId="0" fontId="15" fillId="11" borderId="2" applyNumberFormat="0" applyAlignment="0" applyProtection="0"/>
    <xf numFmtId="0" fontId="215" fillId="89" borderId="52"/>
    <xf numFmtId="0" fontId="64" fillId="4" borderId="0" applyNumberFormat="0" applyBorder="0" applyAlignment="0" applyProtection="0"/>
    <xf numFmtId="0" fontId="64" fillId="4" borderId="0" applyNumberFormat="0" applyBorder="0" applyAlignment="0" applyProtection="0"/>
    <xf numFmtId="0" fontId="155" fillId="58" borderId="0"/>
    <xf numFmtId="222" fontId="124" fillId="0" borderId="0" applyFont="0" applyFill="0" applyBorder="0" applyAlignment="0" applyProtection="0"/>
    <xf numFmtId="0" fontId="1" fillId="0" borderId="0"/>
    <xf numFmtId="0" fontId="1" fillId="0" borderId="0"/>
    <xf numFmtId="187" fontId="146" fillId="0" borderId="0"/>
    <xf numFmtId="0" fontId="2" fillId="0" borderId="0"/>
    <xf numFmtId="0" fontId="63" fillId="30" borderId="0"/>
    <xf numFmtId="0" fontId="1" fillId="0" borderId="0"/>
    <xf numFmtId="0" fontId="1" fillId="0" borderId="0"/>
    <xf numFmtId="0" fontId="1" fillId="0" borderId="0"/>
    <xf numFmtId="0" fontId="1" fillId="0" borderId="0"/>
    <xf numFmtId="187" fontId="146" fillId="0" borderId="0"/>
    <xf numFmtId="0" fontId="1" fillId="0" borderId="0" applyNumberFormat="0" applyFill="0" applyBorder="0" applyAlignment="0" applyProtection="0"/>
    <xf numFmtId="0" fontId="1" fillId="0" borderId="0"/>
    <xf numFmtId="187" fontId="146" fillId="0" borderId="0"/>
    <xf numFmtId="0" fontId="1" fillId="0" borderId="0" applyNumberFormat="0" applyFill="0" applyBorder="0" applyAlignment="0" applyProtection="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xf numFmtId="187" fontId="146" fillId="0" borderId="0"/>
    <xf numFmtId="0" fontId="1" fillId="0" borderId="0" applyNumberFormat="0" applyFill="0" applyBorder="0" applyAlignment="0" applyProtection="0"/>
    <xf numFmtId="0" fontId="1" fillId="0" borderId="0"/>
    <xf numFmtId="0" fontId="125" fillId="0" borderId="0"/>
    <xf numFmtId="0" fontId="125" fillId="0" borderId="0"/>
    <xf numFmtId="0" fontId="125" fillId="0" borderId="0"/>
    <xf numFmtId="0" fontId="125" fillId="0" borderId="0"/>
    <xf numFmtId="187" fontId="218" fillId="0" borderId="0"/>
    <xf numFmtId="0" fontId="125" fillId="0" borderId="0"/>
    <xf numFmtId="187" fontId="218" fillId="0" borderId="0"/>
    <xf numFmtId="0" fontId="125" fillId="0" borderId="0"/>
    <xf numFmtId="0" fontId="125" fillId="0" borderId="0"/>
    <xf numFmtId="0" fontId="125" fillId="0" borderId="0"/>
    <xf numFmtId="187" fontId="218" fillId="0" borderId="0"/>
    <xf numFmtId="0" fontId="125" fillId="0" borderId="0"/>
    <xf numFmtId="0" fontId="125" fillId="0" borderId="0"/>
    <xf numFmtId="187" fontId="218" fillId="0" borderId="0"/>
    <xf numFmtId="0" fontId="125" fillId="0" borderId="0"/>
    <xf numFmtId="187" fontId="218" fillId="0" borderId="0"/>
    <xf numFmtId="0" fontId="125" fillId="0" borderId="0"/>
    <xf numFmtId="187" fontId="218" fillId="0" borderId="0"/>
    <xf numFmtId="0" fontId="1" fillId="0" borderId="0"/>
    <xf numFmtId="0" fontId="1" fillId="0" borderId="0"/>
    <xf numFmtId="0" fontId="1" fillId="0" borderId="0"/>
    <xf numFmtId="187" fontId="146" fillId="0" borderId="0"/>
    <xf numFmtId="0" fontId="1" fillId="0" borderId="0"/>
    <xf numFmtId="0" fontId="1" fillId="0" borderId="0"/>
    <xf numFmtId="187" fontId="146" fillId="0" borderId="0"/>
    <xf numFmtId="0" fontId="1" fillId="0" borderId="0"/>
    <xf numFmtId="187" fontId="146" fillId="0" borderId="0"/>
    <xf numFmtId="0" fontId="1" fillId="0" borderId="0" applyNumberFormat="0" applyFill="0" applyBorder="0" applyAlignment="0" applyProtection="0"/>
    <xf numFmtId="0" fontId="1" fillId="0" borderId="0" applyNumberFormat="0" applyFill="0" applyBorder="0" applyAlignment="0" applyProtection="0"/>
    <xf numFmtId="0" fontId="146" fillId="0" borderId="0"/>
    <xf numFmtId="0" fontId="1" fillId="0" borderId="0"/>
    <xf numFmtId="187" fontId="146"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10" fillId="0" borderId="0"/>
    <xf numFmtId="0" fontId="126" fillId="0" borderId="0"/>
    <xf numFmtId="38" fontId="127" fillId="0" borderId="29" applyFont="0" applyBorder="0" applyAlignment="0"/>
    <xf numFmtId="193" fontId="81" fillId="0" borderId="1">
      <protection hidden="1"/>
    </xf>
    <xf numFmtId="0" fontId="83" fillId="30" borderId="0"/>
    <xf numFmtId="49" fontId="57" fillId="0" borderId="0" applyFill="0" applyBorder="0" applyAlignment="0"/>
    <xf numFmtId="0" fontId="70" fillId="0" borderId="0" applyFill="0" applyBorder="0" applyAlignment="0"/>
    <xf numFmtId="0" fontId="57" fillId="0" borderId="0" applyFill="0" applyBorder="0" applyAlignment="0"/>
    <xf numFmtId="192" fontId="1" fillId="0" borderId="0" applyFill="0" applyBorder="0" applyAlignment="0"/>
    <xf numFmtId="223" fontId="1" fillId="0" borderId="0" applyFill="0" applyBorder="0" applyAlignment="0"/>
    <xf numFmtId="0" fontId="18" fillId="0" borderId="0" applyNumberFormat="0" applyFill="0" applyBorder="0" applyAlignment="0" applyProtection="0"/>
    <xf numFmtId="0" fontId="18" fillId="0" borderId="0" applyNumberFormat="0" applyFill="0" applyBorder="0" applyAlignment="0" applyProtection="0"/>
    <xf numFmtId="0" fontId="189" fillId="0" borderId="0"/>
    <xf numFmtId="0" fontId="7" fillId="0" borderId="0" applyNumberFormat="0" applyFill="0" applyBorder="0" applyAlignment="0" applyProtection="0"/>
    <xf numFmtId="0" fontId="7" fillId="0" borderId="0" applyNumberFormat="0" applyFill="0" applyBorder="0" applyAlignment="0" applyProtection="0"/>
    <xf numFmtId="0" fontId="190" fillId="0" borderId="0"/>
    <xf numFmtId="224" fontId="68" fillId="0" borderId="0"/>
    <xf numFmtId="0" fontId="16"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0" applyNumberFormat="0" applyFill="0" applyBorder="0" applyAlignment="0" applyProtection="0"/>
    <xf numFmtId="0" fontId="16" fillId="0" borderId="0" applyNumberFormat="0" applyFill="0" applyBorder="0" applyAlignment="0" applyProtection="0"/>
    <xf numFmtId="0" fontId="219" fillId="0" borderId="0"/>
    <xf numFmtId="0" fontId="128"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19" fillId="0" borderId="0"/>
    <xf numFmtId="0" fontId="16" fillId="0" borderId="0" applyNumberFormat="0" applyFill="0" applyBorder="0" applyAlignment="0" applyProtection="0"/>
    <xf numFmtId="0" fontId="16" fillId="0" borderId="0" applyNumberFormat="0" applyFill="0" applyBorder="0" applyAlignment="0" applyProtection="0"/>
    <xf numFmtId="0" fontId="219" fillId="0" borderId="0"/>
    <xf numFmtId="0" fontId="16" fillId="0" borderId="0" applyNumberFormat="0" applyFill="0" applyBorder="0" applyAlignment="0" applyProtection="0"/>
    <xf numFmtId="0" fontId="16" fillId="0" borderId="0" applyNumberFormat="0" applyFill="0" applyBorder="0" applyAlignment="0" applyProtection="0"/>
    <xf numFmtId="0" fontId="219" fillId="0" borderId="0"/>
    <xf numFmtId="0" fontId="130" fillId="51" borderId="0">
      <alignment horizontal="centerContinuous"/>
    </xf>
    <xf numFmtId="0" fontId="131" fillId="11" borderId="0" applyNumberFormat="0" applyBorder="0" applyAlignment="0">
      <alignment horizontal="center"/>
    </xf>
    <xf numFmtId="0" fontId="16" fillId="0" borderId="0" applyNumberFormat="0" applyFill="0" applyBorder="0" applyAlignment="0" applyProtection="0"/>
    <xf numFmtId="0" fontId="9" fillId="0" borderId="15" applyNumberFormat="0" applyFill="0" applyAlignment="0" applyProtection="0"/>
    <xf numFmtId="0" fontId="9" fillId="0" borderId="15" applyNumberFormat="0" applyFill="0" applyAlignment="0" applyProtection="0"/>
    <xf numFmtId="0" fontId="194" fillId="0" borderId="66"/>
    <xf numFmtId="0" fontId="10" fillId="0" borderId="16" applyNumberFormat="0" applyFill="0" applyAlignment="0" applyProtection="0"/>
    <xf numFmtId="0" fontId="10" fillId="0" borderId="16" applyNumberFormat="0" applyFill="0" applyAlignment="0" applyProtection="0"/>
    <xf numFmtId="0" fontId="196" fillId="0" borderId="67"/>
    <xf numFmtId="0" fontId="11" fillId="0" borderId="17" applyNumberFormat="0" applyFill="0" applyAlignment="0" applyProtection="0"/>
    <xf numFmtId="0" fontId="11" fillId="0" borderId="17" applyNumberFormat="0" applyFill="0" applyAlignment="0" applyProtection="0"/>
    <xf numFmtId="0" fontId="173" fillId="0" borderId="68"/>
    <xf numFmtId="0" fontId="16" fillId="0" borderId="0" applyNumberFormat="0" applyFill="0" applyBorder="0" applyAlignment="0" applyProtection="0"/>
    <xf numFmtId="0" fontId="219" fillId="0" borderId="0"/>
    <xf numFmtId="0" fontId="132" fillId="36" borderId="0" applyBorder="0"/>
    <xf numFmtId="0" fontId="17" fillId="0" borderId="14" applyNumberFormat="0" applyFill="0" applyAlignment="0" applyProtection="0"/>
    <xf numFmtId="0" fontId="17" fillId="0" borderId="14" applyNumberFormat="0" applyFill="0" applyAlignment="0" applyProtection="0"/>
    <xf numFmtId="0" fontId="88" fillId="0" borderId="30">
      <protection locked="0"/>
    </xf>
    <xf numFmtId="0" fontId="88" fillId="0" borderId="30">
      <protection locked="0"/>
    </xf>
    <xf numFmtId="187" fontId="170" fillId="0" borderId="70">
      <protection locked="0"/>
    </xf>
    <xf numFmtId="0" fontId="91" fillId="0" borderId="14" applyNumberFormat="0" applyFill="0" applyAlignment="0" applyProtection="0"/>
    <xf numFmtId="0" fontId="91" fillId="0" borderId="14" applyNumberFormat="0" applyFill="0" applyAlignment="0" applyProtection="0"/>
    <xf numFmtId="0" fontId="175" fillId="0" borderId="58"/>
    <xf numFmtId="0" fontId="88" fillId="0" borderId="30">
      <protection locked="0"/>
    </xf>
    <xf numFmtId="0" fontId="88" fillId="0" borderId="30">
      <protection locked="0"/>
    </xf>
    <xf numFmtId="187" fontId="170" fillId="0" borderId="70">
      <protection locked="0"/>
    </xf>
    <xf numFmtId="0" fontId="17" fillId="0" borderId="31" applyNumberFormat="0" applyFill="0" applyAlignment="0" applyProtection="0"/>
    <xf numFmtId="0" fontId="17" fillId="0" borderId="14" applyNumberFormat="0" applyFill="0" applyAlignment="0" applyProtection="0"/>
    <xf numFmtId="0" fontId="88" fillId="0" borderId="30">
      <protection locked="0"/>
    </xf>
    <xf numFmtId="187" fontId="170" fillId="0" borderId="70">
      <protection locked="0"/>
    </xf>
    <xf numFmtId="0" fontId="88" fillId="0" borderId="30">
      <protection locked="0"/>
    </xf>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91" fillId="0" borderId="14" applyNumberFormat="0" applyFill="0" applyAlignment="0" applyProtection="0"/>
    <xf numFmtId="0" fontId="91" fillId="0" borderId="14" applyNumberFormat="0" applyFill="0" applyAlignment="0" applyProtection="0"/>
    <xf numFmtId="0" fontId="175" fillId="0" borderId="58"/>
    <xf numFmtId="0" fontId="17" fillId="0" borderId="14" applyNumberFormat="0" applyFill="0" applyAlignment="0" applyProtection="0"/>
    <xf numFmtId="0" fontId="17" fillId="0" borderId="14" applyNumberFormat="0" applyFill="0" applyAlignment="0" applyProtection="0"/>
    <xf numFmtId="0" fontId="133" fillId="27" borderId="0" applyNumberFormat="0" applyFont="0" applyBorder="0" applyAlignment="0" applyProtection="0">
      <alignment horizontal="left"/>
    </xf>
    <xf numFmtId="0" fontId="16" fillId="0" borderId="0" applyNumberFormat="0" applyFill="0" applyBorder="0" applyAlignment="0" applyProtection="0"/>
    <xf numFmtId="0" fontId="98" fillId="0" borderId="15" applyNumberFormat="0" applyFill="0" applyAlignment="0" applyProtection="0"/>
    <xf numFmtId="0" fontId="98" fillId="0" borderId="15" applyNumberFormat="0" applyFill="0" applyAlignment="0" applyProtection="0"/>
    <xf numFmtId="0" fontId="195" fillId="0" borderId="66"/>
    <xf numFmtId="0" fontId="100" fillId="0" borderId="16" applyNumberFormat="0" applyFill="0" applyAlignment="0" applyProtection="0"/>
    <xf numFmtId="0" fontId="100" fillId="0" borderId="16" applyNumberFormat="0" applyFill="0" applyAlignment="0" applyProtection="0"/>
    <xf numFmtId="0" fontId="197" fillId="0" borderId="67"/>
    <xf numFmtId="0" fontId="102" fillId="0" borderId="17" applyNumberFormat="0" applyFill="0" applyAlignment="0" applyProtection="0"/>
    <xf numFmtId="0" fontId="102" fillId="0" borderId="17" applyNumberFormat="0" applyFill="0" applyAlignment="0" applyProtection="0"/>
    <xf numFmtId="0" fontId="198" fillId="0" borderId="68"/>
    <xf numFmtId="0" fontId="102" fillId="0" borderId="0" applyNumberFormat="0" applyFill="0" applyBorder="0" applyAlignment="0" applyProtection="0"/>
    <xf numFmtId="0" fontId="102" fillId="0" borderId="0" applyNumberFormat="0" applyFill="0" applyBorder="0" applyAlignment="0" applyProtection="0"/>
    <xf numFmtId="0" fontId="198" fillId="0" borderId="0"/>
    <xf numFmtId="0" fontId="16" fillId="0" borderId="0" applyNumberFormat="0" applyFill="0" applyBorder="0" applyAlignment="0" applyProtection="0"/>
    <xf numFmtId="0" fontId="219" fillId="0" borderId="0"/>
    <xf numFmtId="0" fontId="1" fillId="52" borderId="0" applyNumberFormat="0" applyBorder="0" applyAlignment="0">
      <protection locked="0"/>
    </xf>
    <xf numFmtId="3" fontId="134" fillId="0" borderId="32"/>
    <xf numFmtId="0" fontId="1" fillId="50" borderId="29"/>
    <xf numFmtId="0" fontId="1" fillId="0" borderId="0"/>
    <xf numFmtId="0" fontId="1" fillId="50" borderId="29"/>
    <xf numFmtId="0" fontId="1" fillId="50" borderId="29"/>
    <xf numFmtId="0" fontId="1" fillId="50" borderId="29"/>
    <xf numFmtId="0" fontId="1" fillId="50" borderId="29"/>
    <xf numFmtId="3" fontId="1" fillId="0" borderId="0"/>
    <xf numFmtId="3" fontId="134" fillId="0" borderId="32"/>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34" fillId="0" borderId="32"/>
    <xf numFmtId="3" fontId="1" fillId="0" borderId="0"/>
    <xf numFmtId="3" fontId="1" fillId="0" borderId="0"/>
    <xf numFmtId="9" fontId="134" fillId="0" borderId="33"/>
    <xf numFmtId="38" fontId="1" fillId="0" borderId="0"/>
    <xf numFmtId="0" fontId="1" fillId="50" borderId="29"/>
    <xf numFmtId="0" fontId="1" fillId="0" borderId="0"/>
    <xf numFmtId="0" fontId="1" fillId="50" borderId="2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0" borderId="29"/>
    <xf numFmtId="0" fontId="1" fillId="0" borderId="0"/>
    <xf numFmtId="0" fontId="1" fillId="0" borderId="0"/>
    <xf numFmtId="0" fontId="1" fillId="0" borderId="0"/>
    <xf numFmtId="0" fontId="1" fillId="0" borderId="0"/>
    <xf numFmtId="0" fontId="1" fillId="0" borderId="0"/>
    <xf numFmtId="0" fontId="1" fillId="50" borderId="29"/>
    <xf numFmtId="0" fontId="1" fillId="0" borderId="0"/>
    <xf numFmtId="0" fontId="1" fillId="0" borderId="0"/>
    <xf numFmtId="3" fontId="1" fillId="0" borderId="0"/>
    <xf numFmtId="9" fontId="134" fillId="0" borderId="33"/>
    <xf numFmtId="9" fontId="134" fillId="0" borderId="33"/>
    <xf numFmtId="0" fontId="1" fillId="50" borderId="29"/>
    <xf numFmtId="3" fontId="1" fillId="0" borderId="0"/>
    <xf numFmtId="0" fontId="1" fillId="0" borderId="0"/>
    <xf numFmtId="0" fontId="1" fillId="50" borderId="29"/>
    <xf numFmtId="3" fontId="1" fillId="0" borderId="0"/>
    <xf numFmtId="37" fontId="1" fillId="0" borderId="34"/>
    <xf numFmtId="0" fontId="1" fillId="50" borderId="29"/>
    <xf numFmtId="3" fontId="1" fillId="0" borderId="0"/>
    <xf numFmtId="225" fontId="1" fillId="0" borderId="0" applyFont="0" applyFill="0" applyBorder="0" applyAlignment="0" applyProtection="0"/>
    <xf numFmtId="226" fontId="1" fillId="0" borderId="0" applyFont="0" applyFill="0" applyBorder="0" applyAlignment="0" applyProtection="0"/>
    <xf numFmtId="0" fontId="108" fillId="0" borderId="9" applyNumberFormat="0" applyFill="0" applyAlignment="0" applyProtection="0"/>
    <xf numFmtId="0" fontId="108" fillId="0" borderId="9" applyNumberFormat="0" applyFill="0" applyAlignment="0" applyProtection="0"/>
    <xf numFmtId="0" fontId="204" fillId="0" borderId="56"/>
    <xf numFmtId="0" fontId="1" fillId="27" borderId="0" applyNumberFormat="0" applyFont="0" applyFill="0" applyBorder="0" applyProtection="0">
      <alignment horizontal="center" textRotation="90" wrapText="1"/>
    </xf>
    <xf numFmtId="0" fontId="135" fillId="0" borderId="0"/>
    <xf numFmtId="0" fontId="135" fillId="0" borderId="0"/>
    <xf numFmtId="227" fontId="1" fillId="0" borderId="0" applyFont="0" applyFill="0" applyBorder="0" applyAlignment="0" applyProtection="0"/>
    <xf numFmtId="228" fontId="1" fillId="0" borderId="0" applyFon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9"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8" fillId="0" borderId="0" applyNumberFormat="0" applyFill="0" applyBorder="0" applyAlignment="0" applyProtection="0"/>
    <xf numFmtId="0" fontId="18" fillId="0" borderId="0" applyNumberFormat="0" applyFill="0" applyBorder="0" applyAlignment="0" applyProtection="0"/>
    <xf numFmtId="0" fontId="189" fillId="0" borderId="0"/>
    <xf numFmtId="0" fontId="18" fillId="0" borderId="0" applyNumberFormat="0" applyFill="0" applyBorder="0" applyAlignment="0" applyProtection="0"/>
    <xf numFmtId="0" fontId="189" fillId="0" borderId="0"/>
    <xf numFmtId="0" fontId="18"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136" fillId="0" borderId="0" applyNumberFormat="0" applyFill="0" applyBorder="0" applyAlignment="0" applyProtection="0"/>
    <xf numFmtId="0" fontId="136" fillId="0" borderId="0" applyNumberFormat="0" applyFill="0" applyBorder="0" applyAlignment="0" applyProtection="0"/>
    <xf numFmtId="0" fontId="220" fillId="0" borderId="0"/>
    <xf numFmtId="0" fontId="75" fillId="31" borderId="8" applyNumberFormat="0" applyAlignment="0" applyProtection="0"/>
    <xf numFmtId="0" fontId="75" fillId="31" borderId="8" applyNumberFormat="0" applyAlignment="0" applyProtection="0"/>
    <xf numFmtId="0" fontId="165" fillId="94" borderId="55"/>
    <xf numFmtId="40" fontId="137" fillId="0" borderId="0" applyFont="0" applyFill="0" applyBorder="0" applyAlignment="0" applyProtection="0"/>
    <xf numFmtId="38" fontId="137" fillId="0" borderId="0" applyFont="0" applyFill="0" applyBorder="0" applyAlignment="0" applyProtection="0"/>
    <xf numFmtId="0" fontId="137" fillId="0" borderId="0" applyFont="0" applyFill="0" applyBorder="0" applyAlignment="0" applyProtection="0"/>
    <xf numFmtId="0" fontId="137" fillId="0" borderId="0" applyFont="0" applyFill="0" applyBorder="0" applyAlignment="0" applyProtection="0"/>
    <xf numFmtId="0" fontId="138" fillId="0" borderId="0"/>
    <xf numFmtId="41" fontId="139" fillId="0" borderId="0" applyFont="0" applyFill="0" applyBorder="0" applyAlignment="0" applyProtection="0"/>
    <xf numFmtId="0" fontId="1" fillId="0" borderId="0"/>
    <xf numFmtId="0" fontId="1" fillId="0" borderId="0"/>
    <xf numFmtId="187" fontId="146" fillId="0" borderId="0"/>
    <xf numFmtId="229" fontId="140" fillId="0" borderId="0" applyFont="0" applyFill="0" applyBorder="0" applyAlignment="0" applyProtection="0"/>
    <xf numFmtId="185" fontId="141" fillId="0" borderId="0" applyFont="0" applyFill="0" applyBorder="0" applyAlignment="0" applyProtection="0"/>
    <xf numFmtId="0" fontId="209" fillId="0" borderId="0"/>
    <xf numFmtId="0" fontId="209" fillId="0" borderId="0"/>
    <xf numFmtId="0" fontId="139" fillId="0" borderId="0">
      <alignment vertical="center"/>
    </xf>
    <xf numFmtId="0" fontId="221" fillId="0" borderId="0">
      <alignment vertical="center"/>
    </xf>
    <xf numFmtId="0" fontId="222" fillId="0" borderId="0">
      <alignment vertical="center"/>
    </xf>
    <xf numFmtId="0" fontId="145" fillId="0" borderId="0"/>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139" fillId="0" borderId="0"/>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139" fillId="0" borderId="0">
      <alignment vertical="center"/>
    </xf>
    <xf numFmtId="0" fontId="139" fillId="0" borderId="0"/>
    <xf numFmtId="0" fontId="209" fillId="0" borderId="0"/>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222" fillId="0" borderId="0">
      <alignment vertical="center"/>
    </xf>
    <xf numFmtId="0" fontId="19" fillId="0" borderId="0"/>
    <xf numFmtId="0" fontId="142" fillId="0" borderId="0"/>
    <xf numFmtId="41" fontId="142" fillId="0" borderId="0" applyFont="0" applyFill="0" applyBorder="0" applyAlignment="0" applyProtection="0"/>
    <xf numFmtId="43" fontId="142" fillId="0" borderId="0" applyFont="0" applyFill="0" applyBorder="0" applyAlignment="0" applyProtection="0"/>
    <xf numFmtId="0" fontId="143" fillId="0" borderId="0"/>
    <xf numFmtId="42" fontId="142" fillId="0" borderId="0" applyFont="0" applyFill="0" applyBorder="0" applyAlignment="0" applyProtection="0"/>
    <xf numFmtId="44" fontId="142" fillId="0" borderId="0" applyFont="0" applyFill="0" applyBorder="0" applyAlignment="0" applyProtection="0"/>
    <xf numFmtId="0" fontId="146" fillId="0" borderId="0"/>
    <xf numFmtId="0" fontId="290" fillId="0" borderId="0"/>
    <xf numFmtId="0" fontId="145" fillId="0" borderId="0"/>
    <xf numFmtId="0" fontId="145" fillId="0" borderId="0"/>
    <xf numFmtId="0" fontId="145" fillId="0" borderId="0"/>
  </cellStyleXfs>
  <cellXfs count="412">
    <xf numFmtId="0" fontId="0" fillId="0" borderId="0" xfId="0"/>
    <xf numFmtId="0" fontId="223" fillId="127" borderId="23" xfId="0" applyFont="1" applyFill="1" applyBorder="1"/>
    <xf numFmtId="0" fontId="223" fillId="0" borderId="23" xfId="0" applyFont="1" applyBorder="1"/>
    <xf numFmtId="0" fontId="224" fillId="0" borderId="0" xfId="0" applyFont="1"/>
    <xf numFmtId="0" fontId="225" fillId="128" borderId="23" xfId="0" applyFont="1" applyFill="1" applyBorder="1" applyAlignment="1">
      <alignment wrapText="1"/>
    </xf>
    <xf numFmtId="0" fontId="224" fillId="0" borderId="23" xfId="0" applyFont="1" applyBorder="1"/>
    <xf numFmtId="0" fontId="20" fillId="129" borderId="0" xfId="0" applyFont="1" applyFill="1" applyBorder="1" applyAlignment="1" applyProtection="1">
      <alignment horizontal="left" vertical="center" wrapText="1"/>
    </xf>
    <xf numFmtId="0" fontId="226" fillId="129" borderId="35" xfId="0" applyFont="1" applyFill="1" applyBorder="1" applyAlignment="1" applyProtection="1">
      <alignment vertical="center" wrapText="1"/>
    </xf>
    <xf numFmtId="0" fontId="20" fillId="129" borderId="23" xfId="0" applyFont="1" applyFill="1" applyBorder="1" applyAlignment="1" applyProtection="1">
      <alignment horizontal="left" vertical="top" wrapText="1"/>
      <protection locked="0"/>
    </xf>
    <xf numFmtId="0" fontId="227" fillId="129" borderId="23" xfId="0" applyFont="1" applyFill="1" applyBorder="1" applyAlignment="1" applyProtection="1">
      <alignment horizontal="left" vertical="top" wrapText="1"/>
      <protection locked="0"/>
    </xf>
    <xf numFmtId="0" fontId="228" fillId="0" borderId="23" xfId="0" applyFont="1" applyFill="1" applyBorder="1" applyAlignment="1">
      <alignment horizontal="center" vertical="center"/>
    </xf>
    <xf numFmtId="0" fontId="227" fillId="0" borderId="0" xfId="0" applyFont="1" applyFill="1" applyBorder="1" applyAlignment="1" applyProtection="1">
      <alignment horizontal="left" vertical="top" wrapText="1"/>
    </xf>
    <xf numFmtId="0" fontId="20" fillId="130" borderId="0" xfId="0" applyFont="1" applyFill="1" applyAlignment="1" applyProtection="1">
      <alignment horizontal="left" vertical="center" wrapText="1"/>
    </xf>
    <xf numFmtId="0" fontId="20" fillId="129" borderId="35" xfId="0" applyFont="1" applyFill="1" applyBorder="1" applyAlignment="1" applyProtection="1">
      <alignment horizontal="left" vertical="center" wrapText="1"/>
    </xf>
    <xf numFmtId="0" fontId="20" fillId="129" borderId="36" xfId="0" applyFont="1" applyFill="1" applyBorder="1" applyAlignment="1" applyProtection="1">
      <alignment horizontal="left" vertical="center" wrapText="1"/>
    </xf>
    <xf numFmtId="0" fontId="227" fillId="130" borderId="0" xfId="0" applyFont="1" applyFill="1" applyAlignment="1" applyProtection="1">
      <alignment vertical="center" wrapText="1"/>
    </xf>
    <xf numFmtId="0" fontId="227" fillId="129" borderId="35" xfId="0" applyFont="1" applyFill="1" applyBorder="1" applyAlignment="1" applyProtection="1">
      <alignment vertical="center" wrapText="1"/>
    </xf>
    <xf numFmtId="0" fontId="227" fillId="129" borderId="36" xfId="0" applyFont="1" applyFill="1" applyBorder="1" applyAlignment="1" applyProtection="1">
      <alignment vertical="center" wrapText="1"/>
    </xf>
    <xf numFmtId="0" fontId="227" fillId="130" borderId="0" xfId="0" applyFont="1" applyFill="1" applyAlignment="1" applyProtection="1">
      <alignment horizontal="center" vertical="center" wrapText="1"/>
    </xf>
    <xf numFmtId="0" fontId="226" fillId="129" borderId="36" xfId="0" applyFont="1" applyFill="1" applyBorder="1" applyAlignment="1" applyProtection="1">
      <alignment horizontal="center" vertical="center" wrapText="1"/>
    </xf>
    <xf numFmtId="0" fontId="229" fillId="131" borderId="37" xfId="2370" applyFont="1" applyFill="1" applyBorder="1" applyAlignment="1">
      <alignment vertical="center"/>
    </xf>
    <xf numFmtId="0" fontId="227" fillId="129" borderId="35" xfId="0" applyFont="1" applyFill="1" applyBorder="1" applyAlignment="1" applyProtection="1">
      <alignment horizontal="center" vertical="center" wrapText="1"/>
    </xf>
    <xf numFmtId="0" fontId="227" fillId="129" borderId="36" xfId="0" applyFont="1" applyFill="1" applyBorder="1" applyAlignment="1" applyProtection="1">
      <alignment horizontal="center" vertical="center" wrapText="1"/>
    </xf>
    <xf numFmtId="0" fontId="227" fillId="129" borderId="0" xfId="0" applyFont="1" applyFill="1" applyBorder="1" applyAlignment="1" applyProtection="1">
      <alignment vertical="top" wrapText="1"/>
    </xf>
    <xf numFmtId="0" fontId="224" fillId="0" borderId="38" xfId="0" applyFont="1" applyBorder="1"/>
    <xf numFmtId="0" fontId="230" fillId="0" borderId="23" xfId="0" applyFont="1" applyBorder="1"/>
    <xf numFmtId="0" fontId="231" fillId="132" borderId="23" xfId="0" applyFont="1" applyFill="1" applyBorder="1" applyAlignment="1" applyProtection="1">
      <alignment horizontal="center" vertical="center" wrapText="1"/>
    </xf>
    <xf numFmtId="0" fontId="223" fillId="133" borderId="28" xfId="0" applyFont="1" applyFill="1" applyBorder="1"/>
    <xf numFmtId="0" fontId="223" fillId="133" borderId="23" xfId="0" applyFont="1" applyFill="1" applyBorder="1"/>
    <xf numFmtId="0" fontId="232" fillId="0" borderId="38" xfId="0" applyFont="1" applyBorder="1"/>
    <xf numFmtId="0" fontId="39" fillId="129" borderId="37" xfId="0" applyFont="1" applyFill="1" applyBorder="1" applyAlignment="1" applyProtection="1">
      <alignment horizontal="left" vertical="center" wrapText="1"/>
      <protection locked="0"/>
    </xf>
    <xf numFmtId="0" fontId="229" fillId="131" borderId="23" xfId="2553" applyFont="1" applyFill="1" applyBorder="1" applyAlignment="1">
      <alignment horizontal="left" vertical="top"/>
    </xf>
    <xf numFmtId="0" fontId="233" fillId="0" borderId="0" xfId="2831" applyFont="1" applyBorder="1"/>
    <xf numFmtId="0" fontId="234" fillId="129" borderId="0" xfId="2831" applyFont="1" applyFill="1" applyBorder="1" applyAlignment="1">
      <alignment vertical="center" wrapText="1"/>
    </xf>
    <xf numFmtId="0" fontId="233" fillId="0" borderId="0" xfId="2831" applyFont="1" applyAlignment="1">
      <alignment wrapText="1"/>
    </xf>
    <xf numFmtId="0" fontId="233" fillId="0" borderId="0" xfId="2831" applyFont="1"/>
    <xf numFmtId="0" fontId="233" fillId="0" borderId="0" xfId="2831" applyFont="1" applyAlignment="1">
      <alignment horizontal="center"/>
    </xf>
    <xf numFmtId="0" fontId="233" fillId="0" borderId="0" xfId="2831" applyFont="1" applyAlignment="1">
      <alignment horizontal="center" vertical="center"/>
    </xf>
    <xf numFmtId="0" fontId="164" fillId="134" borderId="23" xfId="576" applyFont="1" applyFill="1" applyBorder="1" applyAlignment="1" applyProtection="1">
      <alignment horizontal="left" vertical="top" wrapText="1"/>
    </xf>
    <xf numFmtId="0" fontId="164" fillId="131" borderId="23" xfId="576" applyFont="1" applyFill="1" applyBorder="1" applyAlignment="1" applyProtection="1">
      <alignment horizontal="center" vertical="top" wrapText="1"/>
    </xf>
    <xf numFmtId="0" fontId="164" fillId="131" borderId="23" xfId="576" applyFont="1" applyFill="1" applyBorder="1" applyAlignment="1" applyProtection="1">
      <alignment horizontal="left" vertical="top" wrapText="1"/>
    </xf>
    <xf numFmtId="15" fontId="233" fillId="131" borderId="23" xfId="2831" applyNumberFormat="1" applyFont="1" applyFill="1" applyBorder="1" applyAlignment="1">
      <alignment horizontal="center" vertical="top"/>
    </xf>
    <xf numFmtId="0" fontId="233" fillId="131" borderId="23" xfId="2831" applyFont="1" applyFill="1" applyBorder="1" applyAlignment="1">
      <alignment horizontal="left" vertical="top"/>
    </xf>
    <xf numFmtId="0" fontId="233" fillId="131" borderId="23" xfId="2831" applyFont="1" applyFill="1" applyBorder="1" applyAlignment="1">
      <alignment horizontal="left" vertical="top" wrapText="1"/>
    </xf>
    <xf numFmtId="0" fontId="0" fillId="27" borderId="0" xfId="0" applyFont="1" applyFill="1" applyProtection="1"/>
    <xf numFmtId="0" fontId="0" fillId="27" borderId="0" xfId="0" applyFont="1" applyFill="1" applyBorder="1" applyProtection="1"/>
    <xf numFmtId="0" fontId="0" fillId="53" borderId="0" xfId="0" applyFont="1" applyFill="1" applyBorder="1" applyProtection="1"/>
    <xf numFmtId="0" fontId="0" fillId="130" borderId="0" xfId="0" applyFont="1" applyFill="1" applyProtection="1"/>
    <xf numFmtId="0" fontId="0" fillId="129" borderId="0" xfId="0" applyFont="1" applyFill="1" applyBorder="1" applyProtection="1"/>
    <xf numFmtId="0" fontId="0" fillId="129" borderId="0" xfId="0" applyFont="1" applyFill="1" applyProtection="1"/>
    <xf numFmtId="0" fontId="235" fillId="0" borderId="23" xfId="2114" applyFont="1" applyFill="1" applyBorder="1" applyAlignment="1" applyProtection="1">
      <alignment vertical="center"/>
    </xf>
    <xf numFmtId="0" fontId="228" fillId="0" borderId="23" xfId="2114" applyFont="1" applyFill="1" applyBorder="1" applyAlignment="1" applyProtection="1">
      <alignment horizontal="left" vertical="center" wrapText="1"/>
    </xf>
    <xf numFmtId="0" fontId="236" fillId="129" borderId="0" xfId="0" applyFont="1" applyFill="1" applyBorder="1" applyAlignment="1" applyProtection="1">
      <alignment vertical="top" wrapText="1"/>
    </xf>
    <xf numFmtId="0" fontId="237" fillId="129" borderId="0" xfId="0" applyFont="1" applyFill="1" applyBorder="1" applyProtection="1"/>
    <xf numFmtId="0" fontId="228" fillId="129" borderId="23" xfId="0" applyFont="1" applyFill="1" applyBorder="1" applyAlignment="1" applyProtection="1">
      <alignment horizontal="center" vertical="center"/>
    </xf>
    <xf numFmtId="0" fontId="238" fillId="129" borderId="23" xfId="2136" applyFont="1" applyFill="1" applyBorder="1" applyAlignment="1" applyProtection="1">
      <alignment vertical="top" wrapText="1"/>
    </xf>
    <xf numFmtId="0" fontId="239" fillId="129" borderId="0" xfId="0" applyFont="1" applyFill="1" applyBorder="1" applyProtection="1"/>
    <xf numFmtId="0" fontId="164" fillId="134" borderId="23" xfId="576" applyFont="1" applyFill="1" applyBorder="1" applyAlignment="1" applyProtection="1">
      <alignment horizontal="center" vertical="top" wrapText="1"/>
    </xf>
    <xf numFmtId="0" fontId="233" fillId="0" borderId="23" xfId="2831" applyFont="1" applyBorder="1" applyAlignment="1">
      <alignment horizontal="center"/>
    </xf>
    <xf numFmtId="0" fontId="233" fillId="0" borderId="23" xfId="2831" applyFont="1" applyBorder="1" applyAlignment="1">
      <alignment horizontal="center" vertical="center"/>
    </xf>
    <xf numFmtId="0" fontId="240" fillId="0" borderId="23" xfId="2831" applyFont="1" applyBorder="1"/>
    <xf numFmtId="0" fontId="164" fillId="134" borderId="23" xfId="2370" applyFont="1" applyFill="1" applyBorder="1" applyAlignment="1">
      <alignment horizontal="center" vertical="center"/>
    </xf>
    <xf numFmtId="0" fontId="241" fillId="129" borderId="0" xfId="0" applyFont="1" applyFill="1" applyBorder="1" applyAlignment="1" applyProtection="1">
      <alignment horizontal="left" wrapText="1"/>
    </xf>
    <xf numFmtId="0" fontId="242" fillId="53" borderId="0" xfId="0" applyFont="1" applyFill="1" applyBorder="1" applyProtection="1"/>
    <xf numFmtId="0" fontId="0" fillId="129" borderId="25" xfId="0" applyFont="1" applyFill="1" applyBorder="1" applyProtection="1"/>
    <xf numFmtId="0" fontId="241" fillId="129" borderId="25" xfId="0" applyFont="1" applyFill="1" applyBorder="1" applyAlignment="1" applyProtection="1">
      <alignment horizontal="left" wrapText="1"/>
    </xf>
    <xf numFmtId="0" fontId="237" fillId="129" borderId="25" xfId="0" applyFont="1" applyFill="1" applyBorder="1" applyProtection="1"/>
    <xf numFmtId="0" fontId="164" fillId="134" borderId="23" xfId="0" applyFont="1" applyFill="1" applyBorder="1" applyAlignment="1">
      <alignment horizontal="center"/>
    </xf>
    <xf numFmtId="0" fontId="243" fillId="53" borderId="0" xfId="0" applyFont="1" applyFill="1" applyBorder="1" applyAlignment="1" applyProtection="1">
      <alignment vertical="center"/>
    </xf>
    <xf numFmtId="0" fontId="244" fillId="53" borderId="0" xfId="0" applyFont="1" applyFill="1" applyBorder="1" applyProtection="1"/>
    <xf numFmtId="0" fontId="0" fillId="27" borderId="0" xfId="0" applyFont="1" applyFill="1" applyAlignment="1" applyProtection="1">
      <alignment vertical="center"/>
    </xf>
    <xf numFmtId="0" fontId="0" fillId="53" borderId="0" xfId="0" applyFont="1" applyFill="1" applyBorder="1" applyAlignment="1" applyProtection="1">
      <alignment vertical="center"/>
    </xf>
    <xf numFmtId="0" fontId="231" fillId="131" borderId="23" xfId="0" applyFont="1" applyFill="1" applyBorder="1" applyAlignment="1" applyProtection="1">
      <alignment horizontal="center" vertical="center" wrapText="1"/>
    </xf>
    <xf numFmtId="0" fontId="231" fillId="131" borderId="23" xfId="0" applyFont="1" applyFill="1" applyBorder="1" applyAlignment="1" applyProtection="1">
      <alignment vertical="center" wrapText="1"/>
    </xf>
    <xf numFmtId="0" fontId="245" fillId="135" borderId="23" xfId="0" applyFont="1" applyFill="1" applyBorder="1" applyAlignment="1" applyProtection="1">
      <alignment horizontal="left" vertical="top" wrapText="1"/>
    </xf>
    <xf numFmtId="0" fontId="42" fillId="129" borderId="23" xfId="2114" applyFont="1" applyFill="1" applyBorder="1" applyAlignment="1" applyProtection="1">
      <alignment vertical="center"/>
    </xf>
    <xf numFmtId="0" fontId="245" fillId="135" borderId="23" xfId="2831" applyFont="1" applyFill="1" applyBorder="1" applyAlignment="1">
      <alignment horizontal="center" vertical="top"/>
    </xf>
    <xf numFmtId="15" fontId="245" fillId="135" borderId="23" xfId="2831" applyNumberFormat="1" applyFont="1" applyFill="1" applyBorder="1" applyAlignment="1">
      <alignment horizontal="center" vertical="top"/>
    </xf>
    <xf numFmtId="0" fontId="245" fillId="135" borderId="23" xfId="2831" applyFont="1" applyFill="1" applyBorder="1" applyAlignment="1">
      <alignment horizontal="left" vertical="top"/>
    </xf>
    <xf numFmtId="0" fontId="245" fillId="135" borderId="23" xfId="2831" applyFont="1" applyFill="1" applyBorder="1" applyAlignment="1">
      <alignment horizontal="left" vertical="top" wrapText="1"/>
    </xf>
    <xf numFmtId="0" fontId="246" fillId="130" borderId="0" xfId="0" applyFont="1" applyFill="1" applyAlignment="1" applyProtection="1">
      <alignment vertical="center" wrapText="1"/>
    </xf>
    <xf numFmtId="0" fontId="246" fillId="129" borderId="35" xfId="0" applyFont="1" applyFill="1" applyBorder="1" applyAlignment="1" applyProtection="1">
      <alignment vertical="center" wrapText="1"/>
    </xf>
    <xf numFmtId="0" fontId="247" fillId="129" borderId="23" xfId="0" applyFont="1" applyFill="1" applyBorder="1" applyAlignment="1" applyProtection="1">
      <alignment vertical="center" wrapText="1"/>
    </xf>
    <xf numFmtId="0" fontId="248" fillId="129" borderId="23" xfId="0" applyFont="1" applyFill="1" applyBorder="1" applyAlignment="1" applyProtection="1">
      <alignment horizontal="left" vertical="top" wrapText="1"/>
    </xf>
    <xf numFmtId="0" fontId="246" fillId="129" borderId="36" xfId="0" applyFont="1" applyFill="1" applyBorder="1" applyAlignment="1" applyProtection="1">
      <alignment vertical="center" wrapText="1"/>
    </xf>
    <xf numFmtId="0" fontId="233" fillId="0" borderId="23" xfId="2831" applyFont="1" applyBorder="1" applyAlignment="1" applyProtection="1">
      <alignment horizontal="center" vertical="top" wrapText="1"/>
      <protection locked="0"/>
    </xf>
    <xf numFmtId="15" fontId="233" fillId="0" borderId="23" xfId="2831" applyNumberFormat="1" applyFont="1" applyBorder="1" applyAlignment="1" applyProtection="1">
      <alignment horizontal="center" vertical="top" wrapText="1"/>
      <protection locked="0"/>
    </xf>
    <xf numFmtId="0" fontId="233" fillId="0" borderId="23" xfId="2831" applyFont="1" applyBorder="1" applyAlignment="1" applyProtection="1">
      <alignment horizontal="left" vertical="top" wrapText="1"/>
      <protection locked="0"/>
    </xf>
    <xf numFmtId="0" fontId="0" fillId="0" borderId="39" xfId="0" applyBorder="1" applyAlignment="1" applyProtection="1">
      <alignment vertical="top"/>
      <protection locked="0"/>
    </xf>
    <xf numFmtId="0" fontId="0" fillId="0" borderId="40" xfId="0" applyBorder="1" applyAlignment="1" applyProtection="1">
      <alignment vertical="top"/>
      <protection locked="0"/>
    </xf>
    <xf numFmtId="0" fontId="0" fillId="0" borderId="41" xfId="0" applyBorder="1" applyAlignment="1" applyProtection="1">
      <alignment vertical="top"/>
      <protection locked="0"/>
    </xf>
    <xf numFmtId="0" fontId="0" fillId="0" borderId="42" xfId="0" applyBorder="1" applyAlignment="1" applyProtection="1">
      <alignment vertical="top"/>
      <protection locked="0"/>
    </xf>
    <xf numFmtId="0" fontId="0" fillId="0" borderId="29" xfId="0" applyBorder="1" applyAlignment="1" applyProtection="1">
      <alignment vertical="top"/>
      <protection locked="0"/>
    </xf>
    <xf numFmtId="0" fontId="0" fillId="0" borderId="43" xfId="0" applyBorder="1" applyAlignment="1" applyProtection="1">
      <alignment vertical="top"/>
      <protection locked="0"/>
    </xf>
    <xf numFmtId="0" fontId="0" fillId="0" borderId="0" xfId="0" applyAlignment="1" applyProtection="1">
      <alignment vertical="top"/>
    </xf>
    <xf numFmtId="0" fontId="249" fillId="134" borderId="44" xfId="2370" applyFont="1" applyFill="1" applyBorder="1" applyAlignment="1" applyProtection="1">
      <alignment vertical="top"/>
    </xf>
    <xf numFmtId="0" fontId="249" fillId="134" borderId="45" xfId="2370" applyFont="1" applyFill="1" applyBorder="1" applyAlignment="1" applyProtection="1">
      <alignment vertical="top"/>
    </xf>
    <xf numFmtId="0" fontId="229" fillId="131" borderId="37" xfId="2370" applyFont="1" applyFill="1" applyBorder="1" applyAlignment="1" applyProtection="1">
      <alignment vertical="center"/>
    </xf>
    <xf numFmtId="0" fontId="228" fillId="0" borderId="44" xfId="0" applyFont="1" applyBorder="1" applyAlignment="1" applyProtection="1">
      <alignment vertical="top" wrapText="1"/>
    </xf>
    <xf numFmtId="0" fontId="228" fillId="0" borderId="45" xfId="0" applyFont="1" applyBorder="1" applyAlignment="1" applyProtection="1">
      <alignment vertical="top" wrapText="1"/>
    </xf>
    <xf numFmtId="0" fontId="0" fillId="135" borderId="0" xfId="0" applyFill="1" applyAlignment="1" applyProtection="1">
      <alignment vertical="top"/>
    </xf>
    <xf numFmtId="0" fontId="250" fillId="130" borderId="0" xfId="0" applyFont="1" applyFill="1" applyAlignment="1" applyProtection="1">
      <alignment horizontal="left" vertical="center" wrapText="1"/>
    </xf>
    <xf numFmtId="0" fontId="227" fillId="130" borderId="0" xfId="0" applyFont="1" applyFill="1" applyAlignment="1" applyProtection="1">
      <alignment horizontal="left" vertical="center" wrapText="1"/>
    </xf>
    <xf numFmtId="0" fontId="251" fillId="130" borderId="0" xfId="0" applyFont="1" applyFill="1" applyAlignment="1" applyProtection="1">
      <alignment horizontal="left" vertical="top" wrapText="1"/>
    </xf>
    <xf numFmtId="0" fontId="252" fillId="130" borderId="0" xfId="0" applyFont="1" applyFill="1" applyAlignment="1" applyProtection="1">
      <alignment horizontal="left" vertical="top" wrapText="1"/>
    </xf>
    <xf numFmtId="0" fontId="227" fillId="130" borderId="0" xfId="0" applyFont="1" applyFill="1" applyAlignment="1" applyProtection="1">
      <alignment horizontal="left" vertical="top" wrapText="1"/>
    </xf>
    <xf numFmtId="0" fontId="227" fillId="129" borderId="46" xfId="0" applyFont="1" applyFill="1" applyBorder="1" applyAlignment="1" applyProtection="1">
      <alignment horizontal="left" vertical="center" wrapText="1"/>
    </xf>
    <xf numFmtId="0" fontId="227" fillId="129" borderId="47" xfId="0" applyFont="1" applyFill="1" applyBorder="1" applyAlignment="1" applyProtection="1">
      <alignment horizontal="left" vertical="center" wrapText="1"/>
    </xf>
    <xf numFmtId="0" fontId="227" fillId="129" borderId="48" xfId="0" applyFont="1" applyFill="1" applyBorder="1" applyAlignment="1" applyProtection="1">
      <alignment horizontal="left" vertical="center" wrapText="1"/>
    </xf>
    <xf numFmtId="0" fontId="227" fillId="129" borderId="35" xfId="0" applyFont="1" applyFill="1" applyBorder="1" applyAlignment="1" applyProtection="1">
      <alignment horizontal="left" vertical="center" wrapText="1"/>
    </xf>
    <xf numFmtId="0" fontId="227" fillId="0" borderId="0" xfId="0" applyFont="1" applyFill="1" applyAlignment="1" applyProtection="1">
      <alignment horizontal="left" vertical="center" wrapText="1"/>
    </xf>
    <xf numFmtId="0" fontId="227" fillId="129" borderId="0" xfId="0" applyFont="1" applyFill="1" applyBorder="1" applyAlignment="1" applyProtection="1">
      <alignment horizontal="left" vertical="center" wrapText="1"/>
    </xf>
    <xf numFmtId="0" fontId="253" fillId="129" borderId="0" xfId="0" applyFont="1" applyFill="1" applyBorder="1" applyAlignment="1" applyProtection="1">
      <alignment horizontal="left" vertical="center"/>
    </xf>
    <xf numFmtId="0" fontId="227" fillId="129" borderId="36" xfId="0" applyFont="1" applyFill="1" applyBorder="1" applyAlignment="1" applyProtection="1">
      <alignment horizontal="left" vertical="center" wrapText="1"/>
    </xf>
    <xf numFmtId="0" fontId="254" fillId="132" borderId="23" xfId="0" applyFont="1" applyFill="1" applyBorder="1" applyAlignment="1" applyProtection="1">
      <alignment horizontal="left" vertical="center" wrapText="1"/>
    </xf>
    <xf numFmtId="0" fontId="0" fillId="0" borderId="38" xfId="0" applyBorder="1" applyAlignment="1" applyProtection="1"/>
    <xf numFmtId="0" fontId="253" fillId="129" borderId="10" xfId="0" applyFont="1" applyFill="1" applyBorder="1" applyAlignment="1" applyProtection="1">
      <alignment vertical="center"/>
    </xf>
    <xf numFmtId="0" fontId="255" fillId="129" borderId="0" xfId="0" applyFont="1" applyFill="1" applyBorder="1" applyAlignment="1" applyProtection="1">
      <alignment horizontal="left" vertical="center" wrapText="1"/>
    </xf>
    <xf numFmtId="0" fontId="21" fillId="129" borderId="38" xfId="0" applyFont="1" applyFill="1" applyBorder="1" applyAlignment="1" applyProtection="1">
      <alignment horizontal="left" vertical="center" wrapText="1"/>
    </xf>
    <xf numFmtId="0" fontId="256" fillId="129" borderId="10" xfId="0" applyFont="1" applyFill="1" applyBorder="1" applyAlignment="1" applyProtection="1">
      <alignment vertical="center"/>
    </xf>
    <xf numFmtId="0" fontId="229" fillId="131" borderId="37" xfId="2553" applyFont="1" applyFill="1" applyBorder="1" applyAlignment="1" applyProtection="1">
      <alignment vertical="top" wrapText="1"/>
    </xf>
    <xf numFmtId="0" fontId="257" fillId="135" borderId="34" xfId="2722" applyFont="1" applyFill="1" applyBorder="1" applyAlignment="1" applyProtection="1">
      <alignment horizontal="center" vertical="top"/>
    </xf>
    <xf numFmtId="0" fontId="258" fillId="135" borderId="34" xfId="0" applyFont="1" applyFill="1" applyBorder="1" applyAlignment="1" applyProtection="1">
      <alignment vertical="top" wrapText="1"/>
    </xf>
    <xf numFmtId="0" fontId="26" fillId="135" borderId="34" xfId="0" applyFont="1" applyFill="1" applyBorder="1" applyAlignment="1" applyProtection="1">
      <alignment vertical="top" wrapText="1"/>
    </xf>
    <xf numFmtId="9" fontId="228" fillId="135" borderId="0" xfId="0" applyNumberFormat="1" applyFont="1" applyFill="1" applyAlignment="1" applyProtection="1">
      <alignment horizontal="left" vertical="top"/>
    </xf>
    <xf numFmtId="0" fontId="259" fillId="131" borderId="23" xfId="2553" applyFont="1" applyFill="1" applyBorder="1" applyAlignment="1" applyProtection="1">
      <alignment horizontal="left" vertical="top"/>
    </xf>
    <xf numFmtId="0" fontId="257" fillId="135" borderId="49" xfId="2722" applyFont="1" applyFill="1" applyBorder="1" applyAlignment="1" applyProtection="1">
      <alignment horizontal="center" vertical="top"/>
    </xf>
    <xf numFmtId="0" fontId="258" fillId="135" borderId="49" xfId="0" applyFont="1" applyFill="1" applyBorder="1" applyAlignment="1" applyProtection="1">
      <alignment vertical="top" wrapText="1"/>
    </xf>
    <xf numFmtId="0" fontId="26" fillId="135" borderId="49" xfId="0" applyFont="1" applyFill="1" applyBorder="1" applyAlignment="1" applyProtection="1">
      <alignment vertical="top" wrapText="1"/>
    </xf>
    <xf numFmtId="0" fontId="227" fillId="136" borderId="0" xfId="0" applyFont="1" applyFill="1" applyAlignment="1" applyProtection="1">
      <alignment vertical="center" wrapText="1"/>
    </xf>
    <xf numFmtId="0" fontId="39" fillId="0" borderId="37" xfId="0" applyFont="1" applyFill="1" applyBorder="1" applyAlignment="1" applyProtection="1">
      <alignment horizontal="left" vertical="center" wrapText="1"/>
      <protection locked="0"/>
    </xf>
    <xf numFmtId="0" fontId="21" fillId="129" borderId="23" xfId="0" applyFont="1" applyFill="1" applyBorder="1" applyAlignment="1" applyProtection="1">
      <alignment horizontal="left" vertical="center"/>
      <protection locked="0"/>
    </xf>
    <xf numFmtId="0" fontId="260" fillId="0" borderId="23" xfId="0" applyFont="1" applyFill="1" applyBorder="1" applyAlignment="1" applyProtection="1">
      <alignment horizontal="left" vertical="center" wrapText="1"/>
      <protection locked="0"/>
    </xf>
    <xf numFmtId="0" fontId="261" fillId="0" borderId="23" xfId="0" applyFont="1" applyFill="1" applyBorder="1" applyAlignment="1" applyProtection="1">
      <alignment horizontal="left" vertical="center"/>
      <protection locked="0"/>
    </xf>
    <xf numFmtId="0" fontId="262" fillId="129" borderId="0" xfId="2553" applyFont="1" applyFill="1" applyAlignment="1" applyProtection="1">
      <alignment horizontal="center" vertical="top" wrapText="1"/>
    </xf>
    <xf numFmtId="0" fontId="262" fillId="129" borderId="0" xfId="2553" applyFont="1" applyFill="1" applyAlignment="1" applyProtection="1">
      <alignment horizontal="left" vertical="top" wrapText="1"/>
    </xf>
    <xf numFmtId="0" fontId="249" fillId="132" borderId="23" xfId="0" applyFont="1" applyFill="1" applyBorder="1" applyAlignment="1" applyProtection="1">
      <alignment horizontal="left" vertical="center" wrapText="1"/>
    </xf>
    <xf numFmtId="0" fontId="35" fillId="129" borderId="0" xfId="2553" applyFont="1" applyFill="1" applyAlignment="1" applyProtection="1">
      <alignment horizontal="left" vertical="top" wrapText="1"/>
    </xf>
    <xf numFmtId="0" fontId="263" fillId="132" borderId="26" xfId="2370" applyFont="1" applyFill="1" applyBorder="1" applyAlignment="1" applyProtection="1">
      <alignment horizontal="center" vertical="center" wrapText="1"/>
    </xf>
    <xf numFmtId="0" fontId="234" fillId="132" borderId="26" xfId="2370" applyFont="1" applyFill="1" applyBorder="1" applyAlignment="1" applyProtection="1">
      <alignment horizontal="center" vertical="center" wrapText="1"/>
    </xf>
    <xf numFmtId="0" fontId="234" fillId="137" borderId="23" xfId="2553" applyFont="1" applyFill="1" applyBorder="1" applyAlignment="1" applyProtection="1">
      <alignment horizontal="center" vertical="center" wrapText="1"/>
    </xf>
    <xf numFmtId="0" fontId="234" fillId="138" borderId="23" xfId="2553" applyFont="1" applyFill="1" applyBorder="1" applyAlignment="1" applyProtection="1">
      <alignment horizontal="center" vertical="center" wrapText="1"/>
    </xf>
    <xf numFmtId="0" fontId="264" fillId="131" borderId="37" xfId="2553" applyFont="1" applyFill="1" applyBorder="1" applyAlignment="1" applyProtection="1">
      <alignment horizontal="center" vertical="top" wrapText="1"/>
    </xf>
    <xf numFmtId="0" fontId="264" fillId="131" borderId="37" xfId="2553" applyFont="1" applyFill="1" applyBorder="1" applyAlignment="1" applyProtection="1">
      <alignment vertical="top" wrapText="1"/>
    </xf>
    <xf numFmtId="0" fontId="264" fillId="131" borderId="20" xfId="2553" applyFont="1" applyFill="1" applyBorder="1" applyAlignment="1" applyProtection="1">
      <alignment vertical="top" wrapText="1"/>
    </xf>
    <xf numFmtId="0" fontId="248" fillId="0" borderId="23" xfId="2553" applyFont="1" applyFill="1" applyBorder="1" applyAlignment="1" applyProtection="1">
      <alignment horizontal="center" vertical="top" wrapText="1"/>
    </xf>
    <xf numFmtId="0" fontId="248" fillId="0" borderId="23" xfId="2553" applyFont="1" applyFill="1" applyBorder="1" applyAlignment="1" applyProtection="1">
      <alignment horizontal="left" vertical="top" wrapText="1"/>
    </xf>
    <xf numFmtId="0" fontId="264" fillId="131" borderId="23" xfId="2553" applyFont="1" applyFill="1" applyBorder="1" applyAlignment="1" applyProtection="1">
      <alignment horizontal="center" vertical="top" wrapText="1"/>
    </xf>
    <xf numFmtId="0" fontId="264" fillId="131" borderId="23" xfId="2553" applyFont="1" applyFill="1" applyBorder="1" applyAlignment="1" applyProtection="1">
      <alignment horizontal="left" vertical="top" wrapText="1"/>
    </xf>
    <xf numFmtId="0" fontId="265" fillId="131" borderId="23" xfId="2553" applyFont="1" applyFill="1" applyBorder="1" applyAlignment="1" applyProtection="1">
      <alignment horizontal="left" vertical="top" wrapText="1"/>
    </xf>
    <xf numFmtId="0" fontId="266" fillId="135" borderId="23" xfId="0" applyFont="1" applyFill="1" applyBorder="1" applyAlignment="1" applyProtection="1">
      <alignment horizontal="center" vertical="top" wrapText="1"/>
    </xf>
    <xf numFmtId="0" fontId="266" fillId="135" borderId="23" xfId="0" applyFont="1" applyFill="1" applyBorder="1" applyAlignment="1" applyProtection="1">
      <alignment horizontal="left" vertical="top" wrapText="1"/>
    </xf>
    <xf numFmtId="0" fontId="26" fillId="135" borderId="23" xfId="2553" applyFont="1" applyFill="1" applyBorder="1" applyAlignment="1" applyProtection="1">
      <alignment horizontal="left" vertical="top" wrapText="1"/>
    </xf>
    <xf numFmtId="0" fontId="26" fillId="135" borderId="23" xfId="2553" applyFont="1" applyFill="1" applyBorder="1" applyAlignment="1" applyProtection="1">
      <alignment vertical="top" wrapText="1"/>
    </xf>
    <xf numFmtId="0" fontId="267" fillId="131" borderId="23" xfId="2553" applyFont="1" applyFill="1" applyBorder="1" applyAlignment="1" applyProtection="1">
      <alignment horizontal="center" vertical="top" wrapText="1"/>
    </xf>
    <xf numFmtId="0" fontId="267" fillId="131" borderId="23" xfId="2553" applyFont="1" applyFill="1" applyBorder="1" applyAlignment="1" applyProtection="1">
      <alignment horizontal="left" vertical="top" wrapText="1"/>
    </xf>
    <xf numFmtId="0" fontId="259" fillId="131" borderId="23" xfId="2553" applyFont="1" applyFill="1" applyBorder="1" applyAlignment="1" applyProtection="1">
      <alignment horizontal="left" vertical="top" wrapText="1"/>
    </xf>
    <xf numFmtId="0" fontId="36" fillId="131" borderId="23" xfId="2553" applyFont="1" applyFill="1" applyBorder="1" applyAlignment="1" applyProtection="1">
      <alignment horizontal="left" vertical="top" wrapText="1"/>
    </xf>
    <xf numFmtId="0" fontId="262" fillId="135" borderId="23" xfId="2553" applyFont="1" applyFill="1" applyBorder="1" applyAlignment="1" applyProtection="1">
      <alignment horizontal="center" vertical="top" wrapText="1"/>
    </xf>
    <xf numFmtId="0" fontId="262" fillId="135" borderId="23" xfId="2370" applyFont="1" applyFill="1" applyBorder="1" applyAlignment="1" applyProtection="1">
      <alignment horizontal="left" vertical="top" wrapText="1"/>
    </xf>
    <xf numFmtId="0" fontId="262" fillId="135" borderId="23" xfId="2553" applyFont="1" applyFill="1" applyBorder="1" applyAlignment="1" applyProtection="1">
      <alignment horizontal="left" vertical="top" wrapText="1"/>
    </xf>
    <xf numFmtId="0" fontId="266" fillId="0" borderId="23" xfId="0" applyFont="1" applyFill="1" applyBorder="1" applyAlignment="1" applyProtection="1">
      <alignment horizontal="left" vertical="top" wrapText="1"/>
      <protection locked="0"/>
    </xf>
    <xf numFmtId="0" fontId="262" fillId="0" borderId="23" xfId="2370" applyFont="1" applyFill="1" applyBorder="1" applyAlignment="1" applyProtection="1">
      <alignment horizontal="left" vertical="top" wrapText="1"/>
      <protection locked="0"/>
    </xf>
    <xf numFmtId="0" fontId="262" fillId="0" borderId="23" xfId="2553" applyFont="1" applyFill="1" applyBorder="1" applyAlignment="1" applyProtection="1">
      <alignment horizontal="left" vertical="top" wrapText="1"/>
      <protection locked="0"/>
    </xf>
    <xf numFmtId="0" fontId="266" fillId="0" borderId="23" xfId="2553" applyFont="1" applyFill="1" applyBorder="1" applyAlignment="1" applyProtection="1">
      <alignment horizontal="left" vertical="top" wrapText="1"/>
      <protection locked="0"/>
    </xf>
    <xf numFmtId="0" fontId="262" fillId="0" borderId="0" xfId="2370" applyFont="1" applyFill="1" applyBorder="1" applyAlignment="1" applyProtection="1">
      <alignment horizontal="center" vertical="top"/>
    </xf>
    <xf numFmtId="0" fontId="268" fillId="53" borderId="0" xfId="2370" applyFont="1" applyFill="1" applyAlignment="1" applyProtection="1">
      <alignment vertical="top" wrapText="1"/>
    </xf>
    <xf numFmtId="0" fontId="262" fillId="53" borderId="0" xfId="2370" applyFont="1" applyFill="1" applyAlignment="1" applyProtection="1">
      <alignment horizontal="center" vertical="top" wrapText="1"/>
    </xf>
    <xf numFmtId="0" fontId="262" fillId="53" borderId="0" xfId="2370" applyFont="1" applyFill="1" applyAlignment="1" applyProtection="1">
      <alignment vertical="top" wrapText="1"/>
    </xf>
    <xf numFmtId="0" fontId="262" fillId="0" borderId="0" xfId="2370" applyFont="1" applyFill="1" applyBorder="1" applyAlignment="1" applyProtection="1">
      <alignment vertical="top" wrapText="1"/>
    </xf>
    <xf numFmtId="0" fontId="269" fillId="53" borderId="0" xfId="2370" applyFont="1" applyFill="1" applyAlignment="1" applyProtection="1">
      <alignment vertical="top" wrapText="1"/>
    </xf>
    <xf numFmtId="0" fontId="262" fillId="129" borderId="0" xfId="2370" applyFont="1" applyFill="1" applyBorder="1" applyAlignment="1" applyProtection="1">
      <alignment vertical="top" wrapText="1"/>
    </xf>
    <xf numFmtId="0" fontId="269" fillId="129" borderId="0" xfId="2370" applyFont="1" applyFill="1" applyBorder="1" applyAlignment="1" applyProtection="1">
      <alignment vertical="top" wrapText="1"/>
    </xf>
    <xf numFmtId="0" fontId="233" fillId="0" borderId="0" xfId="2370" applyFont="1" applyFill="1" applyBorder="1" applyAlignment="1" applyProtection="1">
      <alignment horizontal="center" vertical="top"/>
    </xf>
    <xf numFmtId="0" fontId="270" fillId="129" borderId="0" xfId="2370" applyFont="1" applyFill="1" applyBorder="1" applyProtection="1"/>
    <xf numFmtId="0" fontId="271" fillId="129" borderId="0" xfId="2370" applyFont="1" applyFill="1" applyBorder="1" applyProtection="1"/>
    <xf numFmtId="0" fontId="272" fillId="129" borderId="0" xfId="2370" applyFont="1" applyFill="1" applyBorder="1" applyAlignment="1" applyProtection="1">
      <alignment horizontal="center"/>
    </xf>
    <xf numFmtId="0" fontId="272" fillId="129" borderId="0" xfId="2370" applyFont="1" applyFill="1" applyBorder="1" applyProtection="1"/>
    <xf numFmtId="0" fontId="272" fillId="0" borderId="0" xfId="2370" applyFont="1" applyFill="1" applyBorder="1" applyProtection="1"/>
    <xf numFmtId="0" fontId="272" fillId="0" borderId="0" xfId="2370" applyFont="1" applyFill="1" applyBorder="1" applyAlignment="1" applyProtection="1">
      <alignment vertical="top"/>
    </xf>
    <xf numFmtId="0" fontId="273" fillId="0" borderId="0" xfId="2370" applyFont="1" applyFill="1" applyBorder="1" applyAlignment="1" applyProtection="1">
      <alignment horizontal="center" vertical="top"/>
    </xf>
    <xf numFmtId="0" fontId="274" fillId="0" borderId="0" xfId="2370" applyFont="1" applyFill="1" applyBorder="1" applyAlignment="1" applyProtection="1">
      <alignment vertical="top"/>
    </xf>
    <xf numFmtId="0" fontId="275" fillId="130" borderId="0" xfId="2370" applyFont="1" applyFill="1" applyBorder="1" applyAlignment="1" applyProtection="1">
      <alignment horizontal="center" vertical="top"/>
    </xf>
    <xf numFmtId="0" fontId="262" fillId="0" borderId="0" xfId="2370" applyFont="1" applyFill="1" applyBorder="1" applyAlignment="1" applyProtection="1">
      <alignment wrapText="1"/>
    </xf>
    <xf numFmtId="0" fontId="265" fillId="132" borderId="49" xfId="2370" applyFont="1" applyFill="1" applyBorder="1" applyAlignment="1" applyProtection="1">
      <alignment horizontal="center" vertical="center" wrapText="1"/>
    </xf>
    <xf numFmtId="0" fontId="265" fillId="132" borderId="50" xfId="2370" applyFont="1" applyFill="1" applyBorder="1" applyAlignment="1" applyProtection="1">
      <alignment horizontal="center" vertical="center" wrapText="1"/>
    </xf>
    <xf numFmtId="0" fontId="265" fillId="137" borderId="23" xfId="2370" applyFont="1" applyFill="1" applyBorder="1" applyAlignment="1" applyProtection="1">
      <alignment horizontal="center" vertical="center" wrapText="1"/>
    </xf>
    <xf numFmtId="0" fontId="265" fillId="139" borderId="23" xfId="2370" applyFont="1" applyFill="1" applyBorder="1" applyAlignment="1" applyProtection="1">
      <alignment horizontal="center" vertical="center" wrapText="1"/>
    </xf>
    <xf numFmtId="0" fontId="265" fillId="139" borderId="37" xfId="2370" applyFont="1" applyFill="1" applyBorder="1" applyAlignment="1" applyProtection="1">
      <alignment horizontal="center" vertical="center" wrapText="1"/>
    </xf>
    <xf numFmtId="0" fontId="265" fillId="140" borderId="26" xfId="2370" applyFont="1" applyFill="1" applyBorder="1" applyAlignment="1" applyProtection="1">
      <alignment horizontal="center" vertical="center" wrapText="1"/>
    </xf>
    <xf numFmtId="0" fontId="265" fillId="140" borderId="34" xfId="2370" applyFont="1" applyFill="1" applyBorder="1" applyAlignment="1" applyProtection="1">
      <alignment horizontal="center" vertical="center" wrapText="1"/>
    </xf>
    <xf numFmtId="0" fontId="223" fillId="127" borderId="23" xfId="0" applyFont="1" applyFill="1" applyBorder="1" applyAlignment="1" applyProtection="1">
      <alignment vertical="top"/>
    </xf>
    <xf numFmtId="0" fontId="233" fillId="0" borderId="0" xfId="2370" applyFont="1" applyFill="1" applyBorder="1" applyAlignment="1" applyProtection="1">
      <alignment horizontal="center" vertical="top" wrapText="1"/>
    </xf>
    <xf numFmtId="0" fontId="164" fillId="131" borderId="23" xfId="2370" applyFont="1" applyFill="1" applyBorder="1" applyAlignment="1" applyProtection="1">
      <alignment vertical="center" wrapText="1"/>
    </xf>
    <xf numFmtId="0" fontId="164" fillId="131" borderId="37" xfId="2370" applyFont="1" applyFill="1" applyBorder="1" applyAlignment="1" applyProtection="1">
      <alignment vertical="center" wrapText="1"/>
    </xf>
    <xf numFmtId="0" fontId="149" fillId="131" borderId="23" xfId="2370" applyFont="1" applyFill="1" applyBorder="1" applyAlignment="1" applyProtection="1">
      <alignment vertical="center" wrapText="1"/>
    </xf>
    <xf numFmtId="0" fontId="233" fillId="0" borderId="0" xfId="2370" applyFont="1" applyFill="1" applyBorder="1" applyAlignment="1" applyProtection="1">
      <alignment wrapText="1"/>
    </xf>
    <xf numFmtId="0" fontId="224" fillId="0" borderId="23" xfId="0" applyFont="1" applyBorder="1" applyAlignment="1" applyProtection="1">
      <alignment vertical="top"/>
    </xf>
    <xf numFmtId="0" fontId="238" fillId="0" borderId="0" xfId="2370" applyFont="1" applyFill="1" applyBorder="1" applyAlignment="1" applyProtection="1">
      <alignment horizontal="left" vertical="top" wrapText="1"/>
    </xf>
    <xf numFmtId="0" fontId="245" fillId="141" borderId="23" xfId="2370" applyFont="1" applyFill="1" applyBorder="1" applyAlignment="1" applyProtection="1">
      <alignment horizontal="left" vertical="top" wrapText="1"/>
    </xf>
    <xf numFmtId="0" fontId="276" fillId="141" borderId="23" xfId="2370" applyFont="1" applyFill="1" applyBorder="1" applyAlignment="1" applyProtection="1">
      <alignment horizontal="left" vertical="top" wrapText="1"/>
    </xf>
    <xf numFmtId="0" fontId="245" fillId="141" borderId="37" xfId="2370" applyFont="1" applyFill="1" applyBorder="1" applyAlignment="1" applyProtection="1">
      <alignment horizontal="left" vertical="top" wrapText="1"/>
    </xf>
    <xf numFmtId="0" fontId="245" fillId="0" borderId="0" xfId="2370" applyFont="1" applyFill="1" applyBorder="1" applyAlignment="1" applyProtection="1">
      <alignment horizontal="left" vertical="top" wrapText="1"/>
    </xf>
    <xf numFmtId="0" fontId="238" fillId="0" borderId="0" xfId="2370" applyFont="1" applyFill="1" applyBorder="1" applyAlignment="1" applyProtection="1">
      <alignment horizontal="center" vertical="center" wrapText="1"/>
    </xf>
    <xf numFmtId="0" fontId="245" fillId="141" borderId="23" xfId="2370" applyFont="1" applyFill="1" applyBorder="1" applyAlignment="1" applyProtection="1">
      <alignment horizontal="center" vertical="center" wrapText="1"/>
    </xf>
    <xf numFmtId="0" fontId="245" fillId="141" borderId="37" xfId="2370" applyFont="1" applyFill="1" applyBorder="1" applyAlignment="1" applyProtection="1">
      <alignment horizontal="center" vertical="center" wrapText="1"/>
    </xf>
    <xf numFmtId="0" fontId="245" fillId="0" borderId="0" xfId="2370" applyFont="1" applyFill="1" applyBorder="1" applyAlignment="1" applyProtection="1">
      <alignment horizontal="center" vertical="center" wrapText="1"/>
    </xf>
    <xf numFmtId="0" fontId="233" fillId="0" borderId="0" xfId="2370" applyFont="1" applyFill="1" applyBorder="1" applyAlignment="1" applyProtection="1">
      <alignment vertical="top" wrapText="1"/>
    </xf>
    <xf numFmtId="0" fontId="266" fillId="142" borderId="23" xfId="0" applyFont="1" applyFill="1" applyBorder="1" applyAlignment="1" applyProtection="1">
      <alignment horizontal="left" vertical="top" wrapText="1"/>
    </xf>
    <xf numFmtId="2" fontId="245" fillId="142" borderId="23" xfId="2370" applyNumberFormat="1" applyFont="1" applyFill="1" applyBorder="1" applyAlignment="1" applyProtection="1">
      <alignment horizontal="center" vertical="top" wrapText="1"/>
    </xf>
    <xf numFmtId="0" fontId="245" fillId="142" borderId="23" xfId="2370" applyFont="1" applyFill="1" applyBorder="1" applyAlignment="1" applyProtection="1">
      <alignment horizontal="left" vertical="top" wrapText="1"/>
    </xf>
    <xf numFmtId="0" fontId="245" fillId="140" borderId="23" xfId="2370" applyFont="1" applyFill="1" applyBorder="1" applyAlignment="1" applyProtection="1">
      <alignment horizontal="left" vertical="top" wrapText="1"/>
    </xf>
    <xf numFmtId="0" fontId="272" fillId="0" borderId="0" xfId="2370" applyFont="1" applyFill="1" applyBorder="1" applyAlignment="1" applyProtection="1">
      <alignment horizontal="left" vertical="top"/>
    </xf>
    <xf numFmtId="0" fontId="164" fillId="131" borderId="37" xfId="2370" applyFont="1" applyFill="1" applyBorder="1" applyAlignment="1" applyProtection="1">
      <alignment horizontal="left" vertical="center" wrapText="1"/>
    </xf>
    <xf numFmtId="0" fontId="262" fillId="0" borderId="23" xfId="0" applyFont="1" applyFill="1" applyBorder="1" applyAlignment="1" applyProtection="1">
      <alignment horizontal="left" vertical="top" wrapText="1"/>
      <protection locked="0"/>
    </xf>
    <xf numFmtId="0" fontId="233" fillId="54" borderId="23" xfId="576" applyFont="1" applyFill="1" applyBorder="1" applyAlignment="1" applyProtection="1">
      <alignment horizontal="center" vertical="top" wrapText="1"/>
      <protection locked="0"/>
    </xf>
    <xf numFmtId="182" fontId="233" fillId="54" borderId="23" xfId="576" applyNumberFormat="1" applyFont="1" applyFill="1" applyBorder="1" applyAlignment="1" applyProtection="1">
      <alignment horizontal="center" vertical="top" wrapText="1"/>
      <protection locked="0"/>
    </xf>
    <xf numFmtId="0" fontId="233" fillId="54" borderId="23" xfId="576" applyFont="1" applyFill="1" applyBorder="1" applyAlignment="1" applyProtection="1">
      <alignment horizontal="left" vertical="top" wrapText="1"/>
      <protection locked="0"/>
    </xf>
    <xf numFmtId="0" fontId="233" fillId="54" borderId="23" xfId="576" quotePrefix="1" applyFont="1" applyFill="1" applyBorder="1" applyAlignment="1" applyProtection="1">
      <alignment horizontal="center" vertical="top" wrapText="1"/>
      <protection locked="0"/>
    </xf>
    <xf numFmtId="0" fontId="277" fillId="141" borderId="23" xfId="2114" applyFont="1" applyFill="1" applyBorder="1" applyAlignment="1" applyProtection="1">
      <alignment horizontal="center" vertical="top" wrapText="1"/>
    </xf>
    <xf numFmtId="0" fontId="149" fillId="53" borderId="0" xfId="0" applyFont="1" applyFill="1" applyBorder="1" applyProtection="1"/>
    <xf numFmtId="0" fontId="44" fillId="0" borderId="49" xfId="0" applyFont="1" applyFill="1" applyBorder="1" applyAlignment="1" applyProtection="1">
      <alignment horizontal="left" vertical="top" wrapText="1"/>
      <protection locked="0"/>
    </xf>
    <xf numFmtId="49" fontId="44" fillId="0" borderId="49" xfId="0" applyNumberFormat="1" applyFont="1" applyFill="1" applyBorder="1" applyAlignment="1" applyProtection="1">
      <alignment horizontal="left" vertical="top" wrapText="1"/>
      <protection locked="0"/>
    </xf>
    <xf numFmtId="183" fontId="44" fillId="0" borderId="23" xfId="3438" applyNumberFormat="1" applyFont="1" applyFill="1" applyBorder="1" applyAlignment="1" applyProtection="1">
      <alignment horizontal="left" vertical="center" wrapText="1"/>
      <protection locked="0"/>
    </xf>
    <xf numFmtId="0" fontId="45" fillId="0" borderId="23" xfId="0" applyFont="1" applyFill="1" applyBorder="1" applyAlignment="1" applyProtection="1">
      <alignment vertical="center" wrapText="1"/>
      <protection locked="0"/>
    </xf>
    <xf numFmtId="49" fontId="46" fillId="0" borderId="23" xfId="0" applyNumberFormat="1" applyFont="1" applyFill="1" applyBorder="1" applyAlignment="1" applyProtection="1">
      <alignment horizontal="left" vertical="top" wrapText="1"/>
      <protection locked="0"/>
    </xf>
    <xf numFmtId="0" fontId="44" fillId="0" borderId="23" xfId="0" applyFont="1" applyFill="1" applyBorder="1" applyAlignment="1" applyProtection="1">
      <alignment horizontal="left" vertical="top" wrapText="1"/>
      <protection locked="0"/>
    </xf>
    <xf numFmtId="0" fontId="46" fillId="0" borderId="23" xfId="0" applyFont="1" applyFill="1" applyBorder="1" applyAlignment="1" applyProtection="1">
      <alignment horizontal="left" vertical="top" wrapText="1"/>
      <protection locked="0"/>
    </xf>
    <xf numFmtId="0" fontId="262" fillId="0" borderId="0" xfId="2370" applyFont="1" applyFill="1" applyBorder="1" applyAlignment="1" applyProtection="1">
      <alignment vertical="top" wrapText="1"/>
      <protection locked="0"/>
    </xf>
    <xf numFmtId="0" fontId="262" fillId="130" borderId="0" xfId="2370" applyFont="1" applyFill="1" applyBorder="1" applyAlignment="1" applyProtection="1">
      <alignment vertical="top" wrapText="1"/>
    </xf>
    <xf numFmtId="0" fontId="272" fillId="130" borderId="0" xfId="2370" applyFont="1" applyFill="1" applyBorder="1" applyProtection="1"/>
    <xf numFmtId="0" fontId="274" fillId="130" borderId="0" xfId="2370" applyFont="1" applyFill="1" applyBorder="1" applyAlignment="1" applyProtection="1">
      <alignment vertical="top"/>
    </xf>
    <xf numFmtId="0" fontId="262" fillId="130" borderId="0" xfId="2370" applyFont="1" applyFill="1" applyBorder="1" applyAlignment="1" applyProtection="1">
      <alignment wrapText="1"/>
    </xf>
    <xf numFmtId="0" fontId="233" fillId="130" borderId="0" xfId="2370" applyFont="1" applyFill="1" applyBorder="1" applyAlignment="1" applyProtection="1">
      <alignment wrapText="1"/>
    </xf>
    <xf numFmtId="0" fontId="245" fillId="130" borderId="0" xfId="2370" applyFont="1" applyFill="1" applyBorder="1" applyAlignment="1" applyProtection="1">
      <alignment horizontal="left" vertical="top" wrapText="1"/>
    </xf>
    <xf numFmtId="0" fontId="245" fillId="130" borderId="0" xfId="2370" applyFont="1" applyFill="1" applyBorder="1" applyAlignment="1" applyProtection="1">
      <alignment horizontal="center" vertical="center" wrapText="1"/>
    </xf>
    <xf numFmtId="0" fontId="272" fillId="130" borderId="0" xfId="2370" applyFont="1" applyFill="1" applyBorder="1" applyAlignment="1" applyProtection="1">
      <alignment horizontal="left" vertical="top"/>
    </xf>
    <xf numFmtId="0" fontId="278" fillId="0" borderId="0" xfId="2370" applyFont="1" applyFill="1" applyBorder="1" applyAlignment="1" applyProtection="1">
      <alignment vertical="top"/>
      <protection locked="0"/>
    </xf>
    <xf numFmtId="0" fontId="262" fillId="0" borderId="0" xfId="2370" applyFont="1" applyFill="1" applyBorder="1" applyAlignment="1" applyProtection="1">
      <alignment horizontal="left" vertical="top"/>
      <protection locked="0"/>
    </xf>
    <xf numFmtId="0" fontId="262" fillId="0" borderId="0" xfId="2370" applyFont="1" applyFill="1" applyBorder="1" applyAlignment="1" applyProtection="1">
      <alignment vertical="top"/>
      <protection locked="0"/>
    </xf>
    <xf numFmtId="0" fontId="268" fillId="143" borderId="0" xfId="2370" applyFont="1" applyFill="1" applyBorder="1" applyAlignment="1" applyProtection="1">
      <alignment vertical="top"/>
      <protection locked="0"/>
    </xf>
    <xf numFmtId="0" fontId="262" fillId="130" borderId="0" xfId="2553" applyFont="1" applyFill="1" applyAlignment="1" applyProtection="1">
      <alignment horizontal="left" vertical="top" wrapText="1"/>
    </xf>
    <xf numFmtId="0" fontId="262" fillId="129" borderId="0" xfId="2553" applyFont="1" applyFill="1" applyAlignment="1" applyProtection="1">
      <alignment horizontal="left" vertical="top" wrapText="1"/>
      <protection locked="0"/>
    </xf>
    <xf numFmtId="0" fontId="246" fillId="0" borderId="0" xfId="0" applyFont="1" applyFill="1" applyAlignment="1" applyProtection="1">
      <alignment vertical="center" wrapText="1"/>
      <protection locked="0"/>
    </xf>
    <xf numFmtId="0" fontId="246" fillId="0" borderId="0" xfId="0" applyFont="1" applyFill="1" applyAlignment="1" applyProtection="1">
      <alignment horizontal="left" vertical="top" wrapText="1"/>
      <protection locked="0"/>
    </xf>
    <xf numFmtId="0" fontId="246" fillId="0" borderId="0" xfId="0" applyFont="1" applyFill="1" applyAlignment="1" applyProtection="1">
      <alignment horizontal="left" vertical="center" wrapText="1"/>
      <protection locked="0"/>
    </xf>
    <xf numFmtId="0" fontId="262" fillId="0" borderId="0" xfId="0" applyFont="1" applyFill="1" applyAlignment="1" applyProtection="1">
      <alignment horizontal="left" vertical="center" wrapText="1"/>
      <protection locked="0"/>
    </xf>
    <xf numFmtId="0" fontId="246" fillId="0" borderId="0" xfId="0" applyFont="1" applyFill="1" applyAlignment="1" applyProtection="1">
      <alignment horizontal="center" vertical="center" wrapText="1"/>
      <protection locked="0"/>
    </xf>
    <xf numFmtId="0" fontId="279" fillId="0" borderId="23" xfId="0" applyFont="1" applyFill="1" applyBorder="1" applyAlignment="1" applyProtection="1">
      <alignment vertical="center" wrapText="1"/>
      <protection locked="0"/>
    </xf>
    <xf numFmtId="183" fontId="45" fillId="0" borderId="34" xfId="3438" applyNumberFormat="1" applyFont="1" applyFill="1" applyBorder="1" applyAlignment="1" applyProtection="1">
      <alignment horizontal="left" vertical="center" wrapText="1"/>
      <protection locked="0"/>
    </xf>
    <xf numFmtId="0" fontId="280" fillId="132" borderId="23" xfId="0" applyFont="1" applyFill="1" applyBorder="1" applyAlignment="1" applyProtection="1">
      <alignment vertical="center" wrapText="1"/>
      <protection locked="0"/>
    </xf>
    <xf numFmtId="0" fontId="280" fillId="132" borderId="23" xfId="0" applyFont="1" applyFill="1" applyBorder="1" applyAlignment="1" applyProtection="1">
      <alignment vertical="center" wrapText="1"/>
    </xf>
    <xf numFmtId="0" fontId="248" fillId="129" borderId="23" xfId="0" applyFont="1" applyFill="1" applyBorder="1" applyAlignment="1" applyProtection="1">
      <alignment horizontal="left" vertical="top" wrapText="1"/>
      <protection locked="0"/>
    </xf>
    <xf numFmtId="0" fontId="248" fillId="0" borderId="23" xfId="2553" applyFont="1" applyFill="1" applyBorder="1" applyAlignment="1" applyProtection="1">
      <alignment horizontal="left" vertical="top" wrapText="1"/>
      <protection locked="0"/>
    </xf>
    <xf numFmtId="0" fontId="264" fillId="131" borderId="20" xfId="2553" applyFont="1" applyFill="1" applyBorder="1" applyAlignment="1" applyProtection="1">
      <alignment vertical="top" wrapText="1"/>
      <protection locked="0"/>
    </xf>
    <xf numFmtId="0" fontId="231" fillId="131" borderId="23" xfId="0" applyFont="1" applyFill="1" applyBorder="1" applyAlignment="1" applyProtection="1">
      <alignment vertical="center" wrapText="1"/>
      <protection locked="0"/>
    </xf>
    <xf numFmtId="0" fontId="245" fillId="0" borderId="0" xfId="2370" applyFont="1" applyFill="1" applyBorder="1" applyAlignment="1" applyProtection="1">
      <alignment horizontal="center" vertical="center" wrapText="1"/>
      <protection locked="0"/>
    </xf>
    <xf numFmtId="0" fontId="233" fillId="0" borderId="0" xfId="2370" applyFont="1" applyFill="1" applyBorder="1" applyAlignment="1" applyProtection="1">
      <alignment wrapText="1"/>
      <protection locked="0"/>
    </xf>
    <xf numFmtId="0" fontId="262" fillId="0" borderId="0" xfId="2370" applyFont="1" applyFill="1" applyBorder="1" applyAlignment="1" applyProtection="1">
      <alignment wrapText="1"/>
      <protection locked="0"/>
    </xf>
    <xf numFmtId="0" fontId="245" fillId="0" borderId="0" xfId="2370" applyFont="1" applyFill="1" applyBorder="1" applyAlignment="1" applyProtection="1">
      <alignment horizontal="left" vertical="top" wrapText="1"/>
      <protection locked="0"/>
    </xf>
    <xf numFmtId="0" fontId="264" fillId="131" borderId="23" xfId="2553" applyFont="1" applyFill="1" applyBorder="1" applyAlignment="1" applyProtection="1">
      <alignment vertical="top" wrapText="1"/>
      <protection locked="0"/>
    </xf>
    <xf numFmtId="0" fontId="262" fillId="0" borderId="23" xfId="2370" applyFont="1" applyFill="1" applyBorder="1" applyAlignment="1" applyProtection="1">
      <alignment vertical="top"/>
      <protection locked="0"/>
    </xf>
    <xf numFmtId="0" fontId="245" fillId="135" borderId="23" xfId="0" applyFont="1" applyFill="1" applyBorder="1" applyAlignment="1" applyProtection="1">
      <alignment horizontal="left" vertical="top" wrapText="1"/>
      <protection locked="0"/>
    </xf>
    <xf numFmtId="0" fontId="26" fillId="135" borderId="23" xfId="0" applyFont="1" applyFill="1" applyBorder="1" applyAlignment="1" applyProtection="1">
      <alignment vertical="top" wrapText="1"/>
      <protection locked="0"/>
    </xf>
    <xf numFmtId="0" fontId="246" fillId="0" borderId="23" xfId="0" applyFont="1" applyFill="1" applyBorder="1" applyAlignment="1" applyProtection="1">
      <alignment vertical="center" wrapText="1"/>
      <protection locked="0"/>
    </xf>
    <xf numFmtId="0" fontId="227" fillId="0" borderId="23" xfId="0" applyFont="1" applyFill="1" applyBorder="1" applyAlignment="1" applyProtection="1">
      <alignment vertical="center" wrapText="1"/>
      <protection locked="0"/>
    </xf>
    <xf numFmtId="0" fontId="262" fillId="129" borderId="23" xfId="2553" applyFont="1" applyFill="1" applyBorder="1" applyAlignment="1" applyProtection="1">
      <alignment horizontal="left" vertical="top" wrapText="1"/>
      <protection locked="0"/>
    </xf>
    <xf numFmtId="0" fontId="272" fillId="130" borderId="0" xfId="2370" applyFont="1" applyFill="1" applyBorder="1" applyProtection="1">
      <protection locked="0"/>
    </xf>
    <xf numFmtId="0" fontId="272" fillId="0" borderId="0" xfId="2370" applyFont="1" applyFill="1" applyBorder="1" applyAlignment="1" applyProtection="1">
      <alignment vertical="top"/>
      <protection locked="0"/>
    </xf>
    <xf numFmtId="0" fontId="272" fillId="0" borderId="0" xfId="2370" applyFont="1" applyFill="1" applyBorder="1" applyProtection="1">
      <protection locked="0"/>
    </xf>
    <xf numFmtId="0" fontId="264" fillId="0" borderId="0" xfId="2553" applyFont="1" applyFill="1" applyBorder="1" applyAlignment="1" applyProtection="1">
      <alignment vertical="top" wrapText="1"/>
      <protection locked="0"/>
    </xf>
    <xf numFmtId="2" fontId="262" fillId="0" borderId="23" xfId="0" applyNumberFormat="1" applyFont="1" applyFill="1" applyBorder="1" applyAlignment="1" applyProtection="1">
      <alignment horizontal="center" vertical="top" wrapText="1"/>
      <protection locked="0"/>
    </xf>
    <xf numFmtId="0" fontId="262" fillId="130" borderId="0" xfId="2553" applyFont="1" applyFill="1" applyAlignment="1" applyProtection="1">
      <alignment horizontal="left" vertical="top" wrapText="1"/>
      <protection locked="0"/>
    </xf>
    <xf numFmtId="0" fontId="262" fillId="135" borderId="23" xfId="2553" applyFont="1" applyFill="1" applyBorder="1" applyAlignment="1" applyProtection="1">
      <alignment horizontal="center" vertical="top" wrapText="1"/>
      <protection locked="0"/>
    </xf>
    <xf numFmtId="0" fontId="262" fillId="135" borderId="23" xfId="2553" applyFont="1" applyFill="1" applyBorder="1" applyAlignment="1" applyProtection="1">
      <alignment horizontal="left" vertical="top" wrapText="1"/>
      <protection locked="0"/>
    </xf>
    <xf numFmtId="0" fontId="36" fillId="131" borderId="23" xfId="2553" applyFont="1" applyFill="1" applyBorder="1" applyAlignment="1" applyProtection="1">
      <alignment horizontal="left" vertical="top" wrapText="1"/>
      <protection locked="0"/>
    </xf>
    <xf numFmtId="0" fontId="262" fillId="0" borderId="0" xfId="2553" applyFont="1" applyFill="1" applyAlignment="1" applyProtection="1">
      <alignment horizontal="left" vertical="top" wrapText="1"/>
      <protection locked="0"/>
    </xf>
    <xf numFmtId="0" fontId="266" fillId="130" borderId="23" xfId="2553" applyFont="1" applyFill="1" applyBorder="1" applyAlignment="1" applyProtection="1">
      <alignment horizontal="left" vertical="top" wrapText="1"/>
    </xf>
    <xf numFmtId="0" fontId="262" fillId="130" borderId="23" xfId="2553" applyFont="1" applyFill="1" applyBorder="1" applyAlignment="1" applyProtection="1">
      <alignment horizontal="left" vertical="top" wrapText="1"/>
    </xf>
    <xf numFmtId="0" fontId="281" fillId="130" borderId="35" xfId="0" applyFont="1" applyFill="1" applyBorder="1" applyAlignment="1" applyProtection="1">
      <alignment horizontal="center" vertical="top" wrapText="1"/>
    </xf>
    <xf numFmtId="0" fontId="227" fillId="130" borderId="36" xfId="0" applyFont="1" applyFill="1" applyBorder="1" applyAlignment="1" applyProtection="1">
      <alignment horizontal="left" vertical="top" wrapText="1"/>
    </xf>
    <xf numFmtId="0" fontId="282" fillId="130" borderId="23" xfId="0" applyFont="1" applyFill="1" applyBorder="1" applyAlignment="1" applyProtection="1">
      <alignment vertical="center"/>
    </xf>
    <xf numFmtId="0" fontId="44" fillId="130" borderId="49" xfId="0" applyFont="1" applyFill="1" applyBorder="1" applyAlignment="1" applyProtection="1">
      <alignment horizontal="left" vertical="top" wrapText="1"/>
    </xf>
    <xf numFmtId="0" fontId="227" fillId="130" borderId="23" xfId="0" applyFont="1" applyFill="1" applyBorder="1" applyAlignment="1" applyProtection="1">
      <alignment horizontal="left" vertical="top" wrapText="1"/>
    </xf>
    <xf numFmtId="0" fontId="20" fillId="130" borderId="23" xfId="0" applyFont="1" applyFill="1" applyBorder="1" applyAlignment="1" applyProtection="1">
      <alignment horizontal="left" vertical="top" wrapText="1"/>
    </xf>
    <xf numFmtId="0" fontId="227" fillId="130" borderId="0" xfId="0" applyFont="1" applyFill="1" applyAlignment="1" applyProtection="1">
      <alignment vertical="center" wrapText="1"/>
      <protection locked="0"/>
    </xf>
    <xf numFmtId="0" fontId="281" fillId="129" borderId="35" xfId="0" applyFont="1" applyFill="1" applyBorder="1" applyAlignment="1" applyProtection="1">
      <alignment horizontal="center" vertical="top" wrapText="1"/>
      <protection locked="0"/>
    </xf>
    <xf numFmtId="0" fontId="226" fillId="135" borderId="23" xfId="0" applyFont="1" applyFill="1" applyBorder="1" applyAlignment="1" applyProtection="1">
      <alignment horizontal="center" vertical="top" wrapText="1"/>
      <protection locked="0"/>
    </xf>
    <xf numFmtId="0" fontId="227" fillId="129" borderId="36" xfId="0" applyFont="1" applyFill="1" applyBorder="1" applyAlignment="1" applyProtection="1">
      <alignment horizontal="left" vertical="top" wrapText="1"/>
      <protection locked="0"/>
    </xf>
    <xf numFmtId="0" fontId="283" fillId="130" borderId="23" xfId="2553" applyFont="1" applyFill="1" applyBorder="1" applyAlignment="1" applyProtection="1">
      <alignment vertical="center"/>
    </xf>
    <xf numFmtId="0" fontId="262" fillId="130" borderId="23" xfId="2370" applyFont="1" applyFill="1" applyBorder="1" applyAlignment="1" applyProtection="1">
      <alignment horizontal="left" vertical="top" wrapText="1"/>
      <protection locked="0"/>
    </xf>
    <xf numFmtId="0" fontId="262" fillId="130" borderId="23" xfId="0" applyFont="1" applyFill="1" applyBorder="1" applyAlignment="1" applyProtection="1">
      <alignment horizontal="left" vertical="top" wrapText="1"/>
      <protection locked="0"/>
    </xf>
    <xf numFmtId="0" fontId="233" fillId="135" borderId="23" xfId="2370" applyFont="1" applyFill="1" applyBorder="1" applyAlignment="1" applyProtection="1">
      <alignment horizontal="center" vertical="top"/>
      <protection locked="0"/>
    </xf>
    <xf numFmtId="0" fontId="233" fillId="0" borderId="23" xfId="2370" applyFont="1" applyFill="1" applyBorder="1" applyAlignment="1" applyProtection="1">
      <alignment horizontal="center" vertical="top" wrapText="1"/>
    </xf>
    <xf numFmtId="0" fontId="266" fillId="130" borderId="23" xfId="0" applyFont="1" applyFill="1" applyBorder="1" applyAlignment="1" applyProtection="1">
      <alignment horizontal="left" vertical="top" wrapText="1"/>
    </xf>
    <xf numFmtId="2" fontId="262" fillId="130" borderId="23" xfId="0" applyNumberFormat="1" applyFont="1" applyFill="1" applyBorder="1" applyAlignment="1" applyProtection="1">
      <alignment horizontal="center" vertical="top" wrapText="1"/>
    </xf>
    <xf numFmtId="0" fontId="262" fillId="130" borderId="23" xfId="2370" applyFont="1" applyFill="1" applyBorder="1" applyAlignment="1" applyProtection="1">
      <alignment horizontal="left" vertical="top" wrapText="1"/>
    </xf>
    <xf numFmtId="0" fontId="262" fillId="130" borderId="23" xfId="0" applyFont="1" applyFill="1" applyBorder="1" applyAlignment="1" applyProtection="1">
      <alignment horizontal="left" vertical="top" wrapText="1"/>
    </xf>
    <xf numFmtId="2" fontId="229" fillId="131" borderId="37" xfId="2370" applyNumberFormat="1" applyFont="1" applyFill="1" applyBorder="1" applyAlignment="1" applyProtection="1">
      <alignment vertical="center"/>
    </xf>
    <xf numFmtId="0" fontId="254" fillId="134" borderId="23" xfId="0" applyFont="1" applyFill="1" applyBorder="1" applyAlignment="1" applyProtection="1">
      <alignment horizontal="center" vertical="center" wrapText="1"/>
    </xf>
    <xf numFmtId="0" fontId="254" fillId="134" borderId="23" xfId="0" applyFont="1" applyFill="1" applyBorder="1" applyAlignment="1" applyProtection="1">
      <alignment vertical="center" wrapText="1"/>
    </xf>
    <xf numFmtId="0" fontId="245" fillId="0" borderId="23" xfId="2370" applyFont="1" applyFill="1" applyBorder="1" applyAlignment="1" applyProtection="1">
      <alignment horizontal="center" vertical="center" wrapText="1"/>
      <protection locked="0"/>
    </xf>
    <xf numFmtId="0" fontId="262" fillId="142" borderId="23" xfId="2370" applyFont="1" applyFill="1" applyBorder="1" applyAlignment="1" applyProtection="1">
      <alignment horizontal="left" vertical="top"/>
      <protection locked="0"/>
    </xf>
    <xf numFmtId="0" fontId="284" fillId="130" borderId="23" xfId="2370" applyFont="1" applyFill="1" applyBorder="1" applyAlignment="1" applyProtection="1">
      <alignment vertical="center"/>
    </xf>
    <xf numFmtId="0" fontId="227" fillId="144" borderId="23" xfId="0" applyFont="1" applyFill="1" applyBorder="1" applyAlignment="1" applyProtection="1">
      <alignment horizontal="left" vertical="top" wrapText="1"/>
      <protection locked="0"/>
    </xf>
    <xf numFmtId="0" fontId="34" fillId="0" borderId="49" xfId="0" applyFont="1" applyFill="1" applyBorder="1" applyAlignment="1" applyProtection="1">
      <alignment horizontal="left" vertical="top" wrapText="1"/>
      <protection locked="0"/>
    </xf>
    <xf numFmtId="0" fontId="34" fillId="0" borderId="23" xfId="0" applyFont="1" applyFill="1" applyBorder="1" applyAlignment="1" applyProtection="1">
      <alignment horizontal="left" vertical="top" wrapText="1"/>
      <protection locked="0"/>
    </xf>
    <xf numFmtId="49" fontId="24" fillId="0" borderId="23" xfId="0" applyNumberFormat="1" applyFont="1" applyFill="1" applyBorder="1" applyAlignment="1" applyProtection="1">
      <alignment horizontal="left" vertical="top" wrapText="1"/>
      <protection locked="0"/>
    </xf>
    <xf numFmtId="0" fontId="24" fillId="0" borderId="23" xfId="0" applyFont="1" applyFill="1" applyBorder="1" applyAlignment="1" applyProtection="1">
      <alignment horizontal="left" vertical="top" wrapText="1"/>
      <protection locked="0"/>
    </xf>
    <xf numFmtId="49" fontId="34" fillId="0" borderId="49" xfId="0" applyNumberFormat="1" applyFont="1" applyFill="1" applyBorder="1" applyAlignment="1" applyProtection="1">
      <alignment horizontal="left" vertical="top" wrapText="1"/>
      <protection locked="0"/>
    </xf>
    <xf numFmtId="0" fontId="262" fillId="0" borderId="23" xfId="2370" applyFont="1" applyFill="1" applyBorder="1" applyAlignment="1" applyProtection="1">
      <alignment vertical="top" wrapText="1"/>
      <protection locked="0"/>
    </xf>
    <xf numFmtId="183" fontId="34" fillId="0" borderId="23" xfId="3438" applyNumberFormat="1" applyFont="1" applyFill="1" applyBorder="1" applyAlignment="1" applyProtection="1">
      <alignment horizontal="left" vertical="center" wrapText="1"/>
      <protection locked="0"/>
    </xf>
    <xf numFmtId="0" fontId="24" fillId="0" borderId="23" xfId="0" applyFont="1" applyFill="1" applyBorder="1" applyAlignment="1" applyProtection="1">
      <alignment vertical="top" wrapText="1"/>
      <protection locked="0"/>
    </xf>
    <xf numFmtId="183" fontId="24" fillId="0" borderId="34" xfId="3438" applyNumberFormat="1" applyFont="1" applyFill="1" applyBorder="1" applyAlignment="1" applyProtection="1">
      <alignment horizontal="left" vertical="top" wrapText="1"/>
      <protection locked="0"/>
    </xf>
    <xf numFmtId="0" fontId="34" fillId="129" borderId="23" xfId="0" applyFont="1" applyFill="1" applyBorder="1" applyAlignment="1" applyProtection="1">
      <alignment horizontal="left" vertical="top" wrapText="1"/>
      <protection locked="0"/>
    </xf>
    <xf numFmtId="0" fontId="279" fillId="129" borderId="23" xfId="0" applyFont="1" applyFill="1" applyBorder="1" applyAlignment="1" applyProtection="1">
      <alignment horizontal="left" vertical="top" wrapText="1"/>
      <protection locked="0"/>
    </xf>
    <xf numFmtId="0" fontId="279" fillId="129" borderId="36" xfId="0" applyFont="1" applyFill="1" applyBorder="1" applyAlignment="1" applyProtection="1">
      <alignment horizontal="left" vertical="top" wrapText="1"/>
      <protection locked="0"/>
    </xf>
    <xf numFmtId="0" fontId="279" fillId="130" borderId="0" xfId="0" applyFont="1" applyFill="1" applyAlignment="1" applyProtection="1">
      <alignment vertical="top" wrapText="1"/>
      <protection locked="0"/>
    </xf>
    <xf numFmtId="0" fontId="288" fillId="0" borderId="23" xfId="2553" applyFont="1" applyFill="1" applyBorder="1" applyAlignment="1" applyProtection="1">
      <alignment horizontal="left" vertical="top" wrapText="1"/>
      <protection locked="0"/>
    </xf>
    <xf numFmtId="0" fontId="35" fillId="0" borderId="23" xfId="2553" applyFont="1" applyFill="1" applyBorder="1" applyAlignment="1" applyProtection="1">
      <alignment horizontal="left" vertical="top" wrapText="1"/>
      <protection locked="0"/>
    </xf>
    <xf numFmtId="0" fontId="35" fillId="145" borderId="0" xfId="2553" applyFont="1" applyFill="1" applyAlignment="1" applyProtection="1">
      <alignment horizontal="left" vertical="top" wrapText="1"/>
      <protection locked="0"/>
    </xf>
    <xf numFmtId="0" fontId="35" fillId="53" borderId="23" xfId="2553" applyFont="1" applyFill="1" applyBorder="1" applyAlignment="1" applyProtection="1">
      <alignment horizontal="left" vertical="top" wrapText="1"/>
      <protection locked="0"/>
    </xf>
    <xf numFmtId="0" fontId="24" fillId="0" borderId="34" xfId="0" applyFont="1" applyFill="1" applyBorder="1" applyAlignment="1" applyProtection="1">
      <alignment horizontal="left" vertical="top" wrapText="1"/>
      <protection locked="0"/>
    </xf>
    <xf numFmtId="0" fontId="224" fillId="0" borderId="23" xfId="0" applyFont="1" applyBorder="1" applyAlignment="1" applyProtection="1">
      <alignment wrapText="1"/>
      <protection locked="0"/>
    </xf>
    <xf numFmtId="0" fontId="24" fillId="53" borderId="23" xfId="0" applyFont="1" applyFill="1" applyBorder="1" applyAlignment="1" applyProtection="1">
      <alignment horizontal="left" vertical="top" wrapText="1"/>
      <protection locked="0"/>
    </xf>
    <xf numFmtId="0" fontId="288" fillId="0" borderId="23" xfId="0" applyFont="1" applyFill="1" applyBorder="1" applyAlignment="1" applyProtection="1">
      <alignment horizontal="left" vertical="top" wrapText="1"/>
      <protection locked="0"/>
    </xf>
    <xf numFmtId="2" fontId="35" fillId="0" borderId="23" xfId="0" applyNumberFormat="1" applyFont="1" applyFill="1" applyBorder="1" applyAlignment="1" applyProtection="1">
      <alignment horizontal="center" vertical="top" wrapText="1"/>
      <protection locked="0"/>
    </xf>
    <xf numFmtId="0" fontId="35" fillId="0" borderId="23" xfId="2370" applyFont="1" applyFill="1" applyBorder="1" applyAlignment="1" applyProtection="1">
      <alignment horizontal="left" vertical="top" wrapText="1"/>
      <protection locked="0"/>
    </xf>
    <xf numFmtId="0" fontId="35" fillId="0" borderId="23" xfId="0" applyFont="1" applyFill="1" applyBorder="1" applyAlignment="1" applyProtection="1">
      <alignment horizontal="left" vertical="top" wrapText="1"/>
      <protection locked="0"/>
    </xf>
    <xf numFmtId="20" fontId="35" fillId="0" borderId="23" xfId="2553" applyNumberFormat="1" applyFont="1" applyFill="1" applyBorder="1" applyAlignment="1" applyProtection="1">
      <alignment horizontal="left" vertical="top" wrapText="1"/>
      <protection locked="0"/>
    </xf>
    <xf numFmtId="0" fontId="262" fillId="127" borderId="23" xfId="2553" applyFont="1" applyFill="1" applyBorder="1" applyAlignment="1" applyProtection="1">
      <alignment horizontal="left" vertical="top" wrapText="1"/>
      <protection locked="0"/>
    </xf>
    <xf numFmtId="0" fontId="291" fillId="0" borderId="23" xfId="2370" applyFont="1" applyFill="1" applyBorder="1" applyAlignment="1" applyProtection="1">
      <alignment horizontal="left" vertical="top" wrapText="1"/>
      <protection locked="0"/>
    </xf>
    <xf numFmtId="0" fontId="291" fillId="0" borderId="23" xfId="2370" applyFont="1" applyFill="1" applyBorder="1" applyAlignment="1" applyProtection="1">
      <alignment horizontal="left" vertical="top"/>
      <protection locked="0"/>
    </xf>
    <xf numFmtId="0" fontId="293" fillId="146" borderId="23" xfId="3598" applyFont="1" applyFill="1" applyBorder="1" applyAlignment="1">
      <alignment horizontal="center" vertical="center" wrapText="1"/>
    </xf>
    <xf numFmtId="0" fontId="294" fillId="146" borderId="23" xfId="3598" applyFont="1" applyFill="1" applyBorder="1" applyAlignment="1">
      <alignment horizontal="center" vertical="center" wrapText="1"/>
    </xf>
    <xf numFmtId="0" fontId="293" fillId="147" borderId="23" xfId="3598" applyFont="1" applyFill="1" applyBorder="1" applyAlignment="1">
      <alignment horizontal="center" vertical="center" wrapText="1"/>
    </xf>
    <xf numFmtId="0" fontId="295" fillId="148" borderId="71" xfId="3599" applyFont="1" applyFill="1" applyBorder="1"/>
    <xf numFmtId="0" fontId="295" fillId="148" borderId="71" xfId="3599" applyFont="1" applyFill="1" applyBorder="1" applyAlignment="1">
      <alignment wrapText="1"/>
    </xf>
    <xf numFmtId="0" fontId="296" fillId="149" borderId="23" xfId="3600" applyFont="1" applyFill="1" applyBorder="1" applyAlignment="1">
      <alignment horizontal="center" wrapText="1"/>
    </xf>
    <xf numFmtId="0" fontId="297" fillId="0" borderId="0" xfId="0" applyFont="1"/>
    <xf numFmtId="0" fontId="272" fillId="0" borderId="23" xfId="3598" applyFont="1" applyFill="1" applyBorder="1" applyAlignment="1">
      <alignment horizontal="left" vertical="top" wrapText="1"/>
    </xf>
    <xf numFmtId="0" fontId="272" fillId="0" borderId="23" xfId="3598" applyFont="1" applyFill="1" applyBorder="1" applyAlignment="1">
      <alignment horizontal="left" vertical="top"/>
    </xf>
    <xf numFmtId="0" fontId="298" fillId="129" borderId="23" xfId="3599" applyFont="1" applyFill="1" applyBorder="1" applyAlignment="1">
      <alignment vertical="center"/>
    </xf>
    <xf numFmtId="0" fontId="298" fillId="129" borderId="23" xfId="3599" applyFont="1" applyFill="1" applyBorder="1" applyAlignment="1">
      <alignment vertical="center" wrapText="1"/>
    </xf>
    <xf numFmtId="0" fontId="298" fillId="129" borderId="23" xfId="0" applyFont="1" applyFill="1" applyBorder="1" applyAlignment="1">
      <alignment vertical="center"/>
    </xf>
    <xf numFmtId="0" fontId="35" fillId="0" borderId="49" xfId="0" applyFont="1" applyFill="1" applyBorder="1" applyAlignment="1" applyProtection="1">
      <alignment horizontal="left" vertical="top" wrapText="1"/>
      <protection locked="0"/>
    </xf>
    <xf numFmtId="0" fontId="35" fillId="129" borderId="23" xfId="0" applyFont="1" applyFill="1" applyBorder="1" applyAlignment="1" applyProtection="1">
      <alignment horizontal="left" vertical="top" wrapText="1"/>
      <protection locked="0"/>
    </xf>
    <xf numFmtId="0" fontId="291" fillId="0" borderId="23" xfId="0" applyFont="1" applyFill="1" applyBorder="1" applyAlignment="1" applyProtection="1">
      <alignment horizontal="left" vertical="top" wrapText="1"/>
      <protection locked="0"/>
    </xf>
    <xf numFmtId="0" fontId="295" fillId="148" borderId="0" xfId="3599" applyFont="1" applyFill="1" applyBorder="1" applyAlignment="1">
      <alignment wrapText="1"/>
    </xf>
    <xf numFmtId="0" fontId="291" fillId="0" borderId="0" xfId="2370" applyFont="1" applyFill="1" applyBorder="1" applyProtection="1">
      <protection locked="0"/>
    </xf>
    <xf numFmtId="0" fontId="291" fillId="0" borderId="0" xfId="2370" applyFont="1" applyFill="1" applyBorder="1" applyAlignment="1" applyProtection="1">
      <alignment vertical="top"/>
      <protection locked="0"/>
    </xf>
    <xf numFmtId="0" fontId="291" fillId="129" borderId="0" xfId="2370" applyFont="1" applyFill="1" applyBorder="1" applyProtection="1">
      <protection locked="0"/>
    </xf>
    <xf numFmtId="0" fontId="291" fillId="0" borderId="23" xfId="2370" applyFont="1" applyFill="1" applyBorder="1" applyAlignment="1" applyProtection="1">
      <alignment vertical="top"/>
      <protection locked="0"/>
    </xf>
    <xf numFmtId="0" fontId="291" fillId="0" borderId="23" xfId="2370" applyFont="1" applyFill="1" applyBorder="1" applyAlignment="1" applyProtection="1">
      <alignment vertical="top" wrapText="1"/>
      <protection locked="0"/>
    </xf>
    <xf numFmtId="0" fontId="291" fillId="0" borderId="37" xfId="2370" applyFont="1" applyFill="1" applyBorder="1" applyAlignment="1" applyProtection="1">
      <alignment vertical="top"/>
      <protection locked="0"/>
    </xf>
    <xf numFmtId="0" fontId="291" fillId="129" borderId="23" xfId="2370" applyFont="1" applyFill="1" applyBorder="1" applyAlignment="1" applyProtection="1">
      <alignment horizontal="left" vertical="top"/>
      <protection locked="0"/>
    </xf>
    <xf numFmtId="0" fontId="291" fillId="129" borderId="23" xfId="2370" applyFont="1" applyFill="1" applyBorder="1" applyAlignment="1" applyProtection="1">
      <alignment horizontal="left" vertical="top" wrapText="1"/>
      <protection locked="0"/>
    </xf>
    <xf numFmtId="0" fontId="291" fillId="129" borderId="23" xfId="0" applyFont="1" applyFill="1" applyBorder="1" applyAlignment="1" applyProtection="1">
      <alignment horizontal="left" vertical="top" wrapText="1"/>
      <protection locked="0"/>
    </xf>
    <xf numFmtId="0" fontId="291" fillId="129" borderId="0" xfId="2370" applyFont="1" applyFill="1" applyBorder="1" applyAlignment="1" applyProtection="1">
      <alignment vertical="top"/>
      <protection locked="0"/>
    </xf>
    <xf numFmtId="0" fontId="291" fillId="129" borderId="23" xfId="2370" applyFont="1" applyFill="1" applyBorder="1" applyAlignment="1" applyProtection="1">
      <alignment vertical="top"/>
      <protection locked="0"/>
    </xf>
    <xf numFmtId="0" fontId="291" fillId="129" borderId="37" xfId="2370" applyFont="1" applyFill="1" applyBorder="1" applyAlignment="1" applyProtection="1">
      <alignment vertical="top"/>
      <protection locked="0"/>
    </xf>
    <xf numFmtId="0" fontId="266" fillId="0" borderId="23" xfId="3601" applyFont="1" applyFill="1" applyBorder="1" applyAlignment="1" applyProtection="1">
      <alignment horizontal="left" vertical="top" wrapText="1"/>
      <protection locked="0"/>
    </xf>
    <xf numFmtId="0" fontId="266" fillId="129" borderId="23" xfId="3601" applyFont="1" applyFill="1" applyBorder="1" applyAlignment="1" applyProtection="1">
      <alignment horizontal="left" vertical="top" wrapText="1"/>
      <protection locked="0"/>
    </xf>
    <xf numFmtId="0" fontId="291" fillId="129" borderId="23" xfId="2370" applyFont="1" applyFill="1" applyBorder="1" applyAlignment="1" applyProtection="1">
      <alignment vertical="top" wrapText="1"/>
      <protection locked="0"/>
    </xf>
    <xf numFmtId="49" fontId="301" fillId="0" borderId="23" xfId="0" applyNumberFormat="1" applyFont="1" applyFill="1" applyBorder="1" applyAlignment="1" applyProtection="1">
      <alignment horizontal="left" vertical="top" wrapText="1"/>
      <protection locked="0"/>
    </xf>
    <xf numFmtId="230" fontId="44" fillId="0" borderId="49" xfId="0" applyNumberFormat="1" applyFont="1" applyFill="1" applyBorder="1" applyAlignment="1" applyProtection="1">
      <alignment horizontal="left" vertical="top" wrapText="1"/>
      <protection locked="0"/>
    </xf>
    <xf numFmtId="0" fontId="302" fillId="0" borderId="49" xfId="0" applyFont="1" applyFill="1" applyBorder="1" applyAlignment="1" applyProtection="1">
      <alignment horizontal="left" vertical="top" wrapText="1"/>
      <protection locked="0"/>
    </xf>
    <xf numFmtId="0" fontId="246" fillId="0" borderId="23" xfId="0" applyFont="1" applyFill="1" applyBorder="1" applyAlignment="1" applyProtection="1">
      <alignment vertical="top" wrapText="1"/>
      <protection locked="0"/>
    </xf>
    <xf numFmtId="0" fontId="233" fillId="0" borderId="23" xfId="2370" applyFont="1" applyFill="1" applyBorder="1" applyAlignment="1" applyProtection="1">
      <alignment horizontal="center" vertical="top"/>
      <protection locked="0"/>
    </xf>
    <xf numFmtId="0" fontId="266" fillId="129" borderId="23" xfId="0" applyFont="1" applyFill="1" applyBorder="1" applyAlignment="1" applyProtection="1">
      <alignment horizontal="left" vertical="top" wrapText="1"/>
      <protection locked="0"/>
    </xf>
    <xf numFmtId="2" fontId="291" fillId="0" borderId="23" xfId="0" applyNumberFormat="1" applyFont="1" applyFill="1" applyBorder="1" applyAlignment="1" applyProtection="1">
      <alignment horizontal="center" vertical="top" wrapText="1"/>
      <protection locked="0"/>
    </xf>
    <xf numFmtId="0" fontId="272" fillId="129" borderId="0" xfId="2370" applyFont="1" applyFill="1" applyBorder="1" applyProtection="1">
      <protection locked="0"/>
    </xf>
    <xf numFmtId="0" fontId="291" fillId="129" borderId="23" xfId="2370" applyFont="1" applyFill="1" applyBorder="1" applyProtection="1">
      <protection locked="0"/>
    </xf>
    <xf numFmtId="0" fontId="266" fillId="129" borderId="23" xfId="3602" applyFont="1" applyFill="1" applyBorder="1" applyAlignment="1" applyProtection="1">
      <alignment horizontal="left" vertical="top" wrapText="1"/>
      <protection locked="0"/>
    </xf>
    <xf numFmtId="0" fontId="266" fillId="129" borderId="23" xfId="3602" applyFont="1" applyFill="1" applyBorder="1" applyAlignment="1" applyProtection="1">
      <alignment horizontal="left" vertical="center" wrapText="1"/>
      <protection locked="0"/>
    </xf>
    <xf numFmtId="0" fontId="266" fillId="129" borderId="23" xfId="3601" applyFont="1" applyFill="1" applyBorder="1" applyAlignment="1" applyProtection="1">
      <alignment horizontal="left" vertical="center" wrapText="1"/>
      <protection locked="0"/>
    </xf>
    <xf numFmtId="0" fontId="291" fillId="129" borderId="23" xfId="2370" applyFont="1" applyFill="1" applyBorder="1" applyAlignment="1" applyProtection="1">
      <alignment horizontal="left" vertical="center" wrapText="1"/>
      <protection locked="0"/>
    </xf>
    <xf numFmtId="0" fontId="266" fillId="0" borderId="23" xfId="3602" applyFont="1" applyFill="1" applyBorder="1" applyAlignment="1" applyProtection="1">
      <alignment horizontal="left" vertical="top" wrapText="1"/>
      <protection locked="0"/>
    </xf>
    <xf numFmtId="0" fontId="20" fillId="0" borderId="23" xfId="0" applyFont="1" applyFill="1" applyBorder="1" applyAlignment="1" applyProtection="1">
      <alignment horizontal="left" vertical="top" wrapText="1"/>
      <protection locked="0"/>
    </xf>
    <xf numFmtId="0" fontId="249" fillId="134" borderId="37" xfId="576" applyFont="1" applyFill="1" applyBorder="1" applyAlignment="1" applyProtection="1">
      <alignment horizontal="center" vertical="top" wrapText="1"/>
    </xf>
    <xf numFmtId="0" fontId="249" fillId="134" borderId="20" xfId="576" applyFont="1" applyFill="1" applyBorder="1" applyAlignment="1" applyProtection="1">
      <alignment horizontal="center" vertical="top" wrapText="1"/>
    </xf>
    <xf numFmtId="0" fontId="249" fillId="134" borderId="38" xfId="576" applyFont="1" applyFill="1" applyBorder="1" applyAlignment="1" applyProtection="1">
      <alignment horizontal="center" vertical="top" wrapText="1"/>
    </xf>
    <xf numFmtId="0" fontId="164" fillId="134" borderId="37" xfId="2370" applyFont="1" applyFill="1" applyBorder="1" applyAlignment="1">
      <alignment horizontal="left" vertical="center"/>
    </xf>
    <xf numFmtId="0" fontId="164" fillId="134" borderId="20" xfId="2370" applyFont="1" applyFill="1" applyBorder="1" applyAlignment="1">
      <alignment horizontal="left" vertical="center"/>
    </xf>
    <xf numFmtId="0" fontId="164" fillId="134" borderId="38" xfId="2370" applyFont="1" applyFill="1" applyBorder="1" applyAlignment="1">
      <alignment horizontal="left" vertical="center"/>
    </xf>
    <xf numFmtId="0" fontId="238" fillId="0" borderId="37" xfId="2136" applyFont="1" applyFill="1" applyBorder="1" applyAlignment="1" applyProtection="1">
      <alignment horizontal="left" vertical="center" wrapText="1"/>
    </xf>
    <xf numFmtId="0" fontId="238" fillId="0" borderId="20" xfId="2136" applyFont="1" applyFill="1" applyBorder="1" applyAlignment="1" applyProtection="1">
      <alignment horizontal="left" vertical="center" wrapText="1"/>
    </xf>
    <xf numFmtId="0" fontId="238" fillId="0" borderId="38" xfId="2136" applyFont="1" applyFill="1" applyBorder="1" applyAlignment="1" applyProtection="1">
      <alignment horizontal="left" vertical="center" wrapText="1"/>
    </xf>
    <xf numFmtId="0" fontId="254" fillId="134" borderId="37" xfId="0" applyFont="1" applyFill="1" applyBorder="1" applyAlignment="1" applyProtection="1">
      <alignment horizontal="center" vertical="center" wrapText="1"/>
    </xf>
    <xf numFmtId="0" fontId="254" fillId="134" borderId="38" xfId="0" applyFont="1" applyFill="1" applyBorder="1" applyAlignment="1" applyProtection="1">
      <alignment horizontal="center" vertical="center" wrapText="1"/>
    </xf>
    <xf numFmtId="0" fontId="254" fillId="134" borderId="20" xfId="0" applyFont="1" applyFill="1" applyBorder="1" applyAlignment="1" applyProtection="1">
      <alignment horizontal="center" vertical="center" wrapText="1"/>
    </xf>
    <xf numFmtId="0" fontId="270" fillId="0" borderId="0" xfId="2553" applyFont="1" applyFill="1" applyBorder="1" applyAlignment="1" applyProtection="1">
      <alignment horizontal="left" vertical="center"/>
    </xf>
    <xf numFmtId="0" fontId="254" fillId="134" borderId="37" xfId="0" applyFont="1" applyFill="1" applyBorder="1" applyAlignment="1" applyProtection="1">
      <alignment horizontal="left" vertical="center" wrapText="1"/>
    </xf>
    <xf numFmtId="0" fontId="254" fillId="134" borderId="20" xfId="0" applyFont="1" applyFill="1" applyBorder="1" applyAlignment="1" applyProtection="1">
      <alignment horizontal="left" vertical="center" wrapText="1"/>
    </xf>
    <xf numFmtId="0" fontId="254" fillId="134" borderId="38" xfId="0" applyFont="1" applyFill="1" applyBorder="1" applyAlignment="1" applyProtection="1">
      <alignment horizontal="left" vertical="center" wrapText="1"/>
    </xf>
    <xf numFmtId="0" fontId="254" fillId="132" borderId="37" xfId="0" applyFont="1" applyFill="1" applyBorder="1" applyAlignment="1" applyProtection="1">
      <alignment horizontal="left" vertical="center" wrapText="1"/>
    </xf>
    <xf numFmtId="0" fontId="254" fillId="132" borderId="38" xfId="0" applyFont="1" applyFill="1" applyBorder="1" applyAlignment="1" applyProtection="1">
      <alignment horizontal="left" vertical="center" wrapText="1"/>
    </xf>
    <xf numFmtId="0" fontId="285" fillId="129" borderId="37" xfId="0" applyFont="1" applyFill="1" applyBorder="1" applyAlignment="1" applyProtection="1">
      <alignment horizontal="left" vertical="center" wrapText="1"/>
    </xf>
    <xf numFmtId="0" fontId="285" fillId="129" borderId="38" xfId="0" applyFont="1" applyFill="1" applyBorder="1" applyAlignment="1" applyProtection="1">
      <alignment horizontal="left" vertical="center" wrapText="1"/>
    </xf>
    <xf numFmtId="0" fontId="285" fillId="0" borderId="51" xfId="2553" applyFont="1" applyFill="1" applyBorder="1" applyAlignment="1" applyProtection="1">
      <alignment horizontal="left" vertical="center"/>
    </xf>
    <xf numFmtId="0" fontId="285" fillId="129" borderId="23" xfId="0" applyFont="1" applyFill="1" applyBorder="1" applyAlignment="1" applyProtection="1">
      <alignment horizontal="left" vertical="center" wrapText="1"/>
    </xf>
    <xf numFmtId="0" fontId="286" fillId="137" borderId="37" xfId="2370" applyFont="1" applyFill="1" applyBorder="1" applyAlignment="1" applyProtection="1">
      <alignment horizontal="center" vertical="top"/>
    </xf>
    <xf numFmtId="0" fontId="286" fillId="137" borderId="20" xfId="2370" applyFont="1" applyFill="1" applyBorder="1" applyAlignment="1" applyProtection="1">
      <alignment horizontal="center" vertical="top"/>
    </xf>
    <xf numFmtId="0" fontId="286" fillId="137" borderId="38" xfId="2370" applyFont="1" applyFill="1" applyBorder="1" applyAlignment="1" applyProtection="1">
      <alignment horizontal="center" vertical="top"/>
    </xf>
    <xf numFmtId="0" fontId="286" fillId="139" borderId="37" xfId="2370" applyFont="1" applyFill="1" applyBorder="1" applyAlignment="1" applyProtection="1">
      <alignment horizontal="center" vertical="top"/>
    </xf>
    <xf numFmtId="0" fontId="286" fillId="139" borderId="20" xfId="2370" applyFont="1" applyFill="1" applyBorder="1" applyAlignment="1" applyProtection="1">
      <alignment horizontal="center" vertical="top"/>
    </xf>
    <xf numFmtId="0" fontId="286" fillId="139" borderId="38" xfId="2370" applyFont="1" applyFill="1" applyBorder="1" applyAlignment="1" applyProtection="1">
      <alignment horizontal="center" vertical="top"/>
    </xf>
    <xf numFmtId="0" fontId="287" fillId="132" borderId="37" xfId="2370" applyFont="1" applyFill="1" applyBorder="1" applyAlignment="1" applyProtection="1">
      <alignment horizontal="center" vertical="top" wrapText="1"/>
    </xf>
    <xf numFmtId="0" fontId="287" fillId="132" borderId="20" xfId="2370" applyFont="1" applyFill="1" applyBorder="1" applyAlignment="1" applyProtection="1">
      <alignment horizontal="center" vertical="top" wrapText="1"/>
    </xf>
    <xf numFmtId="0" fontId="287" fillId="132" borderId="38" xfId="2370" applyFont="1" applyFill="1" applyBorder="1" applyAlignment="1" applyProtection="1">
      <alignment horizontal="center" vertical="top" wrapText="1"/>
    </xf>
    <xf numFmtId="0" fontId="286" fillId="140" borderId="37" xfId="2370" applyFont="1" applyFill="1" applyBorder="1" applyAlignment="1" applyProtection="1">
      <alignment horizontal="center" vertical="top"/>
    </xf>
    <xf numFmtId="0" fontId="286" fillId="140" borderId="38" xfId="2370" applyFont="1" applyFill="1" applyBorder="1" applyAlignment="1" applyProtection="1">
      <alignment horizontal="center" vertical="top"/>
    </xf>
  </cellXfs>
  <cellStyles count="3603">
    <cellStyle name=" 1" xfId="1"/>
    <cellStyle name=" 1 2" xfId="2"/>
    <cellStyle name=" 1 2 2" xfId="3"/>
    <cellStyle name=" 1 2 3" xfId="4"/>
    <cellStyle name=" 1 3" xfId="5"/>
    <cellStyle name=" 1 4" xfId="6"/>
    <cellStyle name="_x000a_386grabber=m" xfId="7"/>
    <cellStyle name="%" xfId="8"/>
    <cellStyle name="??" xfId="9"/>
    <cellStyle name="?? [0.00]_ Att. 1- Cover" xfId="10"/>
    <cellStyle name="?? [0]" xfId="11"/>
    <cellStyle name="?_x001d_??%U©÷u&amp;H©÷9_x0008_? s_x000a__x0007__x0001__x0001_" xfId="12"/>
    <cellStyle name="???? [0.00]_BE-BQ" xfId="13"/>
    <cellStyle name="??????????????????? [0]_FTC_OFFER" xfId="14"/>
    <cellStyle name="???????????????????_FTC_OFFER" xfId="15"/>
    <cellStyle name="????_BE-BQ" xfId="16"/>
    <cellStyle name="???[0]_?? DI" xfId="17"/>
    <cellStyle name="???_?? DI" xfId="18"/>
    <cellStyle name="??[0]_BRE" xfId="19"/>
    <cellStyle name="??_ ??? ???? " xfId="20"/>
    <cellStyle name="??A? [0]_laroux_1_¢¬???¢â? " xfId="21"/>
    <cellStyle name="??A?_laroux_1_¢¬???¢â? " xfId="22"/>
    <cellStyle name="?¡±¢¥?_?¨ù??¢´¢¥_¢¬???¢â? " xfId="23"/>
    <cellStyle name="?ðÇ%U?&amp;H?_x0008_?s_x000a__x0007__x0001__x0001_" xfId="24"/>
    <cellStyle name="_060904" xfId="25"/>
    <cellStyle name="_060904_CapVol" xfId="26"/>
    <cellStyle name="_060904_OMR_Nov 2007" xfId="27"/>
    <cellStyle name="_060904_Summary" xfId="28"/>
    <cellStyle name="_060904_Yield" xfId="29"/>
    <cellStyle name="_2005_Forecast_CA" xfId="30"/>
    <cellStyle name="_6.WB - by CG offshore" xfId="31"/>
    <cellStyle name="_6.WB - by CG offshore_WB RAA China 03 Mar 08 v3 part 1" xfId="32"/>
    <cellStyle name="_8.WB by industry-offshore" xfId="33"/>
    <cellStyle name="_8.WB by industry-offshore_WB RAA China 03 Mar 08 v3 part 1" xfId="34"/>
    <cellStyle name="_ACCESS LOG_DUBAI " xfId="35"/>
    <cellStyle name="_ACCESS LOG_DUBAI_DUBAI " xfId="36"/>
    <cellStyle name="_ACCESS LOG_ID " xfId="37"/>
    <cellStyle name="_ACCESS LOG_Sheet1_DUBAI_DUBAI " xfId="38"/>
    <cellStyle name="_AFI" xfId="39"/>
    <cellStyle name="_Annex 3" xfId="40"/>
    <cellStyle name="_Annex 3_ALM AFS reserve" xfId="41"/>
    <cellStyle name="_Annex 3_ALM Bond Portfolio Report 6 Aug" xfId="42"/>
    <cellStyle name="_Annex 3_Central Bank Summary" xfId="43"/>
    <cellStyle name="_Annex 3_Galco Asset " xfId="44"/>
    <cellStyle name="_Annex 3_Page_1" xfId="45"/>
    <cellStyle name="_Annex 3_Page_15" xfId="46"/>
    <cellStyle name="_Annex 3_TA ,Central Bank , Nostro" xfId="47"/>
    <cellStyle name="_Annex 3_TA ,Central Bank , Nostro_1" xfId="48"/>
    <cellStyle name="_Annex 3_TA ,Central Bank , Nostro_Galco Asset " xfId="49"/>
    <cellStyle name="_Annex 3_TA ,Central Bank , Nostro_TPOS_ISS_Galco Asset " xfId="50"/>
    <cellStyle name="_Annex 3_TPOS_ISS" xfId="51"/>
    <cellStyle name="_Archive" xfId="52"/>
    <cellStyle name="_Bloomberg News template" xfId="53"/>
    <cellStyle name="_Bloomberg_Summary" xfId="54"/>
    <cellStyle name="_Book2" xfId="55"/>
    <cellStyle name="_Book2_G7 IRD PNL Esti - 20070723" xfId="56"/>
    <cellStyle name="_Book2_jpy ird pnl estimate 11 jan 07" xfId="57"/>
    <cellStyle name="_Book2_MktView" xfId="58"/>
    <cellStyle name="_Book2_USD JPY MktView" xfId="59"/>
    <cellStyle name="_Book7" xfId="60"/>
    <cellStyle name="_Book7_VL_PRICE" xfId="61"/>
    <cellStyle name="_Budget2002-Valur Centres" xfId="62"/>
    <cellStyle name="_Business Finance Estimates" xfId="63"/>
    <cellStyle name="_Business Finance Estimates_CapVol" xfId="64"/>
    <cellStyle name="_Business Finance Estimates_OMR_Nov 2007" xfId="65"/>
    <cellStyle name="_Business Finance Estimates_Summary" xfId="66"/>
    <cellStyle name="_Business Finance Estimates_Yield" xfId="67"/>
    <cellStyle name="_CapVol" xfId="68"/>
    <cellStyle name="_Carry" xfId="69"/>
    <cellStyle name="_Carry_G7 IRD PNL Esti - 20070723" xfId="70"/>
    <cellStyle name="_Carry_jpy ird pnl estimate 11 jan 07" xfId="71"/>
    <cellStyle name="_Carry_MktView" xfId="72"/>
    <cellStyle name="_Carry_USD JPY MktView" xfId="73"/>
    <cellStyle name="_Central Bank Balances" xfId="74"/>
    <cellStyle name="_Central Bank Balances 20091030" xfId="75"/>
    <cellStyle name="_CFC Budget" xfId="76"/>
    <cellStyle name="_CFUK" xfId="77"/>
    <cellStyle name="_CNO PL022908" xfId="78"/>
    <cellStyle name="_COMBINED IRD PNL" xfId="79"/>
    <cellStyle name="_COMBINED IRD PNL_ALL DATA" xfId="80"/>
    <cellStyle name="_COMBINED IRD PNL_ALL DATA_fixing" xfId="81"/>
    <cellStyle name="_COMBINED IRD PNL_ALL DATA_Misc" xfId="82"/>
    <cellStyle name="_COMBINED IRD PNL_ALL DATA_MXG POSN" xfId="83"/>
    <cellStyle name="_COMBINED IRD PNL_ALL DATA_PnL" xfId="84"/>
    <cellStyle name="_COMBINED IRD PNL_ALL DATA_PRICER_HK" xfId="85"/>
    <cellStyle name="_COMBINED IRD PNL_Book1" xfId="86"/>
    <cellStyle name="_COMBINED IRD PNL_Book5" xfId="87"/>
    <cellStyle name="_COMBINED IRD PNL_Book9" xfId="88"/>
    <cellStyle name="_COMBINED IRD PNL_Consol" xfId="89"/>
    <cellStyle name="_COMBINED IRD PNL_fixing" xfId="90"/>
    <cellStyle name="_COMBINED IRD PNL_fixing_PRICER_HK" xfId="91"/>
    <cellStyle name="_COMBINED IRD PNL_Misc" xfId="92"/>
    <cellStyle name="_COMBINED IRD PNL_Misc_PRICER_HK" xfId="93"/>
    <cellStyle name="_COMBINED IRD PNL_MXG POSN" xfId="94"/>
    <cellStyle name="_COMBINED IRD PNL_MXG POSN_PRICER_HK" xfId="95"/>
    <cellStyle name="_COMBINED IRD PNL_PnL" xfId="96"/>
    <cellStyle name="_COMBINED IRD PNL_PnL_PRICER_HK" xfId="97"/>
    <cellStyle name="_COMBINED IRD PNL_PRICER" xfId="98"/>
    <cellStyle name="_COMBINED IRD PNL_PRICER_HK" xfId="99"/>
    <cellStyle name="_Commentary" xfId="100"/>
    <cellStyle name="_Consol Gov" xfId="101"/>
    <cellStyle name="_Copy of 20080515_RFC_Input_17 08 2008_VF" xfId="102"/>
    <cellStyle name="_Copy of 20080515_RFC_Input_17 08 2008_VF 2" xfId="103"/>
    <cellStyle name="_Copy of 20080515_RFC_Input_17 08 2008_VF 2 2" xfId="104"/>
    <cellStyle name="_Copy of 20080515_RFC_Input_17 08 2008_VF 2 2 2" xfId="105"/>
    <cellStyle name="_Copy of 20080515_RFC_Input_17 08 2008_VF 2 2 3" xfId="106"/>
    <cellStyle name="_Copy of 20080515_RFC_Input_17 08 2008_VF 2 3" xfId="107"/>
    <cellStyle name="_Copy of 20080515_RFC_Input_17 08 2008_VF 2 3 2" xfId="108"/>
    <cellStyle name="_Copy of 20080515_RFC_Input_17 08 2008_VF 2 3 2 2" xfId="109"/>
    <cellStyle name="_Copy of 20080515_RFC_Input_17 08 2008_VF 2 3 2 3" xfId="110"/>
    <cellStyle name="_Copy of 20080515_RFC_Input_17 08 2008_VF 2 3 3" xfId="111"/>
    <cellStyle name="_Copy of 20080515_RFC_Input_17 08 2008_VF 2 3 3 2" xfId="112"/>
    <cellStyle name="_Copy of 20080515_RFC_Input_17 08 2008_VF 2 3 3 2 2" xfId="113"/>
    <cellStyle name="_Copy of 20080515_RFC_Input_17 08 2008_VF 2 3 3 2 3" xfId="114"/>
    <cellStyle name="_Copy of 20080515_RFC_Input_17 08 2008_VF 2 3 3 3" xfId="115"/>
    <cellStyle name="_Copy of 20080515_RFC_Input_17 08 2008_VF 2 3 3 3 2" xfId="116"/>
    <cellStyle name="_Copy of 20080515_RFC_Input_17 08 2008_VF 2 3 3 3 2 2" xfId="117"/>
    <cellStyle name="_Copy of 20080515_RFC_Input_17 08 2008_VF 2 3 3 3 2 3" xfId="118"/>
    <cellStyle name="_Copy of 20080515_RFC_Input_17 08 2008_VF 2 3 3 3 3" xfId="119"/>
    <cellStyle name="_Copy of 20080515_RFC_Input_17 08 2008_VF 2 3 3 3 3 2" xfId="120"/>
    <cellStyle name="_Copy of 20080515_RFC_Input_17 08 2008_VF 2 3 3 3 3 3" xfId="121"/>
    <cellStyle name="_Copy of 20080515_RFC_Input_17 08 2008_VF 2 3 3 3 4" xfId="122"/>
    <cellStyle name="_Copy of 20080515_RFC_Input_17 08 2008_VF 2 3 3 3 5" xfId="123"/>
    <cellStyle name="_Copy of 20080515_RFC_Input_17 08 2008_VF 2 3 3 4" xfId="124"/>
    <cellStyle name="_Copy of 20080515_RFC_Input_17 08 2008_VF 2 3 3 5" xfId="125"/>
    <cellStyle name="_Copy of 20080515_RFC_Input_17 08 2008_VF 2 3 4" xfId="126"/>
    <cellStyle name="_Copy of 20080515_RFC_Input_17 08 2008_VF 2 3 5" xfId="127"/>
    <cellStyle name="_Copy of 20080515_RFC_Input_17 08 2008_VF 2 4" xfId="128"/>
    <cellStyle name="_Copy of 20080515_RFC_Input_17 08 2008_VF 2 5" xfId="129"/>
    <cellStyle name="_Copy of 20080515_RFC_Input_17 08 2008_VF 3" xfId="130"/>
    <cellStyle name="_Copy of 20080515_RFC_Input_17 08 2008_VF 3 2" xfId="131"/>
    <cellStyle name="_Copy of 20080515_RFC_Input_17 08 2008_VF 3 3" xfId="132"/>
    <cellStyle name="_Copy of 20080515_RFC_Input_17 08 2008_VF 4" xfId="133"/>
    <cellStyle name="_Copy of 20080515_RFC_Input_17 08 2008_VF 4 2" xfId="134"/>
    <cellStyle name="_Copy of 20080515_RFC_Input_17 08 2008_VF 4 2 2" xfId="135"/>
    <cellStyle name="_Copy of 20080515_RFC_Input_17 08 2008_VF 4 2 3" xfId="136"/>
    <cellStyle name="_Copy of 20080515_RFC_Input_17 08 2008_VF 4 3" xfId="137"/>
    <cellStyle name="_Copy of 20080515_RFC_Input_17 08 2008_VF 4 3 2" xfId="138"/>
    <cellStyle name="_Copy of 20080515_RFC_Input_17 08 2008_VF 4 3 2 2" xfId="139"/>
    <cellStyle name="_Copy of 20080515_RFC_Input_17 08 2008_VF 4 3 2 3" xfId="140"/>
    <cellStyle name="_Copy of 20080515_RFC_Input_17 08 2008_VF 4 3 3" xfId="141"/>
    <cellStyle name="_Copy of 20080515_RFC_Input_17 08 2008_VF 4 3 3 2" xfId="142"/>
    <cellStyle name="_Copy of 20080515_RFC_Input_17 08 2008_VF 4 3 3 2 2" xfId="143"/>
    <cellStyle name="_Copy of 20080515_RFC_Input_17 08 2008_VF 4 3 3 2 3" xfId="144"/>
    <cellStyle name="_Copy of 20080515_RFC_Input_17 08 2008_VF 4 3 3 3" xfId="145"/>
    <cellStyle name="_Copy of 20080515_RFC_Input_17 08 2008_VF 4 3 3 3 2" xfId="146"/>
    <cellStyle name="_Copy of 20080515_RFC_Input_17 08 2008_VF 4 3 3 3 3" xfId="147"/>
    <cellStyle name="_Copy of 20080515_RFC_Input_17 08 2008_VF 4 3 3 4" xfId="148"/>
    <cellStyle name="_Copy of 20080515_RFC_Input_17 08 2008_VF 4 3 3 5" xfId="149"/>
    <cellStyle name="_Copy of 20080515_RFC_Input_17 08 2008_VF 4 3 4" xfId="150"/>
    <cellStyle name="_Copy of 20080515_RFC_Input_17 08 2008_VF 4 3 5" xfId="151"/>
    <cellStyle name="_Copy of 20080515_RFC_Input_17 08 2008_VF 4 4" xfId="152"/>
    <cellStyle name="_Copy of 20080515_RFC_Input_17 08 2008_VF 4 5" xfId="153"/>
    <cellStyle name="_Copy of 20080515_RFC_Input_17 08 2008_VF 5" xfId="154"/>
    <cellStyle name="_Copy of 20080515_RFC_Input_17 08 2008_VF 5 2" xfId="155"/>
    <cellStyle name="_Copy of 20080515_RFC_Input_17 08 2008_VF 5 3" xfId="156"/>
    <cellStyle name="_Copy of 20080515_RFC_Input_17 08 2008_VF 6" xfId="157"/>
    <cellStyle name="_Copy of 20080515_RFC_Input_17 08 2008_VF 6 2" xfId="158"/>
    <cellStyle name="_Copy of 20080515_RFC_Input_17 08 2008_VF 6 2 2" xfId="159"/>
    <cellStyle name="_Copy of 20080515_RFC_Input_17 08 2008_VF 6 2 3" xfId="160"/>
    <cellStyle name="_Copy of 20080515_RFC_Input_17 08 2008_VF 6 3" xfId="161"/>
    <cellStyle name="_Copy of 20080515_RFC_Input_17 08 2008_VF 6 3 2" xfId="162"/>
    <cellStyle name="_Copy of 20080515_RFC_Input_17 08 2008_VF 6 3 2 2" xfId="163"/>
    <cellStyle name="_Copy of 20080515_RFC_Input_17 08 2008_VF 6 3 2 3" xfId="164"/>
    <cellStyle name="_Copy of 20080515_RFC_Input_17 08 2008_VF 6 3 3" xfId="165"/>
    <cellStyle name="_Copy of 20080515_RFC_Input_17 08 2008_VF 6 3 3 2" xfId="166"/>
    <cellStyle name="_Copy of 20080515_RFC_Input_17 08 2008_VF 6 3 3 3" xfId="167"/>
    <cellStyle name="_Copy of 20080515_RFC_Input_17 08 2008_VF 6 3 4" xfId="168"/>
    <cellStyle name="_Copy of 20080515_RFC_Input_17 08 2008_VF 6 3 5" xfId="169"/>
    <cellStyle name="_Copy of 20080515_RFC_Input_17 08 2008_VF 6 4" xfId="170"/>
    <cellStyle name="_Copy of 20080515_RFC_Input_17 08 2008_VF 6 5" xfId="171"/>
    <cellStyle name="_Copy of 20080515_RFC_Input_17 08 2008_VF 7" xfId="172"/>
    <cellStyle name="_Copy of 20080515_RFC_Input_17 08 2008_VF 8" xfId="173"/>
    <cellStyle name="_Copy of Yu Jian 1.2_v1" xfId="174"/>
    <cellStyle name="_Corp PNL" xfId="175"/>
    <cellStyle name="_Cost_template" xfId="176"/>
    <cellStyle name="_Credit Trading Limits 2009 (NEA)" xfId="177"/>
    <cellStyle name="_Credit Trading Limits 2009 (NEA) 2" xfId="178"/>
    <cellStyle name="_Credit Trading Limits 2009 (NEA)_BBG Live" xfId="179"/>
    <cellStyle name="_Credit Trading Limits 2009 (NEA)_BBG Live_1" xfId="180"/>
    <cellStyle name="_Credit Trading Limits 2009 (NEA)_Bloomberg News template" xfId="181"/>
    <cellStyle name="_Credit Trading Limits 2009 (NEA)_Bloomberg_Summary" xfId="182"/>
    <cellStyle name="_Credit Trading Limits 2009 (NEA)_Issuer Map" xfId="183"/>
    <cellStyle name="_Credit Trading Limits 2009 (NEA)_Issuer Map_BBG Live" xfId="184"/>
    <cellStyle name="_Credit Trading Limits 2009 (NEA)_Issuer Map_OVERWRITE" xfId="185"/>
    <cellStyle name="_Credit Trading Limits 2009 (NEA)_Issuer Map-Edited02" xfId="186"/>
    <cellStyle name="_Credit Trading Limits 2009 (NEA)_OVERWRITE" xfId="187"/>
    <cellStyle name="_CrossFX" xfId="188"/>
    <cellStyle name="_CTS" xfId="189"/>
    <cellStyle name="_CTS Risk Report1" xfId="190"/>
    <cellStyle name="_Daily_TPR_Report" xfId="191"/>
    <cellStyle name="_Data" xfId="192"/>
    <cellStyle name="_DATABASE" xfId="193"/>
    <cellStyle name="_DCM P&amp;L" xfId="194"/>
    <cellStyle name="_DEALER_EST Format" xfId="195"/>
    <cellStyle name="_Dealwise_PF&amp;SEF_Sep" xfId="196"/>
    <cellStyle name="_Depo" xfId="197"/>
    <cellStyle name="_DLY PL_IDR_new" xfId="198"/>
    <cellStyle name="_DLY PL_INO" xfId="199"/>
    <cellStyle name="_DLY PL_KRO" xfId="200"/>
    <cellStyle name="_DLY PL_MYR" xfId="201"/>
    <cellStyle name="_DLY PL_NDS" xfId="202"/>
    <cellStyle name="_DLY PL_PKR_new" xfId="203"/>
    <cellStyle name="_DLY PL_SEAG7" xfId="204"/>
    <cellStyle name="_DLY PL_SWAP SG" xfId="205"/>
    <cellStyle name="_DLY PL_THO_new" xfId="206"/>
    <cellStyle name="_Documentation=Single Issuer Limits" xfId="207"/>
    <cellStyle name="_Documentation=Single Issuer Limits 2" xfId="208"/>
    <cellStyle name="_Documentation=Single Issuer Limits_BBG Live" xfId="209"/>
    <cellStyle name="_Documentation=Single Issuer Limits_BBG Live_1" xfId="210"/>
    <cellStyle name="_Documentation=Single Issuer Limits_Bloomberg News template" xfId="211"/>
    <cellStyle name="_Documentation=Single Issuer Limits_Bloomberg_Summary" xfId="212"/>
    <cellStyle name="_Documentation=Single Issuer Limits_Issuer Map" xfId="213"/>
    <cellStyle name="_Documentation=Single Issuer Limits_Issuer Map_BBG Live" xfId="214"/>
    <cellStyle name="_Documentation=Single Issuer Limits_Issuer Map_OVERWRITE" xfId="215"/>
    <cellStyle name="_Documentation=Single Issuer Limits_Issuer Map-Edited02" xfId="216"/>
    <cellStyle name="_Documentation=Single Issuer Limits_OVERWRITE" xfId="217"/>
    <cellStyle name="_Download" xfId="218"/>
    <cellStyle name="_DUBAI " xfId="219"/>
    <cellStyle name="_EFB" xfId="220"/>
    <cellStyle name="_EL Loss" xfId="221"/>
    <cellStyle name="_Extract OMR May  07" xfId="222"/>
    <cellStyle name="_Fixed" xfId="223"/>
    <cellStyle name="_G7" xfId="224"/>
    <cellStyle name="_G7 IRD PNL Esti - 20070723" xfId="225"/>
    <cellStyle name="_GM Forecast Oct 05" xfId="226"/>
    <cellStyle name="_GM Sales _ Mar Rev" xfId="227"/>
    <cellStyle name="_GM Sales Model_Apr_WB PMC_revised" xfId="228"/>
    <cellStyle name="_GM Sales Performance - Feb 06" xfId="229"/>
    <cellStyle name="_GM_Sales_Model_F" xfId="230"/>
    <cellStyle name="_Govt Bonds" xfId="231"/>
    <cellStyle name="_HKD" xfId="232"/>
    <cellStyle name="_HKD Corp Bond" xfId="233"/>
    <cellStyle name="_HKD PRICES TEMPLATE v3" xfId="234"/>
    <cellStyle name="_HKpnlDEALER" xfId="235"/>
    <cellStyle name="_HKpnlDEALER_OMR_Nov 2007" xfId="236"/>
    <cellStyle name="_HKPTHKD" xfId="237"/>
    <cellStyle name="_HKSECRRR" xfId="238"/>
    <cellStyle name="_Holidays" xfId="239"/>
    <cellStyle name="_Hong_Swap" xfId="240"/>
    <cellStyle name="_Hong_Swap(1.0)" xfId="241"/>
    <cellStyle name="_Hong_Swap(1.0)_G7 IRD PNL Esti - 20070723" xfId="242"/>
    <cellStyle name="_Hong_Swap(1.0)_jpy ird pnl estimate 11 jan 07" xfId="243"/>
    <cellStyle name="_Hong_Swap(1.0)_MktView" xfId="244"/>
    <cellStyle name="_Hong_Swap(1.0)_USD JPY MktView" xfId="245"/>
    <cellStyle name="_Hong_Swap(1.0)a" xfId="246"/>
    <cellStyle name="_Hong_Swap(1.0)a_G7 IRD PNL Esti - 20070723" xfId="247"/>
    <cellStyle name="_Hong_Swap(1.0)a_jpy ird pnl estimate 11 jan 07" xfId="248"/>
    <cellStyle name="_Hong_Swap(1.0)a_MktView" xfId="249"/>
    <cellStyle name="_Hong_Swap(1.0)a_USD JPY MktView" xfId="250"/>
    <cellStyle name="_Hong_Swap(1.0)jb" xfId="251"/>
    <cellStyle name="_Hong_Swap(1.0)jb_G7 IRD PNL Esti - 20070723" xfId="252"/>
    <cellStyle name="_Hong_Swap(1.0)jb_jpy ird pnl estimate 11 jan 07" xfId="253"/>
    <cellStyle name="_Hong_Swap(1.0)jb_MktView" xfId="254"/>
    <cellStyle name="_Hong_Swap(1.0)jb_USD JPY MktView" xfId="255"/>
    <cellStyle name="_Hong_Swap_G7 IRD PNL Esti - 20070723" xfId="256"/>
    <cellStyle name="_Hong_Swap_jpy ird pnl estimate 11 jan 07" xfId="257"/>
    <cellStyle name="_Hong_Swap_MktView" xfId="258"/>
    <cellStyle name="_Hong_Swap_USD JPY MktView" xfId="259"/>
    <cellStyle name="_Hong_Swap20)" xfId="260"/>
    <cellStyle name="_Hong_Swap20)_G7 IRD PNL Esti - 20070723" xfId="261"/>
    <cellStyle name="_Hong_Swap20)_jpy ird pnl estimate 11 jan 07" xfId="262"/>
    <cellStyle name="_Hong_Swap20)_MktView" xfId="263"/>
    <cellStyle name="_Hong_Swap20)_USD JPY MktView" xfId="264"/>
    <cellStyle name="_Hongkong" xfId="265"/>
    <cellStyle name="_Hydra290208" xfId="266"/>
    <cellStyle name="_Hydrahhh" xfId="267"/>
    <cellStyle name="_IDO PnL" xfId="268"/>
    <cellStyle name="_IDO PnL_OMR_Nov 2007" xfId="269"/>
    <cellStyle name="_India" xfId="270"/>
    <cellStyle name="_IRD" xfId="271"/>
    <cellStyle name="_IRD Trading GL 0802" xfId="272"/>
    <cellStyle name="_IRD_Report_19Oct05" xfId="273"/>
    <cellStyle name="_IRD_Report_19Oct05_ALL DATA" xfId="274"/>
    <cellStyle name="_IRD_Report_19Oct05_ALL DATA_fixing" xfId="275"/>
    <cellStyle name="_IRD_Report_19Oct05_ALL DATA_Misc" xfId="276"/>
    <cellStyle name="_IRD_Report_19Oct05_ALL DATA_MXG POSN" xfId="277"/>
    <cellStyle name="_IRD_Report_19Oct05_ALL DATA_PnL" xfId="278"/>
    <cellStyle name="_IRD_Report_19Oct05_ALL DATA_PRICER_HK" xfId="279"/>
    <cellStyle name="_IRD_Report_19Oct05_Book1" xfId="280"/>
    <cellStyle name="_IRD_Report_19Oct05_Book5" xfId="281"/>
    <cellStyle name="_IRD_Report_19Oct05_Book9" xfId="282"/>
    <cellStyle name="_IRD_Report_19Oct05_fixing" xfId="283"/>
    <cellStyle name="_IRD_Report_19Oct05_fixing_PRICER_HK" xfId="284"/>
    <cellStyle name="_IRD_Report_19Oct05_Misc" xfId="285"/>
    <cellStyle name="_IRD_Report_19Oct05_Misc_PRICER_HK" xfId="286"/>
    <cellStyle name="_IRD_Report_19Oct05_MXG POSN" xfId="287"/>
    <cellStyle name="_IRD_Report_19Oct05_MXG POSN_PRICER_HK" xfId="288"/>
    <cellStyle name="_IRD_Report_19Oct05_PnL" xfId="289"/>
    <cellStyle name="_IRD_Report_19Oct05_PnL_PRICER_HK" xfId="290"/>
    <cellStyle name="_IRD_Report_19Oct05_PRICER" xfId="291"/>
    <cellStyle name="_IRD_Report_19Oct05_PRICER_HK" xfId="292"/>
    <cellStyle name="_IRD2006(CFC)" xfId="293"/>
    <cellStyle name="_IRS" xfId="294"/>
    <cellStyle name="_IRS MTM" xfId="295"/>
    <cellStyle name="_IRTPL" xfId="296"/>
    <cellStyle name="_Issuer Map" xfId="297"/>
    <cellStyle name="_Issuer Map 2" xfId="298"/>
    <cellStyle name="_Issuer Map_BBG Live" xfId="299"/>
    <cellStyle name="_Issuer Map_BBG Live_1" xfId="300"/>
    <cellStyle name="_Issuer Map_Issuer Map" xfId="301"/>
    <cellStyle name="_Issuer Map_Issuer Map_BBG Live" xfId="302"/>
    <cellStyle name="_Issuer Map_Issuer Map_OVERWRITE" xfId="303"/>
    <cellStyle name="_Issuer Map_Issuer Map-Edited02" xfId="304"/>
    <cellStyle name="_Issuer Map_OVERWRITE" xfId="305"/>
    <cellStyle name="_JPY" xfId="306"/>
    <cellStyle name="_jpy ird pnl estimate 11 jan 07" xfId="307"/>
    <cellStyle name="_Kara FWD PnL" xfId="308"/>
    <cellStyle name="_Kara FWD PnL_1" xfId="309"/>
    <cellStyle name="_KARA Testing" xfId="310"/>
    <cellStyle name="_Korea Corp (GC)" xfId="311"/>
    <cellStyle name="_Korea Corp (GC)_WB RAA China 03 Mar 08 v3 part 1" xfId="312"/>
    <cellStyle name="_Korea Corp (LC)" xfId="313"/>
    <cellStyle name="_Korea Corp (LC) (2)" xfId="314"/>
    <cellStyle name="_Korea Corp (LC) (2)_WB RAA China 03 Mar 08 v3 part 1" xfId="315"/>
    <cellStyle name="_Korea Corp (LC)_WB RAA China 03 Mar 08 v3 part 1" xfId="316"/>
    <cellStyle name="_Korea FI" xfId="317"/>
    <cellStyle name="_Korea FI Bank" xfId="318"/>
    <cellStyle name="_Korea FI Bank_WB RAA China 03 Mar 08 v3 part 1" xfId="319"/>
    <cellStyle name="_Korea FI Other" xfId="320"/>
    <cellStyle name="_Korea FI Other_WB RAA China 03 Mar 08 v3 part 1" xfId="321"/>
    <cellStyle name="_Korea FI_WB RAA China 03 Mar 08 v3 part 1" xfId="322"/>
    <cellStyle name="_Korea SOV" xfId="323"/>
    <cellStyle name="_Korea SOV_WB RAA China 03 Mar 08 v3 part 1" xfId="324"/>
    <cellStyle name="_Korea Total (2)" xfId="325"/>
    <cellStyle name="_Korea Total (2)_WB RAA China 03 Mar 08 v3 part 1" xfId="326"/>
    <cellStyle name="_Korea Total FI" xfId="327"/>
    <cellStyle name="_Korea Total FI_WB RAA China 03 Mar 08 v3 part 1" xfId="328"/>
    <cellStyle name="_LCY funding charge Feb08" xfId="329"/>
    <cellStyle name="_List of issuers " xfId="330"/>
    <cellStyle name="_LoanTrack Imp" xfId="331"/>
    <cellStyle name="_Main book_est_Sep04" xfId="332"/>
    <cellStyle name="_Main book_est_Sep04_CapVol" xfId="333"/>
    <cellStyle name="_Main book_est_Sep04_OMR_Nov 2007" xfId="334"/>
    <cellStyle name="_Main book_est_Sep04_Summary" xfId="335"/>
    <cellStyle name="_Main book_est_Sep04_Yield" xfId="336"/>
    <cellStyle name="_Marketing Deals" xfId="337"/>
    <cellStyle name="_Master" xfId="338"/>
    <cellStyle name="_Misc_Sch" xfId="339"/>
    <cellStyle name="_MktView" xfId="340"/>
    <cellStyle name="_MRM_India_Report_Template" xfId="341"/>
    <cellStyle name="_MRM_India_Report_Template 2" xfId="342"/>
    <cellStyle name="_MRM_India_Report_Template_Aging Breakdown" xfId="343"/>
    <cellStyle name="_MRM_India_Report_Template_ALM Position" xfId="344"/>
    <cellStyle name="_MRM_India_Report_Template_BBG Live" xfId="345"/>
    <cellStyle name="_MRM_India_Report_Template_BBG Live_1" xfId="346"/>
    <cellStyle name="_MRM_India_Report_Template_Bloomberg News template" xfId="347"/>
    <cellStyle name="_MRM_India_Report_Template_Bloomberg_Summary" xfId="348"/>
    <cellStyle name="_MRM_India_Report_Template_Config" xfId="349"/>
    <cellStyle name="_MRM_India_Report_Template_Country &amp; Sovereign" xfId="350"/>
    <cellStyle name="_MRM_India_Report_Template_Country Risk Pivot Data" xfId="351"/>
    <cellStyle name="_MRM_India_Report_Template_Cover Page" xfId="352"/>
    <cellStyle name="_MRM_India_Report_Template_DailyReport_01Sep2011" xfId="353"/>
    <cellStyle name="_MRM_India_Report_Template_DailyReport_02Sep2011" xfId="354"/>
    <cellStyle name="_MRM_India_Report_Template_DailyReport_05Sep2011" xfId="355"/>
    <cellStyle name="_MRM_India_Report_Template_DailyReport_06Sep2011" xfId="356"/>
    <cellStyle name="_MRM_India_Report_Template_DailyReport_07Sep2011" xfId="357"/>
    <cellStyle name="_MRM_India_Report_Template_DailyReport_08Sep2011" xfId="358"/>
    <cellStyle name="_MRM_India_Report_Template_DailyReport_09Sep2011" xfId="359"/>
    <cellStyle name="_MRM_India_Report_Template_DailyReport_12Sep2011" xfId="360"/>
    <cellStyle name="_MRM_India_Report_Template_DailyReport_18Aug2011" xfId="361"/>
    <cellStyle name="_MRM_India_Report_Template_DailyReport_19Aug2011" xfId="362"/>
    <cellStyle name="_MRM_India_Report_Template_DailyReport_22Aug2011" xfId="363"/>
    <cellStyle name="_MRM_India_Report_Template_DailyReport_24Aug2011" xfId="364"/>
    <cellStyle name="_MRM_India_Report_Template_DailyReport_25Aug2011" xfId="365"/>
    <cellStyle name="_MRM_India_Report_Template_DailyReport_26Aug2011" xfId="366"/>
    <cellStyle name="_MRM_India_Report_Template_DailyReport_30Aug2011" xfId="367"/>
    <cellStyle name="_MRM_India_Report_Template_DailyReport_31Aug2011" xfId="368"/>
    <cellStyle name="_MRM_India_Report_Template_Desk-To-Portfolio" xfId="369"/>
    <cellStyle name="_MRM_India_Report_Template_Details" xfId="370"/>
    <cellStyle name="_MRM_India_Report_Template_Downgrade Against SCB" xfId="371"/>
    <cellStyle name="_MRM_India_Report_Template_Early Warnings" xfId="372"/>
    <cellStyle name="_MRM_India_Report_Template_Early Warnings &amp; Temp Approvals" xfId="373"/>
    <cellStyle name="_MRM_India_Report_Template_Excess Approvals" xfId="374"/>
    <cellStyle name="_MRM_India_Report_Template_Excesses" xfId="375"/>
    <cellStyle name="_MRM_India_Report_Template_FM Credit Exposure Report 20110818" xfId="376"/>
    <cellStyle name="_MRM_India_Report_Template_FM Credit Exposure Report 20110819" xfId="377"/>
    <cellStyle name="_MRM_India_Report_Template_FM Credit Exposure Report 20110822 " xfId="378"/>
    <cellStyle name="_MRM_India_Report_Template_FM Credit Exposure Report 20110823" xfId="379"/>
    <cellStyle name="_MRM_India_Report_Template_FM Credit Exposure Report 20110824" xfId="380"/>
    <cellStyle name="_MRM_India_Report_Template_FM Credit Exposure Report 20110825" xfId="381"/>
    <cellStyle name="_MRM_India_Report_Template_FM Credit Exposure Report 20110826" xfId="382"/>
    <cellStyle name="_MRM_India_Report_Template_FM Credit Exposure Report 20110830" xfId="383"/>
    <cellStyle name="_MRM_India_Report_Template_FM Credit Exposure Report 20110831" xfId="384"/>
    <cellStyle name="_MRM_India_Report_Template_FM Credit Exposure Report 20110901" xfId="385"/>
    <cellStyle name="_MRM_India_Report_Template_FM Credit Exposure Report 20110905" xfId="386"/>
    <cellStyle name="_MRM_India_Report_Template_FM Credit Exposure Report 20110906" xfId="387"/>
    <cellStyle name="_MRM_India_Report_Template_FM Credit Exposure Report 20110907" xfId="388"/>
    <cellStyle name="_MRM_India_Report_Template_FM Credit Exposure Report 20110908" xfId="389"/>
    <cellStyle name="_MRM_India_Report_Template_FM Credit Exposure Report 20110909" xfId="390"/>
    <cellStyle name="_MRM_India_Report_Template_FM Credit Exposure Report 20110912" xfId="391"/>
    <cellStyle name="_MRM_India_Report_Template_FM Credit ExposureReport Template_20100903" xfId="392"/>
    <cellStyle name="_MRM_India_Report_Template_FM Report additional tabs 20110823" xfId="393"/>
    <cellStyle name="_MRM_India_Report_Template_Issuer Map" xfId="394"/>
    <cellStyle name="_MRM_India_Report_Template_Issuer Map_BBG Live" xfId="395"/>
    <cellStyle name="_MRM_India_Report_Template_Issuer Map_OVERWRITE" xfId="396"/>
    <cellStyle name="_MRM_India_Report_Template_Issuer Map-Edited02" xfId="397"/>
    <cellStyle name="_MRM_India_Report_Template_LM Asia Regional MRM Report Template" xfId="398"/>
    <cellStyle name="_MRM_India_Report_Template_LM Asia Regional MRM Report Template 2" xfId="399"/>
    <cellStyle name="_MRM_India_Report_Template_LM Asia Regional MRM Report Template_BBG Live" xfId="400"/>
    <cellStyle name="_MRM_India_Report_Template_LM Asia Regional MRM Report Template_BBG Live_1" xfId="401"/>
    <cellStyle name="_MRM_India_Report_Template_LM Asia Regional MRM Report Template_Bloomberg News template" xfId="402"/>
    <cellStyle name="_MRM_India_Report_Template_LM Asia Regional MRM Report Template_Bloomberg_Summary" xfId="403"/>
    <cellStyle name="_MRM_India_Report_Template_LM Asia Regional MRM Report Template_Issuer Map" xfId="404"/>
    <cellStyle name="_MRM_India_Report_Template_LM Asia Regional MRM Report Template_Issuer Map_BBG Live" xfId="405"/>
    <cellStyle name="_MRM_India_Report_Template_LM Asia Regional MRM Report Template_Issuer Map_OVERWRITE" xfId="406"/>
    <cellStyle name="_MRM_India_Report_Template_LM Asia Regional MRM Report Template_Issuer Map-Edited02" xfId="407"/>
    <cellStyle name="_MRM_India_Report_Template_LM Asia Regional MRM Report Template_OVERWRITE" xfId="408"/>
    <cellStyle name="_MRM_India_Report_Template_NEWS" xfId="409"/>
    <cellStyle name="_MRM_India_Report_Template_OVERWRITE" xfId="410"/>
    <cellStyle name="_MRM_India_Report_Template_Positions" xfId="411"/>
    <cellStyle name="_MRM_India_Report_Template_PTP" xfId="412"/>
    <cellStyle name="_MRM_India_Report_Template_Sheet1" xfId="413"/>
    <cellStyle name="_MRM_India_Report_Template_Summary" xfId="414"/>
    <cellStyle name="_MRM_India_Report_Template_TCRM Issuer RiskTemplate" xfId="415"/>
    <cellStyle name="_MRM_India_Report_Template_TCRM Issuer RiskTemplate_20100430" xfId="416"/>
    <cellStyle name="_MRM_India_Report_Template_TCRM Issuer RiskTemplate_20101014v2" xfId="417"/>
    <cellStyle name="_MRM_India_Report_Template_TOP20DATA" xfId="418"/>
    <cellStyle name="_MRM_NGM_Template" xfId="419"/>
    <cellStyle name="_MRM_NGM_Template 2" xfId="420"/>
    <cellStyle name="_MRM_NGM_Template_Aging Breakdown" xfId="421"/>
    <cellStyle name="_MRM_NGM_Template_ALM Position" xfId="422"/>
    <cellStyle name="_MRM_NGM_Template_BBG Live" xfId="423"/>
    <cellStyle name="_MRM_NGM_Template_BBG Live_1" xfId="424"/>
    <cellStyle name="_MRM_NGM_Template_Bloomberg News template" xfId="425"/>
    <cellStyle name="_MRM_NGM_Template_Bloomberg_Summary" xfId="426"/>
    <cellStyle name="_MRM_NGM_Template_Config" xfId="427"/>
    <cellStyle name="_MRM_NGM_Template_Country &amp; Sovereign" xfId="428"/>
    <cellStyle name="_MRM_NGM_Template_Country Risk Pivot Data" xfId="429"/>
    <cellStyle name="_MRM_NGM_Template_Cover Page" xfId="430"/>
    <cellStyle name="_MRM_NGM_Template_DailyReport_01Sep2011" xfId="431"/>
    <cellStyle name="_MRM_NGM_Template_DailyReport_02Sep2011" xfId="432"/>
    <cellStyle name="_MRM_NGM_Template_DailyReport_05Sep2011" xfId="433"/>
    <cellStyle name="_MRM_NGM_Template_DailyReport_06Sep2011" xfId="434"/>
    <cellStyle name="_MRM_NGM_Template_DailyReport_07Sep2011" xfId="435"/>
    <cellStyle name="_MRM_NGM_Template_DailyReport_08Sep2011" xfId="436"/>
    <cellStyle name="_MRM_NGM_Template_DailyReport_09Sep2011" xfId="437"/>
    <cellStyle name="_MRM_NGM_Template_DailyReport_12Sep2011" xfId="438"/>
    <cellStyle name="_MRM_NGM_Template_DailyReport_18Aug2011" xfId="439"/>
    <cellStyle name="_MRM_NGM_Template_DailyReport_19Aug2011" xfId="440"/>
    <cellStyle name="_MRM_NGM_Template_DailyReport_22Aug2011" xfId="441"/>
    <cellStyle name="_MRM_NGM_Template_DailyReport_24Aug2011" xfId="442"/>
    <cellStyle name="_MRM_NGM_Template_DailyReport_25Aug2011" xfId="443"/>
    <cellStyle name="_MRM_NGM_Template_DailyReport_26Aug2011" xfId="444"/>
    <cellStyle name="_MRM_NGM_Template_DailyReport_30Aug2011" xfId="445"/>
    <cellStyle name="_MRM_NGM_Template_DailyReport_31Aug2011" xfId="446"/>
    <cellStyle name="_MRM_NGM_Template_Desk-To-Portfolio" xfId="447"/>
    <cellStyle name="_MRM_NGM_Template_Details" xfId="448"/>
    <cellStyle name="_MRM_NGM_Template_Downgrade Against SCB" xfId="449"/>
    <cellStyle name="_MRM_NGM_Template_Early Warnings" xfId="450"/>
    <cellStyle name="_MRM_NGM_Template_Early Warnings &amp; Temp Approvals" xfId="451"/>
    <cellStyle name="_MRM_NGM_Template_Excess Approvals" xfId="452"/>
    <cellStyle name="_MRM_NGM_Template_Excesses" xfId="453"/>
    <cellStyle name="_MRM_NGM_Template_FM Credit Exposure Report 20110818" xfId="454"/>
    <cellStyle name="_MRM_NGM_Template_FM Credit Exposure Report 20110819" xfId="455"/>
    <cellStyle name="_MRM_NGM_Template_FM Credit Exposure Report 20110822 " xfId="456"/>
    <cellStyle name="_MRM_NGM_Template_FM Credit Exposure Report 20110823" xfId="457"/>
    <cellStyle name="_MRM_NGM_Template_FM Credit Exposure Report 20110824" xfId="458"/>
    <cellStyle name="_MRM_NGM_Template_FM Credit Exposure Report 20110825" xfId="459"/>
    <cellStyle name="_MRM_NGM_Template_FM Credit Exposure Report 20110826" xfId="460"/>
    <cellStyle name="_MRM_NGM_Template_FM Credit Exposure Report 20110830" xfId="461"/>
    <cellStyle name="_MRM_NGM_Template_FM Credit Exposure Report 20110831" xfId="462"/>
    <cellStyle name="_MRM_NGM_Template_FM Credit Exposure Report 20110901" xfId="463"/>
    <cellStyle name="_MRM_NGM_Template_FM Credit Exposure Report 20110905" xfId="464"/>
    <cellStyle name="_MRM_NGM_Template_FM Credit Exposure Report 20110906" xfId="465"/>
    <cellStyle name="_MRM_NGM_Template_FM Credit Exposure Report 20110907" xfId="466"/>
    <cellStyle name="_MRM_NGM_Template_FM Credit Exposure Report 20110908" xfId="467"/>
    <cellStyle name="_MRM_NGM_Template_FM Credit Exposure Report 20110909" xfId="468"/>
    <cellStyle name="_MRM_NGM_Template_FM Credit Exposure Report 20110912" xfId="469"/>
    <cellStyle name="_MRM_NGM_Template_FM Credit ExposureReport Template_20100903" xfId="470"/>
    <cellStyle name="_MRM_NGM_Template_FM Report additional tabs 20110823" xfId="471"/>
    <cellStyle name="_MRM_NGM_Template_Issuer Map" xfId="472"/>
    <cellStyle name="_MRM_NGM_Template_Issuer Map_BBG Live" xfId="473"/>
    <cellStyle name="_MRM_NGM_Template_Issuer Map_OVERWRITE" xfId="474"/>
    <cellStyle name="_MRM_NGM_Template_Issuer Map-Edited02" xfId="475"/>
    <cellStyle name="_MRM_NGM_Template_LM Asia Regional MRM Report Template" xfId="476"/>
    <cellStyle name="_MRM_NGM_Template_LM Asia Regional MRM Report Template 2" xfId="477"/>
    <cellStyle name="_MRM_NGM_Template_LM Asia Regional MRM Report Template_BBG Live" xfId="478"/>
    <cellStyle name="_MRM_NGM_Template_LM Asia Regional MRM Report Template_BBG Live_1" xfId="479"/>
    <cellStyle name="_MRM_NGM_Template_LM Asia Regional MRM Report Template_Bloomberg News template" xfId="480"/>
    <cellStyle name="_MRM_NGM_Template_LM Asia Regional MRM Report Template_Bloomberg_Summary" xfId="481"/>
    <cellStyle name="_MRM_NGM_Template_LM Asia Regional MRM Report Template_Issuer Map" xfId="482"/>
    <cellStyle name="_MRM_NGM_Template_LM Asia Regional MRM Report Template_Issuer Map_BBG Live" xfId="483"/>
    <cellStyle name="_MRM_NGM_Template_LM Asia Regional MRM Report Template_Issuer Map_OVERWRITE" xfId="484"/>
    <cellStyle name="_MRM_NGM_Template_LM Asia Regional MRM Report Template_Issuer Map-Edited02" xfId="485"/>
    <cellStyle name="_MRM_NGM_Template_LM Asia Regional MRM Report Template_OVERWRITE" xfId="486"/>
    <cellStyle name="_MRM_NGM_Template_NEWS" xfId="487"/>
    <cellStyle name="_MRM_NGM_Template_OVERWRITE" xfId="488"/>
    <cellStyle name="_MRM_NGM_Template_Positions" xfId="489"/>
    <cellStyle name="_MRM_NGM_Template_PTP" xfId="490"/>
    <cellStyle name="_MRM_NGM_Template_Sheet1" xfId="491"/>
    <cellStyle name="_MRM_NGM_Template_Summary" xfId="492"/>
    <cellStyle name="_MRM_NGM_Template_TCRM Issuer RiskTemplate" xfId="493"/>
    <cellStyle name="_MRM_NGM_Template_TCRM Issuer RiskTemplate_20100430" xfId="494"/>
    <cellStyle name="_MRM_NGM_Template_TCRM Issuer RiskTemplate_20101014v2" xfId="495"/>
    <cellStyle name="_MRM_NGM_Template_TOP20DATA" xfId="496"/>
    <cellStyle name="_MYR PnL" xfId="497"/>
    <cellStyle name="_MYR PnL_OMR_Nov 2007" xfId="498"/>
    <cellStyle name="_NDS COMBINED PnL" xfId="499"/>
    <cellStyle name="_NDS COMBINED PnL_OMR_Nov 2007" xfId="500"/>
    <cellStyle name="_nt²" xfId="501"/>
    <cellStyle name="_OMR_Nov 2007" xfId="502"/>
    <cellStyle name="_Outstanding Deals" xfId="503"/>
    <cellStyle name="_P&amp;L" xfId="504"/>
    <cellStyle name="_Page_8" xfId="505"/>
    <cellStyle name="_Paste Value_GM Sales Model_May_09Jun06 WB" xfId="506"/>
    <cellStyle name="_Pat FWD PnL" xfId="507"/>
    <cellStyle name="_PAT Testing" xfId="508"/>
    <cellStyle name="_paul_Swap" xfId="509"/>
    <cellStyle name="_paul_Swap_G7 IRD PNL Esti - 20070723" xfId="510"/>
    <cellStyle name="_paul_Swap_jpy ird pnl estimate 11 jan 07" xfId="511"/>
    <cellStyle name="_paul_Swap_MktView" xfId="512"/>
    <cellStyle name="_paul_Swap_USD JPY MktView" xfId="513"/>
    <cellStyle name="_Pending " xfId="514"/>
    <cellStyle name="_PHO PnL" xfId="515"/>
    <cellStyle name="_PHO PnL_OMR_Nov 2007" xfId="516"/>
    <cellStyle name="_PKR PnL" xfId="517"/>
    <cellStyle name="_PKR PnL_OMR_Nov 2007" xfId="518"/>
    <cellStyle name="_PMC_Chart (Landscape)" xfId="519"/>
    <cellStyle name="_Pre PMC RFX_Feb" xfId="520"/>
    <cellStyle name="_Provisions" xfId="521"/>
    <cellStyle name="_Provisions_OMR_Nov 2007" xfId="522"/>
    <cellStyle name="_RECON HK(combined)" xfId="523"/>
    <cellStyle name="_RECON HK(combined)_OMR_Nov 2007" xfId="524"/>
    <cellStyle name="_RECON OPT_TRADING" xfId="525"/>
    <cellStyle name="_RECON OPT_TRADING_OMR_Nov 2007" xfId="526"/>
    <cellStyle name="_Retail" xfId="527"/>
    <cellStyle name="_Reval" xfId="528"/>
    <cellStyle name="_Risk Appetite Assessment-CB-v2-Korea nov 11(SME)_Final_revised1" xfId="529"/>
    <cellStyle name="_Risk Appetite Assessment-CB-v2-Korea nov 11(SME)_Final_revised1_WB RAA China 03 Mar 08 v3 part 1" xfId="530"/>
    <cellStyle name="_Risk by team" xfId="531"/>
    <cellStyle name="_Sales Performance Report - Feb 2006_TB_11.30am" xfId="532"/>
    <cellStyle name="_Sales Performance Report - Mar 2006" xfId="533"/>
    <cellStyle name="_sample_format" xfId="534"/>
    <cellStyle name="_SCB (China) Ltd - AFI Limits 2007 APPROVED Summary Jun07" xfId="535"/>
    <cellStyle name="_SCFB PnL" xfId="536"/>
    <cellStyle name="_SCFB_Bonds" xfId="537"/>
    <cellStyle name="_Sens_Delta" xfId="538"/>
    <cellStyle name="_sens_delta_exotics_quanto" xfId="539"/>
    <cellStyle name="_sens_delta_exotics_quanto_OMR_Nov 2007" xfId="540"/>
    <cellStyle name="_Seoul_IRD_change" xfId="541"/>
    <cellStyle name="_Seoul_IRD_change_G7 IRD PNL Esti - 20070723" xfId="542"/>
    <cellStyle name="_Seoul_IRD_change_jpy ird pnl estimate 11 jan 07" xfId="543"/>
    <cellStyle name="_Seoul_IRD_change_MktView" xfId="544"/>
    <cellStyle name="_Seoul_IRD_change_USD JPY MktView" xfId="545"/>
    <cellStyle name="_SG" xfId="546"/>
    <cellStyle name="_Sheet1" xfId="547"/>
    <cellStyle name="_Sheet1_Bloomberg News template" xfId="548"/>
    <cellStyle name="_Sheet1_Bloomberg_Summary" xfId="549"/>
    <cellStyle name="_Sheet2" xfId="550"/>
    <cellStyle name="_SLT" xfId="551"/>
    <cellStyle name="_Soft Shadow to CR" xfId="552"/>
    <cellStyle name="_Sum_act" xfId="553"/>
    <cellStyle name="_Summary" xfId="554"/>
    <cellStyle name="_Summary_Prod_Cust_Cntry-2002-v2" xfId="555"/>
    <cellStyle name="_TA ,Central Bank , Nostro" xfId="556"/>
    <cellStyle name="_Template_FX" xfId="557"/>
    <cellStyle name="_Template_Sales" xfId="558"/>
    <cellStyle name="_TWN PnL" xfId="559"/>
    <cellStyle name="_TWN PnL_OMR_Nov 2007" xfId="560"/>
    <cellStyle name="_US-COMP " xfId="561"/>
    <cellStyle name="_USD JPY MktView" xfId="562"/>
    <cellStyle name="_VNO PnL" xfId="563"/>
    <cellStyle name="_VNO PnL_OMR_Nov 2007" xfId="564"/>
    <cellStyle name="_Volumes Sales PMC" xfId="565"/>
    <cellStyle name="_WB RAA China 03 Mar 08 v3 part 1" xfId="566"/>
    <cellStyle name="_WB RAA data Template_v2 'Iteration 3' v1.5_270208" xfId="567"/>
    <cellStyle name="_WB RAA data Template_v2 'Iteration 3' v1.8_280208" xfId="568"/>
    <cellStyle name="_WB_PMC_Apr06" xfId="569"/>
    <cellStyle name="_WB_PMC_Paste_Value_GM Sales Model_June" xfId="570"/>
    <cellStyle name="_Yield" xfId="571"/>
    <cellStyle name="_Yu Jian 1.2" xfId="572"/>
    <cellStyle name="_Yu Jian 1.2-backup 23 jul " xfId="573"/>
    <cellStyle name="’Ê‰Ý [0.00]_guyan" xfId="574"/>
    <cellStyle name="’Ê‰Ý_guyan" xfId="575"/>
    <cellStyle name="=C:\WINNT\SYSTEM32\COMMAND.COM" xfId="576"/>
    <cellStyle name="=C:\WINNT\SYSTEM32\COMMAND.COM 2" xfId="577"/>
    <cellStyle name="=C:\WINNT\SYSTEM32\COMMAND.COM 3" xfId="578"/>
    <cellStyle name="=C:\WINNT35\SYSTEM32\COMMAND.COM" xfId="579"/>
    <cellStyle name="=C:\WINNT35\SYSTEM32\COMMAND.COM 2" xfId="580"/>
    <cellStyle name="=C:\WINNT35\SYSTEM32\COMMAND.COM 3" xfId="581"/>
    <cellStyle name="•W?_Fem.Pro" xfId="582"/>
    <cellStyle name="•W€_Fem.Pro" xfId="583"/>
    <cellStyle name="¹éºÐÀ²_±âÅ¸" xfId="584"/>
    <cellStyle name="20% - Accent1 10" xfId="585"/>
    <cellStyle name="20% - Accent1 10 2" xfId="586"/>
    <cellStyle name="20% - Accent1 11" xfId="587"/>
    <cellStyle name="20% - Accent1 2" xfId="588"/>
    <cellStyle name="20% - Accent1 2 2" xfId="589"/>
    <cellStyle name="20% - Accent1 2 2 2" xfId="590"/>
    <cellStyle name="20% - Accent1 2 2 3" xfId="591"/>
    <cellStyle name="20% - Accent1 2 3" xfId="592"/>
    <cellStyle name="20% - Accent1 2 3 2" xfId="593"/>
    <cellStyle name="20% - Accent1 2 3 3" xfId="594"/>
    <cellStyle name="20% - Accent1 2 4" xfId="595"/>
    <cellStyle name="20% - Accent1 2 4 2" xfId="596"/>
    <cellStyle name="20% - Accent1 2 4 3" xfId="597"/>
    <cellStyle name="20% - Accent1 2 5" xfId="598"/>
    <cellStyle name="20% - Accent1 2 6" xfId="599"/>
    <cellStyle name="20% - Accent1 2 7" xfId="600"/>
    <cellStyle name="20% - Accent1 2_Sheet1" xfId="601"/>
    <cellStyle name="20% - Accent1 3" xfId="602"/>
    <cellStyle name="20% - Accent1 3 2" xfId="603"/>
    <cellStyle name="20% - Accent1 3 3" xfId="604"/>
    <cellStyle name="20% - Accent1 4" xfId="605"/>
    <cellStyle name="20% - Accent1 4 2" xfId="606"/>
    <cellStyle name="20% - Accent1 4 3" xfId="607"/>
    <cellStyle name="20% - Accent1 5" xfId="608"/>
    <cellStyle name="20% - Accent1 5 2" xfId="609"/>
    <cellStyle name="20% - Accent1 5 3" xfId="610"/>
    <cellStyle name="20% - Accent1 6" xfId="611"/>
    <cellStyle name="20% - Accent1 6 2" xfId="612"/>
    <cellStyle name="20% - Accent1 6 3" xfId="613"/>
    <cellStyle name="20% - Accent1 7" xfId="614"/>
    <cellStyle name="20% - Accent1 7 2" xfId="615"/>
    <cellStyle name="20% - Accent1 8" xfId="616"/>
    <cellStyle name="20% - Accent1 8 2" xfId="617"/>
    <cellStyle name="20% - Accent1 9" xfId="618"/>
    <cellStyle name="20% - Accent1 9 2" xfId="619"/>
    <cellStyle name="20% - Accent2 10" xfId="620"/>
    <cellStyle name="20% - Accent2 10 2" xfId="621"/>
    <cellStyle name="20% - Accent2 11" xfId="622"/>
    <cellStyle name="20% - Accent2 2" xfId="623"/>
    <cellStyle name="20% - Accent2 2 2" xfId="624"/>
    <cellStyle name="20% - Accent2 2 2 2" xfId="625"/>
    <cellStyle name="20% - Accent2 2 2 3" xfId="626"/>
    <cellStyle name="20% - Accent2 2 3" xfId="627"/>
    <cellStyle name="20% - Accent2 2 3 2" xfId="628"/>
    <cellStyle name="20% - Accent2 2 3 3" xfId="629"/>
    <cellStyle name="20% - Accent2 2 4" xfId="630"/>
    <cellStyle name="20% - Accent2 2 4 2" xfId="631"/>
    <cellStyle name="20% - Accent2 2 4 3" xfId="632"/>
    <cellStyle name="20% - Accent2 2 5" xfId="633"/>
    <cellStyle name="20% - Accent2 2 6" xfId="634"/>
    <cellStyle name="20% - Accent2 2 7" xfId="635"/>
    <cellStyle name="20% - Accent2 2_Sheet1" xfId="636"/>
    <cellStyle name="20% - Accent2 3" xfId="637"/>
    <cellStyle name="20% - Accent2 3 2" xfId="638"/>
    <cellStyle name="20% - Accent2 3 3" xfId="639"/>
    <cellStyle name="20% - Accent2 4" xfId="640"/>
    <cellStyle name="20% - Accent2 4 2" xfId="641"/>
    <cellStyle name="20% - Accent2 4 3" xfId="642"/>
    <cellStyle name="20% - Accent2 5" xfId="643"/>
    <cellStyle name="20% - Accent2 5 2" xfId="644"/>
    <cellStyle name="20% - Accent2 5 3" xfId="645"/>
    <cellStyle name="20% - Accent2 6" xfId="646"/>
    <cellStyle name="20% - Accent2 6 2" xfId="647"/>
    <cellStyle name="20% - Accent2 6 3" xfId="648"/>
    <cellStyle name="20% - Accent2 7" xfId="649"/>
    <cellStyle name="20% - Accent2 7 2" xfId="650"/>
    <cellStyle name="20% - Accent2 8" xfId="651"/>
    <cellStyle name="20% - Accent2 8 2" xfId="652"/>
    <cellStyle name="20% - Accent2 9" xfId="653"/>
    <cellStyle name="20% - Accent2 9 2" xfId="654"/>
    <cellStyle name="20% - Accent3 10" xfId="655"/>
    <cellStyle name="20% - Accent3 10 2" xfId="656"/>
    <cellStyle name="20% - Accent3 11" xfId="657"/>
    <cellStyle name="20% - Accent3 2" xfId="658"/>
    <cellStyle name="20% - Accent3 2 2" xfId="659"/>
    <cellStyle name="20% - Accent3 2 2 2" xfId="660"/>
    <cellStyle name="20% - Accent3 2 2 3" xfId="661"/>
    <cellStyle name="20% - Accent3 2 3" xfId="662"/>
    <cellStyle name="20% - Accent3 2 3 2" xfId="663"/>
    <cellStyle name="20% - Accent3 2 3 3" xfId="664"/>
    <cellStyle name="20% - Accent3 2 4" xfId="665"/>
    <cellStyle name="20% - Accent3 2 4 2" xfId="666"/>
    <cellStyle name="20% - Accent3 2 4 3" xfId="667"/>
    <cellStyle name="20% - Accent3 2 5" xfId="668"/>
    <cellStyle name="20% - Accent3 2 6" xfId="669"/>
    <cellStyle name="20% - Accent3 2 7" xfId="670"/>
    <cellStyle name="20% - Accent3 2_Sheet1" xfId="671"/>
    <cellStyle name="20% - Accent3 3" xfId="672"/>
    <cellStyle name="20% - Accent3 3 2" xfId="673"/>
    <cellStyle name="20% - Accent3 3 3" xfId="674"/>
    <cellStyle name="20% - Accent3 4" xfId="675"/>
    <cellStyle name="20% - Accent3 4 2" xfId="676"/>
    <cellStyle name="20% - Accent3 4 3" xfId="677"/>
    <cellStyle name="20% - Accent3 5" xfId="678"/>
    <cellStyle name="20% - Accent3 5 2" xfId="679"/>
    <cellStyle name="20% - Accent3 5 3" xfId="680"/>
    <cellStyle name="20% - Accent3 6" xfId="681"/>
    <cellStyle name="20% - Accent3 6 2" xfId="682"/>
    <cellStyle name="20% - Accent3 6 3" xfId="683"/>
    <cellStyle name="20% - Accent3 7" xfId="684"/>
    <cellStyle name="20% - Accent3 7 2" xfId="685"/>
    <cellStyle name="20% - Accent3 8" xfId="686"/>
    <cellStyle name="20% - Accent3 8 2" xfId="687"/>
    <cellStyle name="20% - Accent3 9" xfId="688"/>
    <cellStyle name="20% - Accent3 9 2" xfId="689"/>
    <cellStyle name="20% - Accent4 10" xfId="690"/>
    <cellStyle name="20% - Accent4 10 2" xfId="691"/>
    <cellStyle name="20% - Accent4 11" xfId="692"/>
    <cellStyle name="20% - Accent4 2" xfId="693"/>
    <cellStyle name="20% - Accent4 2 2" xfId="694"/>
    <cellStyle name="20% - Accent4 2 2 2" xfId="695"/>
    <cellStyle name="20% - Accent4 2 2 3" xfId="696"/>
    <cellStyle name="20% - Accent4 2 3" xfId="697"/>
    <cellStyle name="20% - Accent4 2 3 2" xfId="698"/>
    <cellStyle name="20% - Accent4 2 3 3" xfId="699"/>
    <cellStyle name="20% - Accent4 2 4" xfId="700"/>
    <cellStyle name="20% - Accent4 2 4 2" xfId="701"/>
    <cellStyle name="20% - Accent4 2 4 3" xfId="702"/>
    <cellStyle name="20% - Accent4 2 5" xfId="703"/>
    <cellStyle name="20% - Accent4 2 6" xfId="704"/>
    <cellStyle name="20% - Accent4 2 7" xfId="705"/>
    <cellStyle name="20% - Accent4 2_Sheet1" xfId="706"/>
    <cellStyle name="20% - Accent4 3" xfId="707"/>
    <cellStyle name="20% - Accent4 3 2" xfId="708"/>
    <cellStyle name="20% - Accent4 3 3" xfId="709"/>
    <cellStyle name="20% - Accent4 4" xfId="710"/>
    <cellStyle name="20% - Accent4 4 2" xfId="711"/>
    <cellStyle name="20% - Accent4 4 3" xfId="712"/>
    <cellStyle name="20% - Accent4 5" xfId="713"/>
    <cellStyle name="20% - Accent4 5 2" xfId="714"/>
    <cellStyle name="20% - Accent4 5 3" xfId="715"/>
    <cellStyle name="20% - Accent4 6" xfId="716"/>
    <cellStyle name="20% - Accent4 6 2" xfId="717"/>
    <cellStyle name="20% - Accent4 6 3" xfId="718"/>
    <cellStyle name="20% - Accent4 7" xfId="719"/>
    <cellStyle name="20% - Accent4 7 2" xfId="720"/>
    <cellStyle name="20% - Accent4 8" xfId="721"/>
    <cellStyle name="20% - Accent4 8 2" xfId="722"/>
    <cellStyle name="20% - Accent4 9" xfId="723"/>
    <cellStyle name="20% - Accent4 9 2" xfId="724"/>
    <cellStyle name="20% - Accent5 10" xfId="725"/>
    <cellStyle name="20% - Accent5 10 2" xfId="726"/>
    <cellStyle name="20% - Accent5 11" xfId="727"/>
    <cellStyle name="20% - Accent5 2" xfId="728"/>
    <cellStyle name="20% - Accent5 2 2" xfId="729"/>
    <cellStyle name="20% - Accent5 2 2 2" xfId="730"/>
    <cellStyle name="20% - Accent5 2 2 3" xfId="731"/>
    <cellStyle name="20% - Accent5 2 3" xfId="732"/>
    <cellStyle name="20% - Accent5 2 3 2" xfId="733"/>
    <cellStyle name="20% - Accent5 2 3 3" xfId="734"/>
    <cellStyle name="20% - Accent5 2 4" xfId="735"/>
    <cellStyle name="20% - Accent5 2 4 2" xfId="736"/>
    <cellStyle name="20% - Accent5 2 4 3" xfId="737"/>
    <cellStyle name="20% - Accent5 2 5" xfId="738"/>
    <cellStyle name="20% - Accent5 2 6" xfId="739"/>
    <cellStyle name="20% - Accent5 2_Sheet1" xfId="740"/>
    <cellStyle name="20% - Accent5 3" xfId="741"/>
    <cellStyle name="20% - Accent5 3 2" xfId="742"/>
    <cellStyle name="20% - Accent5 3 3" xfId="743"/>
    <cellStyle name="20% - Accent5 4" xfId="744"/>
    <cellStyle name="20% - Accent5 4 2" xfId="745"/>
    <cellStyle name="20% - Accent5 4 3" xfId="746"/>
    <cellStyle name="20% - Accent5 5" xfId="747"/>
    <cellStyle name="20% - Accent5 5 2" xfId="748"/>
    <cellStyle name="20% - Accent5 5 3" xfId="749"/>
    <cellStyle name="20% - Accent5 6" xfId="750"/>
    <cellStyle name="20% - Accent5 6 2" xfId="751"/>
    <cellStyle name="20% - Accent5 6 3" xfId="752"/>
    <cellStyle name="20% - Accent5 7" xfId="753"/>
    <cellStyle name="20% - Accent5 7 2" xfId="754"/>
    <cellStyle name="20% - Accent5 8" xfId="755"/>
    <cellStyle name="20% - Accent5 8 2" xfId="756"/>
    <cellStyle name="20% - Accent5 9" xfId="757"/>
    <cellStyle name="20% - Accent5 9 2" xfId="758"/>
    <cellStyle name="20% - Accent6 10" xfId="759"/>
    <cellStyle name="20% - Accent6 10 2" xfId="760"/>
    <cellStyle name="20% - Accent6 11" xfId="761"/>
    <cellStyle name="20% - Accent6 2" xfId="762"/>
    <cellStyle name="20% - Accent6 2 2" xfId="763"/>
    <cellStyle name="20% - Accent6 2 2 2" xfId="764"/>
    <cellStyle name="20% - Accent6 2 2 3" xfId="765"/>
    <cellStyle name="20% - Accent6 2 3" xfId="766"/>
    <cellStyle name="20% - Accent6 2 3 2" xfId="767"/>
    <cellStyle name="20% - Accent6 2 3 3" xfId="768"/>
    <cellStyle name="20% - Accent6 2 4" xfId="769"/>
    <cellStyle name="20% - Accent6 2 4 2" xfId="770"/>
    <cellStyle name="20% - Accent6 2 4 3" xfId="771"/>
    <cellStyle name="20% - Accent6 2 5" xfId="772"/>
    <cellStyle name="20% - Accent6 2 6" xfId="773"/>
    <cellStyle name="20% - Accent6 2_Sheet1" xfId="774"/>
    <cellStyle name="20% - Accent6 3" xfId="775"/>
    <cellStyle name="20% - Accent6 3 2" xfId="776"/>
    <cellStyle name="20% - Accent6 3 3" xfId="777"/>
    <cellStyle name="20% - Accent6 4" xfId="778"/>
    <cellStyle name="20% - Accent6 4 2" xfId="779"/>
    <cellStyle name="20% - Accent6 4 3" xfId="780"/>
    <cellStyle name="20% - Accent6 5" xfId="781"/>
    <cellStyle name="20% - Accent6 5 2" xfId="782"/>
    <cellStyle name="20% - Accent6 5 3" xfId="783"/>
    <cellStyle name="20% - Accent6 6" xfId="784"/>
    <cellStyle name="20% - Accent6 6 2" xfId="785"/>
    <cellStyle name="20% - Accent6 6 3" xfId="786"/>
    <cellStyle name="20% - Accent6 7" xfId="787"/>
    <cellStyle name="20% - Accent6 7 2" xfId="788"/>
    <cellStyle name="20% - Accent6 8" xfId="789"/>
    <cellStyle name="20% - Accent6 8 2" xfId="790"/>
    <cellStyle name="20% - Accent6 9" xfId="791"/>
    <cellStyle name="20% - Accent6 9 2" xfId="792"/>
    <cellStyle name="20% - Akzent1" xfId="793"/>
    <cellStyle name="20% - Akzent1 2" xfId="794"/>
    <cellStyle name="20% - Akzent1 3" xfId="795"/>
    <cellStyle name="20% - Akzent2" xfId="796"/>
    <cellStyle name="20% - Akzent2 2" xfId="797"/>
    <cellStyle name="20% - Akzent2 3" xfId="798"/>
    <cellStyle name="20% - Akzent3" xfId="799"/>
    <cellStyle name="20% - Akzent3 2" xfId="800"/>
    <cellStyle name="20% - Akzent3 3" xfId="801"/>
    <cellStyle name="20% - Akzent4" xfId="802"/>
    <cellStyle name="20% - Akzent4 2" xfId="803"/>
    <cellStyle name="20% - Akzent4 3" xfId="804"/>
    <cellStyle name="20% - Akzent5" xfId="805"/>
    <cellStyle name="20% - Akzent5 2" xfId="806"/>
    <cellStyle name="20% - Akzent5 3" xfId="807"/>
    <cellStyle name="20% - Akzent6" xfId="808"/>
    <cellStyle name="20% - Akzent6 2" xfId="809"/>
    <cellStyle name="20% - Akzent6 3" xfId="810"/>
    <cellStyle name="20% - Énfasis1" xfId="811"/>
    <cellStyle name="20% - Énfasis1 2" xfId="812"/>
    <cellStyle name="20% - Énfasis1 3" xfId="813"/>
    <cellStyle name="20% - Énfasis2" xfId="814"/>
    <cellStyle name="20% - Énfasis2 2" xfId="815"/>
    <cellStyle name="20% - Énfasis2 3" xfId="816"/>
    <cellStyle name="20% - Énfasis3" xfId="817"/>
    <cellStyle name="20% - Énfasis3 2" xfId="818"/>
    <cellStyle name="20% - Énfasis3 3" xfId="819"/>
    <cellStyle name="20% - Énfasis4" xfId="820"/>
    <cellStyle name="20% - Énfasis4 2" xfId="821"/>
    <cellStyle name="20% - Énfasis4 3" xfId="822"/>
    <cellStyle name="20% - Énfasis5" xfId="823"/>
    <cellStyle name="20% - Énfasis5 2" xfId="824"/>
    <cellStyle name="20% - Énfasis5 3" xfId="825"/>
    <cellStyle name="20% - Énfasis6" xfId="826"/>
    <cellStyle name="20% - Énfasis6 2" xfId="827"/>
    <cellStyle name="20% - Énfasis6 3" xfId="828"/>
    <cellStyle name="40% - Accent1 10" xfId="829"/>
    <cellStyle name="40% - Accent1 10 2" xfId="830"/>
    <cellStyle name="40% - Accent1 11" xfId="831"/>
    <cellStyle name="40% - Accent1 2" xfId="832"/>
    <cellStyle name="40% - Accent1 2 2" xfId="833"/>
    <cellStyle name="40% - Accent1 2 2 2" xfId="834"/>
    <cellStyle name="40% - Accent1 2 2 3" xfId="835"/>
    <cellStyle name="40% - Accent1 2 3" xfId="836"/>
    <cellStyle name="40% - Accent1 2 3 2" xfId="837"/>
    <cellStyle name="40% - Accent1 2 3 3" xfId="838"/>
    <cellStyle name="40% - Accent1 2 4" xfId="839"/>
    <cellStyle name="40% - Accent1 2 4 2" xfId="840"/>
    <cellStyle name="40% - Accent1 2 4 3" xfId="841"/>
    <cellStyle name="40% - Accent1 2 5" xfId="842"/>
    <cellStyle name="40% - Accent1 2 6" xfId="843"/>
    <cellStyle name="40% - Accent1 2 7" xfId="844"/>
    <cellStyle name="40% - Accent1 2_Sheet1" xfId="845"/>
    <cellStyle name="40% - Accent1 3" xfId="846"/>
    <cellStyle name="40% - Accent1 3 2" xfId="847"/>
    <cellStyle name="40% - Accent1 3 3" xfId="848"/>
    <cellStyle name="40% - Accent1 4" xfId="849"/>
    <cellStyle name="40% - Accent1 4 2" xfId="850"/>
    <cellStyle name="40% - Accent1 4 3" xfId="851"/>
    <cellStyle name="40% - Accent1 5" xfId="852"/>
    <cellStyle name="40% - Accent1 5 2" xfId="853"/>
    <cellStyle name="40% - Accent1 5 3" xfId="854"/>
    <cellStyle name="40% - Accent1 6" xfId="855"/>
    <cellStyle name="40% - Accent1 6 2" xfId="856"/>
    <cellStyle name="40% - Accent1 6 3" xfId="857"/>
    <cellStyle name="40% - Accent1 7" xfId="858"/>
    <cellStyle name="40% - Accent1 7 2" xfId="859"/>
    <cellStyle name="40% - Accent1 8" xfId="860"/>
    <cellStyle name="40% - Accent1 8 2" xfId="861"/>
    <cellStyle name="40% - Accent1 9" xfId="862"/>
    <cellStyle name="40% - Accent1 9 2" xfId="863"/>
    <cellStyle name="40% - Accent2 10" xfId="864"/>
    <cellStyle name="40% - Accent2 10 2" xfId="865"/>
    <cellStyle name="40% - Accent2 11" xfId="866"/>
    <cellStyle name="40% - Accent2 2" xfId="867"/>
    <cellStyle name="40% - Accent2 2 2" xfId="868"/>
    <cellStyle name="40% - Accent2 2 2 2" xfId="869"/>
    <cellStyle name="40% - Accent2 2 2 3" xfId="870"/>
    <cellStyle name="40% - Accent2 2 3" xfId="871"/>
    <cellStyle name="40% - Accent2 2 3 2" xfId="872"/>
    <cellStyle name="40% - Accent2 2 3 3" xfId="873"/>
    <cellStyle name="40% - Accent2 2 4" xfId="874"/>
    <cellStyle name="40% - Accent2 2 4 2" xfId="875"/>
    <cellStyle name="40% - Accent2 2 4 3" xfId="876"/>
    <cellStyle name="40% - Accent2 2 5" xfId="877"/>
    <cellStyle name="40% - Accent2 2 6" xfId="878"/>
    <cellStyle name="40% - Accent2 2_Sheet1" xfId="879"/>
    <cellStyle name="40% - Accent2 3" xfId="880"/>
    <cellStyle name="40% - Accent2 3 2" xfId="881"/>
    <cellStyle name="40% - Accent2 3 3" xfId="882"/>
    <cellStyle name="40% - Accent2 4" xfId="883"/>
    <cellStyle name="40% - Accent2 4 2" xfId="884"/>
    <cellStyle name="40% - Accent2 4 3" xfId="885"/>
    <cellStyle name="40% - Accent2 5" xfId="886"/>
    <cellStyle name="40% - Accent2 5 2" xfId="887"/>
    <cellStyle name="40% - Accent2 5 3" xfId="888"/>
    <cellStyle name="40% - Accent2 6" xfId="889"/>
    <cellStyle name="40% - Accent2 6 2" xfId="890"/>
    <cellStyle name="40% - Accent2 6 3" xfId="891"/>
    <cellStyle name="40% - Accent2 7" xfId="892"/>
    <cellStyle name="40% - Accent2 7 2" xfId="893"/>
    <cellStyle name="40% - Accent2 8" xfId="894"/>
    <cellStyle name="40% - Accent2 8 2" xfId="895"/>
    <cellStyle name="40% - Accent2 9" xfId="896"/>
    <cellStyle name="40% - Accent2 9 2" xfId="897"/>
    <cellStyle name="40% - Accent3 10" xfId="898"/>
    <cellStyle name="40% - Accent3 10 2" xfId="899"/>
    <cellStyle name="40% - Accent3 11" xfId="900"/>
    <cellStyle name="40% - Accent3 2" xfId="901"/>
    <cellStyle name="40% - Accent3 2 2" xfId="902"/>
    <cellStyle name="40% - Accent3 2 2 2" xfId="903"/>
    <cellStyle name="40% - Accent3 2 2 3" xfId="904"/>
    <cellStyle name="40% - Accent3 2 3" xfId="905"/>
    <cellStyle name="40% - Accent3 2 3 2" xfId="906"/>
    <cellStyle name="40% - Accent3 2 3 3" xfId="907"/>
    <cellStyle name="40% - Accent3 2 4" xfId="908"/>
    <cellStyle name="40% - Accent3 2 4 2" xfId="909"/>
    <cellStyle name="40% - Accent3 2 4 3" xfId="910"/>
    <cellStyle name="40% - Accent3 2 5" xfId="911"/>
    <cellStyle name="40% - Accent3 2 6" xfId="912"/>
    <cellStyle name="40% - Accent3 2 7" xfId="913"/>
    <cellStyle name="40% - Accent3 2_Sheet1" xfId="914"/>
    <cellStyle name="40% - Accent3 3" xfId="915"/>
    <cellStyle name="40% - Accent3 3 2" xfId="916"/>
    <cellStyle name="40% - Accent3 3 3" xfId="917"/>
    <cellStyle name="40% - Accent3 4" xfId="918"/>
    <cellStyle name="40% - Accent3 4 2" xfId="919"/>
    <cellStyle name="40% - Accent3 4 3" xfId="920"/>
    <cellStyle name="40% - Accent3 5" xfId="921"/>
    <cellStyle name="40% - Accent3 5 2" xfId="922"/>
    <cellStyle name="40% - Accent3 5 3" xfId="923"/>
    <cellStyle name="40% - Accent3 6" xfId="924"/>
    <cellStyle name="40% - Accent3 6 2" xfId="925"/>
    <cellStyle name="40% - Accent3 6 3" xfId="926"/>
    <cellStyle name="40% - Accent3 7" xfId="927"/>
    <cellStyle name="40% - Accent3 7 2" xfId="928"/>
    <cellStyle name="40% - Accent3 8" xfId="929"/>
    <cellStyle name="40% - Accent3 8 2" xfId="930"/>
    <cellStyle name="40% - Accent3 9" xfId="931"/>
    <cellStyle name="40% - Accent3 9 2" xfId="932"/>
    <cellStyle name="40% - Accent4 10" xfId="933"/>
    <cellStyle name="40% - Accent4 10 2" xfId="934"/>
    <cellStyle name="40% - Accent4 11" xfId="935"/>
    <cellStyle name="40% - Accent4 2" xfId="936"/>
    <cellStyle name="40% - Accent4 2 2" xfId="937"/>
    <cellStyle name="40% - Accent4 2 2 2" xfId="938"/>
    <cellStyle name="40% - Accent4 2 2 3" xfId="939"/>
    <cellStyle name="40% - Accent4 2 3" xfId="940"/>
    <cellStyle name="40% - Accent4 2 3 2" xfId="941"/>
    <cellStyle name="40% - Accent4 2 3 3" xfId="942"/>
    <cellStyle name="40% - Accent4 2 4" xfId="943"/>
    <cellStyle name="40% - Accent4 2 4 2" xfId="944"/>
    <cellStyle name="40% - Accent4 2 4 3" xfId="945"/>
    <cellStyle name="40% - Accent4 2 5" xfId="946"/>
    <cellStyle name="40% - Accent4 2 6" xfId="947"/>
    <cellStyle name="40% - Accent4 2 7" xfId="948"/>
    <cellStyle name="40% - Accent4 2_Sheet1" xfId="949"/>
    <cellStyle name="40% - Accent4 3" xfId="950"/>
    <cellStyle name="40% - Accent4 3 2" xfId="951"/>
    <cellStyle name="40% - Accent4 3 3" xfId="952"/>
    <cellStyle name="40% - Accent4 4" xfId="953"/>
    <cellStyle name="40% - Accent4 4 2" xfId="954"/>
    <cellStyle name="40% - Accent4 4 3" xfId="955"/>
    <cellStyle name="40% - Accent4 5" xfId="956"/>
    <cellStyle name="40% - Accent4 5 2" xfId="957"/>
    <cellStyle name="40% - Accent4 5 3" xfId="958"/>
    <cellStyle name="40% - Accent4 6" xfId="959"/>
    <cellStyle name="40% - Accent4 6 2" xfId="960"/>
    <cellStyle name="40% - Accent4 6 3" xfId="961"/>
    <cellStyle name="40% - Accent4 7" xfId="962"/>
    <cellStyle name="40% - Accent4 7 2" xfId="963"/>
    <cellStyle name="40% - Accent4 8" xfId="964"/>
    <cellStyle name="40% - Accent4 8 2" xfId="965"/>
    <cellStyle name="40% - Accent4 9" xfId="966"/>
    <cellStyle name="40% - Accent4 9 2" xfId="967"/>
    <cellStyle name="40% - Accent5 10" xfId="968"/>
    <cellStyle name="40% - Accent5 10 2" xfId="969"/>
    <cellStyle name="40% - Accent5 11" xfId="970"/>
    <cellStyle name="40% - Accent5 2" xfId="971"/>
    <cellStyle name="40% - Accent5 2 2" xfId="972"/>
    <cellStyle name="40% - Accent5 2 2 2" xfId="973"/>
    <cellStyle name="40% - Accent5 2 2 3" xfId="974"/>
    <cellStyle name="40% - Accent5 2 3" xfId="975"/>
    <cellStyle name="40% - Accent5 2 3 2" xfId="976"/>
    <cellStyle name="40% - Accent5 2 3 3" xfId="977"/>
    <cellStyle name="40% - Accent5 2 4" xfId="978"/>
    <cellStyle name="40% - Accent5 2 4 2" xfId="979"/>
    <cellStyle name="40% - Accent5 2 4 3" xfId="980"/>
    <cellStyle name="40% - Accent5 2 5" xfId="981"/>
    <cellStyle name="40% - Accent5 2 6" xfId="982"/>
    <cellStyle name="40% - Accent5 2_Sheet1" xfId="983"/>
    <cellStyle name="40% - Accent5 3" xfId="984"/>
    <cellStyle name="40% - Accent5 3 2" xfId="985"/>
    <cellStyle name="40% - Accent5 3 3" xfId="986"/>
    <cellStyle name="40% - Accent5 4" xfId="987"/>
    <cellStyle name="40% - Accent5 4 2" xfId="988"/>
    <cellStyle name="40% - Accent5 4 3" xfId="989"/>
    <cellStyle name="40% - Accent5 5" xfId="990"/>
    <cellStyle name="40% - Accent5 5 2" xfId="991"/>
    <cellStyle name="40% - Accent5 5 3" xfId="992"/>
    <cellStyle name="40% - Accent5 6" xfId="993"/>
    <cellStyle name="40% - Accent5 6 2" xfId="994"/>
    <cellStyle name="40% - Accent5 6 3" xfId="995"/>
    <cellStyle name="40% - Accent5 7" xfId="996"/>
    <cellStyle name="40% - Accent5 7 2" xfId="997"/>
    <cellStyle name="40% - Accent5 8" xfId="998"/>
    <cellStyle name="40% - Accent5 8 2" xfId="999"/>
    <cellStyle name="40% - Accent5 9" xfId="1000"/>
    <cellStyle name="40% - Accent5 9 2" xfId="1001"/>
    <cellStyle name="40% - Accent6 10" xfId="1002"/>
    <cellStyle name="40% - Accent6 10 2" xfId="1003"/>
    <cellStyle name="40% - Accent6 11" xfId="1004"/>
    <cellStyle name="40% - Accent6 2" xfId="1005"/>
    <cellStyle name="40% - Accent6 2 2" xfId="1006"/>
    <cellStyle name="40% - Accent6 2 2 2" xfId="1007"/>
    <cellStyle name="40% - Accent6 2 2 3" xfId="1008"/>
    <cellStyle name="40% - Accent6 2 3" xfId="1009"/>
    <cellStyle name="40% - Accent6 2 3 2" xfId="1010"/>
    <cellStyle name="40% - Accent6 2 3 3" xfId="1011"/>
    <cellStyle name="40% - Accent6 2 4" xfId="1012"/>
    <cellStyle name="40% - Accent6 2 4 2" xfId="1013"/>
    <cellStyle name="40% - Accent6 2 4 3" xfId="1014"/>
    <cellStyle name="40% - Accent6 2 5" xfId="1015"/>
    <cellStyle name="40% - Accent6 2 6" xfId="1016"/>
    <cellStyle name="40% - Accent6 2 7" xfId="1017"/>
    <cellStyle name="40% - Accent6 2_Sheet1" xfId="1018"/>
    <cellStyle name="40% - Accent6 3" xfId="1019"/>
    <cellStyle name="40% - Accent6 3 2" xfId="1020"/>
    <cellStyle name="40% - Accent6 3 3" xfId="1021"/>
    <cellStyle name="40% - Accent6 4" xfId="1022"/>
    <cellStyle name="40% - Accent6 4 2" xfId="1023"/>
    <cellStyle name="40% - Accent6 4 3" xfId="1024"/>
    <cellStyle name="40% - Accent6 5" xfId="1025"/>
    <cellStyle name="40% - Accent6 5 2" xfId="1026"/>
    <cellStyle name="40% - Accent6 5 3" xfId="1027"/>
    <cellStyle name="40% - Accent6 6" xfId="1028"/>
    <cellStyle name="40% - Accent6 6 2" xfId="1029"/>
    <cellStyle name="40% - Accent6 6 3" xfId="1030"/>
    <cellStyle name="40% - Accent6 7" xfId="1031"/>
    <cellStyle name="40% - Accent6 7 2" xfId="1032"/>
    <cellStyle name="40% - Accent6 8" xfId="1033"/>
    <cellStyle name="40% - Accent6 8 2" xfId="1034"/>
    <cellStyle name="40% - Accent6 9" xfId="1035"/>
    <cellStyle name="40% - Accent6 9 2" xfId="1036"/>
    <cellStyle name="40% - Akzent1" xfId="1037"/>
    <cellStyle name="40% - Akzent1 2" xfId="1038"/>
    <cellStyle name="40% - Akzent1 3" xfId="1039"/>
    <cellStyle name="40% - Akzent2" xfId="1040"/>
    <cellStyle name="40% - Akzent2 2" xfId="1041"/>
    <cellStyle name="40% - Akzent2 3" xfId="1042"/>
    <cellStyle name="40% - Akzent3" xfId="1043"/>
    <cellStyle name="40% - Akzent3 2" xfId="1044"/>
    <cellStyle name="40% - Akzent3 3" xfId="1045"/>
    <cellStyle name="40% - Akzent4" xfId="1046"/>
    <cellStyle name="40% - Akzent4 2" xfId="1047"/>
    <cellStyle name="40% - Akzent4 3" xfId="1048"/>
    <cellStyle name="40% - Akzent5" xfId="1049"/>
    <cellStyle name="40% - Akzent5 2" xfId="1050"/>
    <cellStyle name="40% - Akzent5 3" xfId="1051"/>
    <cellStyle name="40% - Akzent6" xfId="1052"/>
    <cellStyle name="40% - Akzent6 2" xfId="1053"/>
    <cellStyle name="40% - Akzent6 3" xfId="1054"/>
    <cellStyle name="40% - Énfasis1" xfId="1055"/>
    <cellStyle name="40% - Énfasis1 2" xfId="1056"/>
    <cellStyle name="40% - Énfasis1 3" xfId="1057"/>
    <cellStyle name="40% - Énfasis2" xfId="1058"/>
    <cellStyle name="40% - Énfasis2 2" xfId="1059"/>
    <cellStyle name="40% - Énfasis2 3" xfId="1060"/>
    <cellStyle name="40% - Énfasis3" xfId="1061"/>
    <cellStyle name="40% - Énfasis3 2" xfId="1062"/>
    <cellStyle name="40% - Énfasis3 3" xfId="1063"/>
    <cellStyle name="40% - Énfasis4" xfId="1064"/>
    <cellStyle name="40% - Énfasis4 2" xfId="1065"/>
    <cellStyle name="40% - Énfasis4 3" xfId="1066"/>
    <cellStyle name="40% - Énfasis5" xfId="1067"/>
    <cellStyle name="40% - Énfasis5 2" xfId="1068"/>
    <cellStyle name="40% - Énfasis5 3" xfId="1069"/>
    <cellStyle name="40% - Énfasis6" xfId="1070"/>
    <cellStyle name="40% - Énfasis6 2" xfId="1071"/>
    <cellStyle name="40% - Énfasis6 3" xfId="1072"/>
    <cellStyle name="60% - Accent1 2" xfId="1073"/>
    <cellStyle name="60% - Accent1 2 2" xfId="1074"/>
    <cellStyle name="60% - Accent1 2 2 2" xfId="1075"/>
    <cellStyle name="60% - Accent1 2 2 3" xfId="1076"/>
    <cellStyle name="60% - Accent1 2 3" xfId="1077"/>
    <cellStyle name="60% - Accent1 2 3 2" xfId="1078"/>
    <cellStyle name="60% - Accent1 2 3 3" xfId="1079"/>
    <cellStyle name="60% - Accent1 2 4" xfId="1080"/>
    <cellStyle name="60% - Accent1 2 4 2" xfId="1081"/>
    <cellStyle name="60% - Accent1 2 4 3" xfId="1082"/>
    <cellStyle name="60% - Accent1 2 5" xfId="1083"/>
    <cellStyle name="60% - Accent1 2 6" xfId="1084"/>
    <cellStyle name="60% - Accent1 2 7" xfId="1085"/>
    <cellStyle name="60% - Accent1 2_Sheet1" xfId="1086"/>
    <cellStyle name="60% - Accent1 3" xfId="1087"/>
    <cellStyle name="60% - Accent1 3 2" xfId="1088"/>
    <cellStyle name="60% - Accent1 3 3" xfId="1089"/>
    <cellStyle name="60% - Accent1 4" xfId="1090"/>
    <cellStyle name="60% - Accent1 4 2" xfId="1091"/>
    <cellStyle name="60% - Accent1 4 3" xfId="1092"/>
    <cellStyle name="60% - Accent1 5" xfId="1093"/>
    <cellStyle name="60% - Accent1 5 2" xfId="1094"/>
    <cellStyle name="60% - Accent1 5 3" xfId="1095"/>
    <cellStyle name="60% - Accent1 6" xfId="1096"/>
    <cellStyle name="60% - Accent1 6 2" xfId="1097"/>
    <cellStyle name="60% - Accent1 6 3" xfId="1098"/>
    <cellStyle name="60% - Accent2 2" xfId="1099"/>
    <cellStyle name="60% - Accent2 2 2" xfId="1100"/>
    <cellStyle name="60% - Accent2 2 2 2" xfId="1101"/>
    <cellStyle name="60% - Accent2 2 2 3" xfId="1102"/>
    <cellStyle name="60% - Accent2 2 3" xfId="1103"/>
    <cellStyle name="60% - Accent2 2 3 2" xfId="1104"/>
    <cellStyle name="60% - Accent2 2 3 3" xfId="1105"/>
    <cellStyle name="60% - Accent2 2 4" xfId="1106"/>
    <cellStyle name="60% - Accent2 2 4 2" xfId="1107"/>
    <cellStyle name="60% - Accent2 2 4 3" xfId="1108"/>
    <cellStyle name="60% - Accent2 2 5" xfId="1109"/>
    <cellStyle name="60% - Accent2 2 6" xfId="1110"/>
    <cellStyle name="60% - Accent2 2_Sheet1" xfId="1111"/>
    <cellStyle name="60% - Accent2 3" xfId="1112"/>
    <cellStyle name="60% - Accent2 3 2" xfId="1113"/>
    <cellStyle name="60% - Accent2 3 3" xfId="1114"/>
    <cellStyle name="60% - Accent2 4" xfId="1115"/>
    <cellStyle name="60% - Accent2 4 2" xfId="1116"/>
    <cellStyle name="60% - Accent2 4 3" xfId="1117"/>
    <cellStyle name="60% - Accent2 5" xfId="1118"/>
    <cellStyle name="60% - Accent2 5 2" xfId="1119"/>
    <cellStyle name="60% - Accent2 5 3" xfId="1120"/>
    <cellStyle name="60% - Accent2 6" xfId="1121"/>
    <cellStyle name="60% - Accent2 6 2" xfId="1122"/>
    <cellStyle name="60% - Accent2 6 3" xfId="1123"/>
    <cellStyle name="60% - Accent3 2" xfId="1124"/>
    <cellStyle name="60% - Accent3 2 2" xfId="1125"/>
    <cellStyle name="60% - Accent3 2 2 2" xfId="1126"/>
    <cellStyle name="60% - Accent3 2 2 3" xfId="1127"/>
    <cellStyle name="60% - Accent3 2 3" xfId="1128"/>
    <cellStyle name="60% - Accent3 2 3 2" xfId="1129"/>
    <cellStyle name="60% - Accent3 2 3 3" xfId="1130"/>
    <cellStyle name="60% - Accent3 2 4" xfId="1131"/>
    <cellStyle name="60% - Accent3 2 4 2" xfId="1132"/>
    <cellStyle name="60% - Accent3 2 4 3" xfId="1133"/>
    <cellStyle name="60% - Accent3 2 5" xfId="1134"/>
    <cellStyle name="60% - Accent3 2 6" xfId="1135"/>
    <cellStyle name="60% - Accent3 2 7" xfId="1136"/>
    <cellStyle name="60% - Accent3 2_Sheet1" xfId="1137"/>
    <cellStyle name="60% - Accent3 3" xfId="1138"/>
    <cellStyle name="60% - Accent3 3 2" xfId="1139"/>
    <cellStyle name="60% - Accent3 3 3" xfId="1140"/>
    <cellStyle name="60% - Accent3 4" xfId="1141"/>
    <cellStyle name="60% - Accent3 4 2" xfId="1142"/>
    <cellStyle name="60% - Accent3 4 3" xfId="1143"/>
    <cellStyle name="60% - Accent3 5" xfId="1144"/>
    <cellStyle name="60% - Accent3 5 2" xfId="1145"/>
    <cellStyle name="60% - Accent3 5 3" xfId="1146"/>
    <cellStyle name="60% - Accent3 6" xfId="1147"/>
    <cellStyle name="60% - Accent3 6 2" xfId="1148"/>
    <cellStyle name="60% - Accent3 6 3" xfId="1149"/>
    <cellStyle name="60% - Accent4 2" xfId="1150"/>
    <cellStyle name="60% - Accent4 2 2" xfId="1151"/>
    <cellStyle name="60% - Accent4 2 2 2" xfId="1152"/>
    <cellStyle name="60% - Accent4 2 2 3" xfId="1153"/>
    <cellStyle name="60% - Accent4 2 3" xfId="1154"/>
    <cellStyle name="60% - Accent4 2 3 2" xfId="1155"/>
    <cellStyle name="60% - Accent4 2 3 3" xfId="1156"/>
    <cellStyle name="60% - Accent4 2 4" xfId="1157"/>
    <cellStyle name="60% - Accent4 2 4 2" xfId="1158"/>
    <cellStyle name="60% - Accent4 2 4 3" xfId="1159"/>
    <cellStyle name="60% - Accent4 2 5" xfId="1160"/>
    <cellStyle name="60% - Accent4 2 6" xfId="1161"/>
    <cellStyle name="60% - Accent4 2 7" xfId="1162"/>
    <cellStyle name="60% - Accent4 2_Sheet1" xfId="1163"/>
    <cellStyle name="60% - Accent4 3" xfId="1164"/>
    <cellStyle name="60% - Accent4 3 2" xfId="1165"/>
    <cellStyle name="60% - Accent4 3 3" xfId="1166"/>
    <cellStyle name="60% - Accent4 4" xfId="1167"/>
    <cellStyle name="60% - Accent4 4 2" xfId="1168"/>
    <cellStyle name="60% - Accent4 4 3" xfId="1169"/>
    <cellStyle name="60% - Accent4 5" xfId="1170"/>
    <cellStyle name="60% - Accent4 5 2" xfId="1171"/>
    <cellStyle name="60% - Accent4 5 3" xfId="1172"/>
    <cellStyle name="60% - Accent4 6" xfId="1173"/>
    <cellStyle name="60% - Accent4 6 2" xfId="1174"/>
    <cellStyle name="60% - Accent4 6 3" xfId="1175"/>
    <cellStyle name="60% - Accent5 2" xfId="1176"/>
    <cellStyle name="60% - Accent5 2 2" xfId="1177"/>
    <cellStyle name="60% - Accent5 2 2 2" xfId="1178"/>
    <cellStyle name="60% - Accent5 2 2 3" xfId="1179"/>
    <cellStyle name="60% - Accent5 2 3" xfId="1180"/>
    <cellStyle name="60% - Accent5 2 3 2" xfId="1181"/>
    <cellStyle name="60% - Accent5 2 3 3" xfId="1182"/>
    <cellStyle name="60% - Accent5 2 4" xfId="1183"/>
    <cellStyle name="60% - Accent5 2 4 2" xfId="1184"/>
    <cellStyle name="60% - Accent5 2 4 3" xfId="1185"/>
    <cellStyle name="60% - Accent5 2 5" xfId="1186"/>
    <cellStyle name="60% - Accent5 2 6" xfId="1187"/>
    <cellStyle name="60% - Accent5 2_Sheet1" xfId="1188"/>
    <cellStyle name="60% - Accent5 3" xfId="1189"/>
    <cellStyle name="60% - Accent5 3 2" xfId="1190"/>
    <cellStyle name="60% - Accent5 3 3" xfId="1191"/>
    <cellStyle name="60% - Accent5 4" xfId="1192"/>
    <cellStyle name="60% - Accent5 4 2" xfId="1193"/>
    <cellStyle name="60% - Accent5 4 3" xfId="1194"/>
    <cellStyle name="60% - Accent5 5" xfId="1195"/>
    <cellStyle name="60% - Accent5 5 2" xfId="1196"/>
    <cellStyle name="60% - Accent5 5 3" xfId="1197"/>
    <cellStyle name="60% - Accent5 6" xfId="1198"/>
    <cellStyle name="60% - Accent5 6 2" xfId="1199"/>
    <cellStyle name="60% - Accent5 6 3" xfId="1200"/>
    <cellStyle name="60% - Accent6 2" xfId="1201"/>
    <cellStyle name="60% - Accent6 2 2" xfId="1202"/>
    <cellStyle name="60% - Accent6 2 2 2" xfId="1203"/>
    <cellStyle name="60% - Accent6 2 2 3" xfId="1204"/>
    <cellStyle name="60% - Accent6 2 3" xfId="1205"/>
    <cellStyle name="60% - Accent6 2 3 2" xfId="1206"/>
    <cellStyle name="60% - Accent6 2 3 3" xfId="1207"/>
    <cellStyle name="60% - Accent6 2 4" xfId="1208"/>
    <cellStyle name="60% - Accent6 2 4 2" xfId="1209"/>
    <cellStyle name="60% - Accent6 2 4 3" xfId="1210"/>
    <cellStyle name="60% - Accent6 2 5" xfId="1211"/>
    <cellStyle name="60% - Accent6 2 6" xfId="1212"/>
    <cellStyle name="60% - Accent6 2 7" xfId="1213"/>
    <cellStyle name="60% - Accent6 2_Sheet1" xfId="1214"/>
    <cellStyle name="60% - Accent6 3" xfId="1215"/>
    <cellStyle name="60% - Accent6 3 2" xfId="1216"/>
    <cellStyle name="60% - Accent6 3 3" xfId="1217"/>
    <cellStyle name="60% - Accent6 4" xfId="1218"/>
    <cellStyle name="60% - Accent6 4 2" xfId="1219"/>
    <cellStyle name="60% - Accent6 4 3" xfId="1220"/>
    <cellStyle name="60% - Accent6 5" xfId="1221"/>
    <cellStyle name="60% - Accent6 5 2" xfId="1222"/>
    <cellStyle name="60% - Accent6 5 3" xfId="1223"/>
    <cellStyle name="60% - Accent6 6" xfId="1224"/>
    <cellStyle name="60% - Accent6 6 2" xfId="1225"/>
    <cellStyle name="60% - Accent6 6 3" xfId="1226"/>
    <cellStyle name="60% - Akzent1" xfId="1227"/>
    <cellStyle name="60% - Akzent1 2" xfId="1228"/>
    <cellStyle name="60% - Akzent1 3" xfId="1229"/>
    <cellStyle name="60% - Akzent2" xfId="1230"/>
    <cellStyle name="60% - Akzent2 2" xfId="1231"/>
    <cellStyle name="60% - Akzent2 3" xfId="1232"/>
    <cellStyle name="60% - Akzent3" xfId="1233"/>
    <cellStyle name="60% - Akzent3 2" xfId="1234"/>
    <cellStyle name="60% - Akzent3 3" xfId="1235"/>
    <cellStyle name="60% - Akzent4" xfId="1236"/>
    <cellStyle name="60% - Akzent4 2" xfId="1237"/>
    <cellStyle name="60% - Akzent4 3" xfId="1238"/>
    <cellStyle name="60% - Akzent5" xfId="1239"/>
    <cellStyle name="60% - Akzent5 2" xfId="1240"/>
    <cellStyle name="60% - Akzent5 3" xfId="1241"/>
    <cellStyle name="60% - Akzent6" xfId="1242"/>
    <cellStyle name="60% - Akzent6 2" xfId="1243"/>
    <cellStyle name="60% - Akzent6 3" xfId="1244"/>
    <cellStyle name="60% - Énfasis1" xfId="1245"/>
    <cellStyle name="60% - Énfasis1 2" xfId="1246"/>
    <cellStyle name="60% - Énfasis1 3" xfId="1247"/>
    <cellStyle name="60% - Énfasis2" xfId="1248"/>
    <cellStyle name="60% - Énfasis2 2" xfId="1249"/>
    <cellStyle name="60% - Énfasis2 3" xfId="1250"/>
    <cellStyle name="60% - Énfasis3" xfId="1251"/>
    <cellStyle name="60% - Énfasis3 2" xfId="1252"/>
    <cellStyle name="60% - Énfasis3 3" xfId="1253"/>
    <cellStyle name="60% - Énfasis4" xfId="1254"/>
    <cellStyle name="60% - Énfasis4 2" xfId="1255"/>
    <cellStyle name="60% - Énfasis4 3" xfId="1256"/>
    <cellStyle name="60% - Énfasis5" xfId="1257"/>
    <cellStyle name="60% - Énfasis5 2" xfId="1258"/>
    <cellStyle name="60% - Énfasis5 3" xfId="1259"/>
    <cellStyle name="60% - Énfasis6" xfId="1260"/>
    <cellStyle name="60% - Énfasis6 2" xfId="1261"/>
    <cellStyle name="60% - Énfasis6 3" xfId="1262"/>
    <cellStyle name="Accent1 2" xfId="1263"/>
    <cellStyle name="Accent1 2 2" xfId="1264"/>
    <cellStyle name="Accent1 2 2 2" xfId="1265"/>
    <cellStyle name="Accent1 2 2 3" xfId="1266"/>
    <cellStyle name="Accent1 2 3" xfId="1267"/>
    <cellStyle name="Accent1 2 3 2" xfId="1268"/>
    <cellStyle name="Accent1 2 3 3" xfId="1269"/>
    <cellStyle name="Accent1 2 4" xfId="1270"/>
    <cellStyle name="Accent1 2 4 2" xfId="1271"/>
    <cellStyle name="Accent1 2 4 3" xfId="1272"/>
    <cellStyle name="Accent1 2 5" xfId="1273"/>
    <cellStyle name="Accent1 2 6" xfId="1274"/>
    <cellStyle name="Accent1 2 7" xfId="1275"/>
    <cellStyle name="Accent1 2_Sheet1" xfId="1276"/>
    <cellStyle name="Accent1 3" xfId="1277"/>
    <cellStyle name="Accent1 3 2" xfId="1278"/>
    <cellStyle name="Accent1 3 3" xfId="1279"/>
    <cellStyle name="Accent1 4" xfId="1280"/>
    <cellStyle name="Accent1 4 2" xfId="1281"/>
    <cellStyle name="Accent1 4 3" xfId="1282"/>
    <cellStyle name="Accent1 5" xfId="1283"/>
    <cellStyle name="Accent1 5 2" xfId="1284"/>
    <cellStyle name="Accent1 5 2 2" xfId="1285"/>
    <cellStyle name="Accent1 5 2 3" xfId="1286"/>
    <cellStyle name="Accent1 5 3" xfId="1287"/>
    <cellStyle name="Accent1 5 3 2" xfId="1288"/>
    <cellStyle name="Accent1 5 3 3" xfId="1289"/>
    <cellStyle name="Accent1 5 4" xfId="1290"/>
    <cellStyle name="Accent1 5 5" xfId="1291"/>
    <cellStyle name="Accent1 6" xfId="1292"/>
    <cellStyle name="Accent1 6 2" xfId="1293"/>
    <cellStyle name="Accent1 6 3" xfId="1294"/>
    <cellStyle name="Accent2 2" xfId="1295"/>
    <cellStyle name="Accent2 2 2" xfId="1296"/>
    <cellStyle name="Accent2 2 2 2" xfId="1297"/>
    <cellStyle name="Accent2 2 2 3" xfId="1298"/>
    <cellStyle name="Accent2 2 3" xfId="1299"/>
    <cellStyle name="Accent2 2 3 2" xfId="1300"/>
    <cellStyle name="Accent2 2 3 3" xfId="1301"/>
    <cellStyle name="Accent2 2 4" xfId="1302"/>
    <cellStyle name="Accent2 2 4 2" xfId="1303"/>
    <cellStyle name="Accent2 2 4 3" xfId="1304"/>
    <cellStyle name="Accent2 2 5" xfId="1305"/>
    <cellStyle name="Accent2 2 6" xfId="1306"/>
    <cellStyle name="Accent2 2_Sheet1" xfId="1307"/>
    <cellStyle name="Accent2 3" xfId="1308"/>
    <cellStyle name="Accent2 3 2" xfId="1309"/>
    <cellStyle name="Accent2 3 3" xfId="1310"/>
    <cellStyle name="Accent2 4" xfId="1311"/>
    <cellStyle name="Accent2 4 2" xfId="1312"/>
    <cellStyle name="Accent2 4 3" xfId="1313"/>
    <cellStyle name="Accent2 5" xfId="1314"/>
    <cellStyle name="Accent2 5 2" xfId="1315"/>
    <cellStyle name="Accent2 5 2 2" xfId="1316"/>
    <cellStyle name="Accent2 5 2 3" xfId="1317"/>
    <cellStyle name="Accent2 5 3" xfId="1318"/>
    <cellStyle name="Accent2 5 3 2" xfId="1319"/>
    <cellStyle name="Accent2 5 3 3" xfId="1320"/>
    <cellStyle name="Accent2 5 4" xfId="1321"/>
    <cellStyle name="Accent2 5 5" xfId="1322"/>
    <cellStyle name="Accent2 6" xfId="1323"/>
    <cellStyle name="Accent2 6 2" xfId="1324"/>
    <cellStyle name="Accent2 6 3" xfId="1325"/>
    <cellStyle name="Accent2 7" xfId="1326"/>
    <cellStyle name="Accent2 7 2" xfId="1327"/>
    <cellStyle name="Accent2 7 3" xfId="1328"/>
    <cellStyle name="Accent3 2" xfId="1329"/>
    <cellStyle name="Accent3 2 2" xfId="1330"/>
    <cellStyle name="Accent3 2 2 2" xfId="1331"/>
    <cellStyle name="Accent3 2 2 3" xfId="1332"/>
    <cellStyle name="Accent3 2 3" xfId="1333"/>
    <cellStyle name="Accent3 2 3 2" xfId="1334"/>
    <cellStyle name="Accent3 2 3 3" xfId="1335"/>
    <cellStyle name="Accent3 2 4" xfId="1336"/>
    <cellStyle name="Accent3 2 4 2" xfId="1337"/>
    <cellStyle name="Accent3 2 4 3" xfId="1338"/>
    <cellStyle name="Accent3 2 5" xfId="1339"/>
    <cellStyle name="Accent3 2 6" xfId="1340"/>
    <cellStyle name="Accent3 2_Sheet1" xfId="1341"/>
    <cellStyle name="Accent3 3" xfId="1342"/>
    <cellStyle name="Accent3 3 2" xfId="1343"/>
    <cellStyle name="Accent3 3 3" xfId="1344"/>
    <cellStyle name="Accent3 4" xfId="1345"/>
    <cellStyle name="Accent3 4 2" xfId="1346"/>
    <cellStyle name="Accent3 4 3" xfId="1347"/>
    <cellStyle name="Accent3 5" xfId="1348"/>
    <cellStyle name="Accent3 5 2" xfId="1349"/>
    <cellStyle name="Accent3 5 3" xfId="1350"/>
    <cellStyle name="Accent3 6" xfId="1351"/>
    <cellStyle name="Accent3 6 2" xfId="1352"/>
    <cellStyle name="Accent3 6 3" xfId="1353"/>
    <cellStyle name="Accent4 2" xfId="1354"/>
    <cellStyle name="Accent4 2 2" xfId="1355"/>
    <cellStyle name="Accent4 2 2 2" xfId="1356"/>
    <cellStyle name="Accent4 2 2 3" xfId="1357"/>
    <cellStyle name="Accent4 2 3" xfId="1358"/>
    <cellStyle name="Accent4 2 3 2" xfId="1359"/>
    <cellStyle name="Accent4 2 3 3" xfId="1360"/>
    <cellStyle name="Accent4 2 4" xfId="1361"/>
    <cellStyle name="Accent4 2 4 2" xfId="1362"/>
    <cellStyle name="Accent4 2 4 3" xfId="1363"/>
    <cellStyle name="Accent4 2 5" xfId="1364"/>
    <cellStyle name="Accent4 2 6" xfId="1365"/>
    <cellStyle name="Accent4 2 7" xfId="1366"/>
    <cellStyle name="Accent4 2_Sheet1" xfId="1367"/>
    <cellStyle name="Accent4 3" xfId="1368"/>
    <cellStyle name="Accent4 3 2" xfId="1369"/>
    <cellStyle name="Accent4 3 3" xfId="1370"/>
    <cellStyle name="Accent4 4" xfId="1371"/>
    <cellStyle name="Accent4 4 2" xfId="1372"/>
    <cellStyle name="Accent4 4 3" xfId="1373"/>
    <cellStyle name="Accent4 5" xfId="1374"/>
    <cellStyle name="Accent4 5 2" xfId="1375"/>
    <cellStyle name="Accent4 5 3" xfId="1376"/>
    <cellStyle name="Accent4 6" xfId="1377"/>
    <cellStyle name="Accent4 6 2" xfId="1378"/>
    <cellStyle name="Accent4 6 3" xfId="1379"/>
    <cellStyle name="Accent5 2" xfId="1380"/>
    <cellStyle name="Accent5 2 2" xfId="1381"/>
    <cellStyle name="Accent5 2 2 2" xfId="1382"/>
    <cellStyle name="Accent5 2 2 3" xfId="1383"/>
    <cellStyle name="Accent5 2 3" xfId="1384"/>
    <cellStyle name="Accent5 2 3 2" xfId="1385"/>
    <cellStyle name="Accent5 2 3 3" xfId="1386"/>
    <cellStyle name="Accent5 2 4" xfId="1387"/>
    <cellStyle name="Accent5 2 4 2" xfId="1388"/>
    <cellStyle name="Accent5 2 4 3" xfId="1389"/>
    <cellStyle name="Accent5 2 5" xfId="1390"/>
    <cellStyle name="Accent5 2 6" xfId="1391"/>
    <cellStyle name="Accent5 2_Sheet1" xfId="1392"/>
    <cellStyle name="Accent5 3" xfId="1393"/>
    <cellStyle name="Accent5 3 2" xfId="1394"/>
    <cellStyle name="Accent5 3 3" xfId="1395"/>
    <cellStyle name="Accent5 4" xfId="1396"/>
    <cellStyle name="Accent5 4 2" xfId="1397"/>
    <cellStyle name="Accent5 4 3" xfId="1398"/>
    <cellStyle name="Accent5 5" xfId="1399"/>
    <cellStyle name="Accent5 5 2" xfId="1400"/>
    <cellStyle name="Accent5 5 3" xfId="1401"/>
    <cellStyle name="Accent5 6" xfId="1402"/>
    <cellStyle name="Accent5 6 2" xfId="1403"/>
    <cellStyle name="Accent5 6 3" xfId="1404"/>
    <cellStyle name="Accent6 2" xfId="1405"/>
    <cellStyle name="Accent6 2 2" xfId="1406"/>
    <cellStyle name="Accent6 2 2 2" xfId="1407"/>
    <cellStyle name="Accent6 2 2 3" xfId="1408"/>
    <cellStyle name="Accent6 2 3" xfId="1409"/>
    <cellStyle name="Accent6 2 3 2" xfId="1410"/>
    <cellStyle name="Accent6 2 3 3" xfId="1411"/>
    <cellStyle name="Accent6 2 4" xfId="1412"/>
    <cellStyle name="Accent6 2 4 2" xfId="1413"/>
    <cellStyle name="Accent6 2 4 3" xfId="1414"/>
    <cellStyle name="Accent6 2 5" xfId="1415"/>
    <cellStyle name="Accent6 2 6" xfId="1416"/>
    <cellStyle name="Accent6 2_Sheet1" xfId="1417"/>
    <cellStyle name="Accent6 3" xfId="1418"/>
    <cellStyle name="Accent6 3 2" xfId="1419"/>
    <cellStyle name="Accent6 3 3" xfId="1420"/>
    <cellStyle name="Accent6 4" xfId="1421"/>
    <cellStyle name="Accent6 4 2" xfId="1422"/>
    <cellStyle name="Accent6 4 3" xfId="1423"/>
    <cellStyle name="Accent6 5" xfId="1424"/>
    <cellStyle name="Accent6 5 2" xfId="1425"/>
    <cellStyle name="Accent6 5 3" xfId="1426"/>
    <cellStyle name="Accent6 6" xfId="1427"/>
    <cellStyle name="Accent6 6 2" xfId="1428"/>
    <cellStyle name="Accent6 6 3" xfId="1429"/>
    <cellStyle name="ÅëÈ­ [0]_´ë¿ìÃâÇÏ¿äÃ» " xfId="1430"/>
    <cellStyle name="ÅëÈ­_´ë¿ìÃâÇÏ¿äÃ» " xfId="1431"/>
    <cellStyle name="Akzent1" xfId="1432"/>
    <cellStyle name="Akzent1 2" xfId="1433"/>
    <cellStyle name="Akzent1 3" xfId="1434"/>
    <cellStyle name="Akzent2" xfId="1435"/>
    <cellStyle name="Akzent2 2" xfId="1436"/>
    <cellStyle name="Akzent2 3" xfId="1437"/>
    <cellStyle name="Akzent3" xfId="1438"/>
    <cellStyle name="Akzent3 2" xfId="1439"/>
    <cellStyle name="Akzent3 3" xfId="1440"/>
    <cellStyle name="Akzent4" xfId="1441"/>
    <cellStyle name="Akzent4 2" xfId="1442"/>
    <cellStyle name="Akzent4 3" xfId="1443"/>
    <cellStyle name="Akzent5" xfId="1444"/>
    <cellStyle name="Akzent5 2" xfId="1445"/>
    <cellStyle name="Akzent5 3" xfId="1446"/>
    <cellStyle name="Akzent6" xfId="1447"/>
    <cellStyle name="Akzent6 2" xfId="1448"/>
    <cellStyle name="Akzent6 3" xfId="1449"/>
    <cellStyle name="args.style" xfId="1450"/>
    <cellStyle name="ARIAL" xfId="1451"/>
    <cellStyle name="ÄÞ¸¶ [0]_´ë¿ìÃâÇÏ¿äÃ» " xfId="1452"/>
    <cellStyle name="ÄÞ¸¶_´ë¿ìÃâÇÏ¿äÃ» " xfId="1453"/>
    <cellStyle name="Ausgabe" xfId="1454"/>
    <cellStyle name="Ausgabe 2" xfId="1455"/>
    <cellStyle name="Ausgabe 3" xfId="1456"/>
    <cellStyle name="AutoFormat Options" xfId="1457"/>
    <cellStyle name="bacg" xfId="1458"/>
    <cellStyle name="Background" xfId="1459"/>
    <cellStyle name="background 2" xfId="1460"/>
    <cellStyle name="Bad 2" xfId="1461"/>
    <cellStyle name="Bad 2 2" xfId="1462"/>
    <cellStyle name="Bad 2 2 2" xfId="1463"/>
    <cellStyle name="Bad 2 2 3" xfId="1464"/>
    <cellStyle name="Bad 2 3" xfId="1465"/>
    <cellStyle name="Bad 2 3 2" xfId="1466"/>
    <cellStyle name="Bad 2 3 3" xfId="1467"/>
    <cellStyle name="Bad 2 4" xfId="1468"/>
    <cellStyle name="Bad 2 4 2" xfId="1469"/>
    <cellStyle name="Bad 2 4 3" xfId="1470"/>
    <cellStyle name="Bad 2 5" xfId="1471"/>
    <cellStyle name="Bad 2 6" xfId="1472"/>
    <cellStyle name="Bad 2_Sheet1" xfId="1473"/>
    <cellStyle name="Bad 3" xfId="1474"/>
    <cellStyle name="Bad 3 2" xfId="1475"/>
    <cellStyle name="Bad 3 3" xfId="1476"/>
    <cellStyle name="Bad 4" xfId="1477"/>
    <cellStyle name="Bad 4 2" xfId="1478"/>
    <cellStyle name="Bad 4 3" xfId="1479"/>
    <cellStyle name="Bad 5" xfId="1480"/>
    <cellStyle name="Bad 5 2" xfId="1481"/>
    <cellStyle name="Bad 5 2 2" xfId="1482"/>
    <cellStyle name="Bad 5 2 3" xfId="1483"/>
    <cellStyle name="Bad 5 3" xfId="1484"/>
    <cellStyle name="Bad 5 3 2" xfId="1485"/>
    <cellStyle name="Bad 5 3 3" xfId="1486"/>
    <cellStyle name="Bad 5 4" xfId="1487"/>
    <cellStyle name="Bad 5 5" xfId="1488"/>
    <cellStyle name="Bad 6" xfId="1489"/>
    <cellStyle name="Bad 6 2" xfId="1490"/>
    <cellStyle name="Bad 6 3" xfId="1491"/>
    <cellStyle name="Bad 7" xfId="1492"/>
    <cellStyle name="Bad 7 2" xfId="1493"/>
    <cellStyle name="Bad 7 3" xfId="1494"/>
    <cellStyle name="banner" xfId="1495"/>
    <cellStyle name="BenchMarks" xfId="1496"/>
    <cellStyle name="Berechnung" xfId="1497"/>
    <cellStyle name="Berechnung 2" xfId="1498"/>
    <cellStyle name="Berechnung 3" xfId="1499"/>
    <cellStyle name="BOLD - Style1" xfId="1500"/>
    <cellStyle name="Buena" xfId="1501"/>
    <cellStyle name="Buena 2" xfId="1502"/>
    <cellStyle name="Buena 3" xfId="1503"/>
    <cellStyle name="Ç¥ÁØ_´ë¿ìÃâÇÏ¿äÃ» " xfId="1504"/>
    <cellStyle name="calc" xfId="1505"/>
    <cellStyle name="calc 2" xfId="1506"/>
    <cellStyle name="Calc Currency (0)" xfId="1507"/>
    <cellStyle name="Calc Currency (0) 2" xfId="1508"/>
    <cellStyle name="Calc Currency (2)" xfId="1509"/>
    <cellStyle name="Calc Currency (2) 2" xfId="1510"/>
    <cellStyle name="Calc Percent (0)" xfId="1511"/>
    <cellStyle name="Calc Percent (0) 2" xfId="1512"/>
    <cellStyle name="Calc Percent (1)" xfId="1513"/>
    <cellStyle name="Calc Percent (1) 2" xfId="1514"/>
    <cellStyle name="Calc Percent (2)" xfId="1515"/>
    <cellStyle name="Calc Percent (2) 2" xfId="1516"/>
    <cellStyle name="Calc Units (0)" xfId="1517"/>
    <cellStyle name="Calc Units (0) 2" xfId="1518"/>
    <cellStyle name="Calc Units (1)" xfId="1519"/>
    <cellStyle name="Calc Units (1) 2" xfId="1520"/>
    <cellStyle name="Calc Units (2)" xfId="1521"/>
    <cellStyle name="Calc Units (2) 2" xfId="1522"/>
    <cellStyle name="calc_AdTermStructure" xfId="1523"/>
    <cellStyle name="calculated" xfId="1524"/>
    <cellStyle name="Calculation 2" xfId="1525"/>
    <cellStyle name="Calculation 2 2" xfId="1526"/>
    <cellStyle name="Calculation 2 2 2" xfId="1527"/>
    <cellStyle name="Calculation 2 2 3" xfId="1528"/>
    <cellStyle name="Calculation 2 3" xfId="1529"/>
    <cellStyle name="Calculation 2 3 2" xfId="1530"/>
    <cellStyle name="Calculation 2 3 3" xfId="1531"/>
    <cellStyle name="Calculation 2 4" xfId="1532"/>
    <cellStyle name="Calculation 2 4 2" xfId="1533"/>
    <cellStyle name="Calculation 2 4 3" xfId="1534"/>
    <cellStyle name="Calculation 2 5" xfId="1535"/>
    <cellStyle name="Calculation 2 6" xfId="1536"/>
    <cellStyle name="Calculation 2 7" xfId="1537"/>
    <cellStyle name="Calculation 2_Sheet1" xfId="1538"/>
    <cellStyle name="Calculation 3" xfId="1539"/>
    <cellStyle name="Calculation 3 2" xfId="1540"/>
    <cellStyle name="Calculation 3 3" xfId="1541"/>
    <cellStyle name="Calculation 4" xfId="1542"/>
    <cellStyle name="Calculation 4 2" xfId="1543"/>
    <cellStyle name="Calculation 4 3" xfId="1544"/>
    <cellStyle name="Calculation 5" xfId="1545"/>
    <cellStyle name="Calculation 5 2" xfId="1546"/>
    <cellStyle name="Calculation 5 3" xfId="1547"/>
    <cellStyle name="Calculation 6" xfId="1548"/>
    <cellStyle name="Calculation 6 2" xfId="1549"/>
    <cellStyle name="Calculation 6 2 2" xfId="1550"/>
    <cellStyle name="Calculation 6 2 3" xfId="1551"/>
    <cellStyle name="Calculation 6 3" xfId="1552"/>
    <cellStyle name="Calculation 6 3 2" xfId="1553"/>
    <cellStyle name="Calculation 6 3 3" xfId="1554"/>
    <cellStyle name="Calculation 6 4" xfId="1555"/>
    <cellStyle name="Calculation 6 5" xfId="1556"/>
    <cellStyle name="Calculation 7" xfId="1557"/>
    <cellStyle name="Calculation 7 2" xfId="1558"/>
    <cellStyle name="Calculation 7 3" xfId="1559"/>
    <cellStyle name="Calculation 8" xfId="1560"/>
    <cellStyle name="Calculation 8 2" xfId="1561"/>
    <cellStyle name="Calculation 8 3" xfId="1562"/>
    <cellStyle name="Cálculo" xfId="1563"/>
    <cellStyle name="Cálculo 2" xfId="1564"/>
    <cellStyle name="Cálculo 3" xfId="1565"/>
    <cellStyle name="CalcҐCurrency (0)_laroux" xfId="1566"/>
    <cellStyle name="category" xfId="1567"/>
    <cellStyle name="CC1" xfId="1568"/>
    <cellStyle name="CC2" xfId="1569"/>
    <cellStyle name="Celda de comprobación" xfId="1570"/>
    <cellStyle name="Celda de comprobación 2" xfId="1571"/>
    <cellStyle name="Celda de comprobación 3" xfId="1572"/>
    <cellStyle name="Celda vinculada" xfId="1573"/>
    <cellStyle name="Celda vinculada 2" xfId="1574"/>
    <cellStyle name="Celda vinculada 3" xfId="1575"/>
    <cellStyle name="chchuyen" xfId="1576"/>
    <cellStyle name="Check Cell 2" xfId="1577"/>
    <cellStyle name="Check Cell 2 2" xfId="1578"/>
    <cellStyle name="Check Cell 2 2 2" xfId="1579"/>
    <cellStyle name="Check Cell 2 2 3" xfId="1580"/>
    <cellStyle name="Check Cell 2 3" xfId="1581"/>
    <cellStyle name="Check Cell 2 3 2" xfId="1582"/>
    <cellStyle name="Check Cell 2 3 3" xfId="1583"/>
    <cellStyle name="Check Cell 2 4" xfId="1584"/>
    <cellStyle name="Check Cell 2 4 2" xfId="1585"/>
    <cellStyle name="Check Cell 2 4 3" xfId="1586"/>
    <cellStyle name="Check Cell 2 5" xfId="1587"/>
    <cellStyle name="Check Cell 2 6" xfId="1588"/>
    <cellStyle name="Check Cell 2_Sheet1" xfId="1589"/>
    <cellStyle name="Check Cell 3" xfId="1590"/>
    <cellStyle name="Check Cell 3 2" xfId="1591"/>
    <cellStyle name="Check Cell 3 3" xfId="1592"/>
    <cellStyle name="Check Cell 4" xfId="1593"/>
    <cellStyle name="Check Cell 4 2" xfId="1594"/>
    <cellStyle name="Check Cell 4 3" xfId="1595"/>
    <cellStyle name="Check Cell 5" xfId="1596"/>
    <cellStyle name="Check Cell 5 2" xfId="1597"/>
    <cellStyle name="Check Cell 5 3" xfId="1598"/>
    <cellStyle name="Check Cell 6" xfId="1599"/>
    <cellStyle name="Check Cell 6 2" xfId="1600"/>
    <cellStyle name="Check Cell 6 3" xfId="1601"/>
    <cellStyle name="Coima_Demand Fcst._pldt_SGV_BAYANTEL" xfId="1602"/>
    <cellStyle name="Comma  - Style1" xfId="1603"/>
    <cellStyle name="Comma  - Style2" xfId="1604"/>
    <cellStyle name="Comma  - Style3" xfId="1605"/>
    <cellStyle name="Comma  - Style4" xfId="1606"/>
    <cellStyle name="Comma  - Style5" xfId="1607"/>
    <cellStyle name="Comma  - Style6" xfId="1608"/>
    <cellStyle name="Comma  - Style7" xfId="1609"/>
    <cellStyle name="Comma  - Style8" xfId="1610"/>
    <cellStyle name="Comma [00]" xfId="1611"/>
    <cellStyle name="Comma [00] 2" xfId="1612"/>
    <cellStyle name="Comma 10" xfId="1613"/>
    <cellStyle name="Comma 10 2" xfId="1614"/>
    <cellStyle name="Comma 10 2 3" xfId="1615"/>
    <cellStyle name="Comma 10 3" xfId="1616"/>
    <cellStyle name="Comma 100" xfId="1617"/>
    <cellStyle name="Comma 11" xfId="1618"/>
    <cellStyle name="Comma 12" xfId="1619"/>
    <cellStyle name="Comma 12 2" xfId="1620"/>
    <cellStyle name="Comma 13" xfId="1621"/>
    <cellStyle name="Comma 14" xfId="1622"/>
    <cellStyle name="Comma 1471" xfId="1623"/>
    <cellStyle name="Comma 15" xfId="1624"/>
    <cellStyle name="Comma 1519" xfId="1625"/>
    <cellStyle name="Comma 1520" xfId="1626"/>
    <cellStyle name="Comma 1523" xfId="1627"/>
    <cellStyle name="Comma 1524" xfId="1628"/>
    <cellStyle name="Comma 16" xfId="1629"/>
    <cellStyle name="Comma 17" xfId="1630"/>
    <cellStyle name="Comma 172" xfId="1631"/>
    <cellStyle name="Comma 172 2" xfId="1632"/>
    <cellStyle name="Comma 172 3" xfId="1633"/>
    <cellStyle name="Comma 18" xfId="1634"/>
    <cellStyle name="Comma 19" xfId="1635"/>
    <cellStyle name="Comma 2" xfId="1636"/>
    <cellStyle name="Comma 2 2" xfId="1637"/>
    <cellStyle name="Comma 2 2 2" xfId="1638"/>
    <cellStyle name="Comma 2 2 3" xfId="1639"/>
    <cellStyle name="Comma 2 3" xfId="1640"/>
    <cellStyle name="Comma 2 3 2" xfId="1641"/>
    <cellStyle name="Comma 2 3 2 2" xfId="1642"/>
    <cellStyle name="Comma 2 3 2 2 2" xfId="1643"/>
    <cellStyle name="Comma 2 3 2 3" xfId="1644"/>
    <cellStyle name="Comma 2 3 3" xfId="1645"/>
    <cellStyle name="Comma 2 3 3 2" xfId="1646"/>
    <cellStyle name="Comma 2 3 3 2 2" xfId="1647"/>
    <cellStyle name="Comma 2 3 3 3" xfId="1648"/>
    <cellStyle name="Comma 2 3 4" xfId="1649"/>
    <cellStyle name="Comma 2 3 4 2" xfId="1650"/>
    <cellStyle name="Comma 2 3 5" xfId="1651"/>
    <cellStyle name="Comma 2 4" xfId="1652"/>
    <cellStyle name="Comma 2 5" xfId="1653"/>
    <cellStyle name="Comma 20" xfId="1654"/>
    <cellStyle name="Comma 21" xfId="1655"/>
    <cellStyle name="Comma 22" xfId="1656"/>
    <cellStyle name="Comma 23" xfId="1657"/>
    <cellStyle name="Comma 24" xfId="1658"/>
    <cellStyle name="Comma 25" xfId="1659"/>
    <cellStyle name="Comma 25 2" xfId="1660"/>
    <cellStyle name="Comma 26" xfId="1661"/>
    <cellStyle name="Comma 26 2" xfId="1662"/>
    <cellStyle name="Comma 27" xfId="1663"/>
    <cellStyle name="Comma 28" xfId="1664"/>
    <cellStyle name="Comma 29" xfId="1665"/>
    <cellStyle name="Comma 3" xfId="1666"/>
    <cellStyle name="Comma 3 2" xfId="1667"/>
    <cellStyle name="Comma 3 2 2" xfId="1668"/>
    <cellStyle name="Comma 3 2 3" xfId="1669"/>
    <cellStyle name="Comma 3 3" xfId="1670"/>
    <cellStyle name="Comma 3 4" xfId="1671"/>
    <cellStyle name="Comma 3 5" xfId="1672"/>
    <cellStyle name="Comma 30"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 2" xfId="1684"/>
    <cellStyle name="Comma 4 2 2" xfId="1685"/>
    <cellStyle name="Comma 4 2 2 2" xfId="1686"/>
    <cellStyle name="Comma 4 2 2 2 2" xfId="1687"/>
    <cellStyle name="Comma 4 2 2 3" xfId="1688"/>
    <cellStyle name="Comma 4 2 3" xfId="1689"/>
    <cellStyle name="Comma 4 2 3 2" xfId="1690"/>
    <cellStyle name="Comma 4 2 3 2 2" xfId="1691"/>
    <cellStyle name="Comma 4 2 3 3" xfId="1692"/>
    <cellStyle name="Comma 4 2 4" xfId="1693"/>
    <cellStyle name="Comma 4 3" xfId="1694"/>
    <cellStyle name="Comma 4 3 2" xfId="1695"/>
    <cellStyle name="Comma 4 3 2 2" xfId="1696"/>
    <cellStyle name="Comma 4 3 2 2 2" xfId="1697"/>
    <cellStyle name="Comma 4 3 2 3" xfId="1698"/>
    <cellStyle name="Comma 4 3 3" xfId="1699"/>
    <cellStyle name="Comma 4 3 3 2" xfId="1700"/>
    <cellStyle name="Comma 4 3 3 2 2" xfId="1701"/>
    <cellStyle name="Comma 4 3 3 3" xfId="1702"/>
    <cellStyle name="Comma 4 3 4" xfId="1703"/>
    <cellStyle name="Comma 4 4" xfId="1704"/>
    <cellStyle name="Comma 4 4 2" xfId="1705"/>
    <cellStyle name="Comma 4 4 2 2" xfId="1706"/>
    <cellStyle name="Comma 4 4 3" xfId="1707"/>
    <cellStyle name="Comma 4 5" xfId="1708"/>
    <cellStyle name="Comma 4 5 2" xfId="1709"/>
    <cellStyle name="Comma 4 5 2 2" xfId="1710"/>
    <cellStyle name="Comma 4 5 3" xfId="1711"/>
    <cellStyle name="Comma 4 6" xfId="1712"/>
    <cellStyle name="Comma 4_Sheet1" xfId="1713"/>
    <cellStyle name="Comma 40" xfId="1714"/>
    <cellStyle name="Comma 41" xfId="1715"/>
    <cellStyle name="Comma 42" xfId="1716"/>
    <cellStyle name="Comma 43" xfId="1717"/>
    <cellStyle name="Comma 44" xfId="1718"/>
    <cellStyle name="Comma 45" xfId="1719"/>
    <cellStyle name="Comma 46" xfId="1720"/>
    <cellStyle name="Comma 47" xfId="1721"/>
    <cellStyle name="Comma 48" xfId="1722"/>
    <cellStyle name="Comma 49" xfId="1723"/>
    <cellStyle name="Comma 5" xfId="1724"/>
    <cellStyle name="Comma 5 2" xfId="1725"/>
    <cellStyle name="Comma 5 2 2" xfId="1726"/>
    <cellStyle name="Comma 5 2 3" xfId="1727"/>
    <cellStyle name="Comma 5 3" xfId="1728"/>
    <cellStyle name="Comma 5 3 2" xfId="1729"/>
    <cellStyle name="Comma 5 3 3" xfId="1730"/>
    <cellStyle name="Comma 5 4" xfId="1731"/>
    <cellStyle name="Comma 5 5" xfId="1732"/>
    <cellStyle name="Comma 50" xfId="1733"/>
    <cellStyle name="Comma 51" xfId="1734"/>
    <cellStyle name="Comma 52" xfId="1735"/>
    <cellStyle name="Comma 53" xfId="1736"/>
    <cellStyle name="Comma 54" xfId="1737"/>
    <cellStyle name="Comma 55" xfId="1738"/>
    <cellStyle name="Comma 56" xfId="1739"/>
    <cellStyle name="Comma 57" xfId="1740"/>
    <cellStyle name="Comma 58" xfId="1741"/>
    <cellStyle name="Comma 59" xfId="1742"/>
    <cellStyle name="Comma 6" xfId="1743"/>
    <cellStyle name="Comma 6 2" xfId="1744"/>
    <cellStyle name="Comma 60" xfId="1745"/>
    <cellStyle name="Comma 61" xfId="1746"/>
    <cellStyle name="Comma 62" xfId="1747"/>
    <cellStyle name="Comma 63" xfId="1748"/>
    <cellStyle name="Comma 64" xfId="1749"/>
    <cellStyle name="Comma 65" xfId="1750"/>
    <cellStyle name="Comma 66" xfId="1751"/>
    <cellStyle name="Comma 67" xfId="1752"/>
    <cellStyle name="Comma 68" xfId="1753"/>
    <cellStyle name="Comma 69" xfId="1754"/>
    <cellStyle name="Comma 7" xfId="1755"/>
    <cellStyle name="Comma 7 2" xfId="1756"/>
    <cellStyle name="Comma 70" xfId="1757"/>
    <cellStyle name="Comma 8" xfId="1758"/>
    <cellStyle name="Comma 9" xfId="1759"/>
    <cellStyle name="comma zerodec" xfId="1760"/>
    <cellStyle name="Comma0" xfId="1761"/>
    <cellStyle name="Comma0 - Modelo1" xfId="1762"/>
    <cellStyle name="Comma0 - Modelo1 2" xfId="1763"/>
    <cellStyle name="Comma0 - Modelo1 3" xfId="1764"/>
    <cellStyle name="Comma0 - Style1" xfId="1765"/>
    <cellStyle name="Comma0 - Style1 2" xfId="1766"/>
    <cellStyle name="Comma0 - Style1 3" xfId="1767"/>
    <cellStyle name="Comma1 - Modelo2" xfId="1768"/>
    <cellStyle name="Comma1 - Modelo2 2" xfId="1769"/>
    <cellStyle name="Comma1 - Modelo2 3" xfId="1770"/>
    <cellStyle name="Comma1 - Style2" xfId="1771"/>
    <cellStyle name="Comma1 - Style2 2" xfId="1772"/>
    <cellStyle name="Comma1 - Style2 3" xfId="1773"/>
    <cellStyle name="ConditionalStyle_10" xfId="1774"/>
    <cellStyle name="Coᱠma [0]_Q2 FY96" xfId="1775"/>
    <cellStyle name="CT1" xfId="1776"/>
    <cellStyle name="CT2" xfId="1777"/>
    <cellStyle name="CT4" xfId="1778"/>
    <cellStyle name="CT5" xfId="1779"/>
    <cellStyle name="ct7" xfId="1780"/>
    <cellStyle name="ct8" xfId="1781"/>
    <cellStyle name="cth1" xfId="1782"/>
    <cellStyle name="Cthuc" xfId="1783"/>
    <cellStyle name="Cthuc1" xfId="1784"/>
    <cellStyle name="Currency [00]" xfId="1785"/>
    <cellStyle name="Currency [00] 2" xfId="1786"/>
    <cellStyle name="Currency0" xfId="1787"/>
    <cellStyle name="Currency1" xfId="1788"/>
    <cellStyle name="d" xfId="1789"/>
    <cellStyle name="d%" xfId="1790"/>
    <cellStyle name="d1" xfId="1791"/>
    <cellStyle name="DAGS" xfId="1792"/>
    <cellStyle name="data" xfId="1793"/>
    <cellStyle name="Data1" xfId="1794"/>
    <cellStyle name="Data2" xfId="1795"/>
    <cellStyle name="Data3" xfId="1796"/>
    <cellStyle name="Data4" xfId="1797"/>
    <cellStyle name="Data5" xfId="1798"/>
    <cellStyle name="DataFeed" xfId="1799"/>
    <cellStyle name="Date" xfId="1800"/>
    <cellStyle name="DATE - Style2" xfId="1801"/>
    <cellStyle name="date 2" xfId="1802"/>
    <cellStyle name="Date Short" xfId="1803"/>
    <cellStyle name="date_Consol" xfId="1804"/>
    <cellStyle name="datetime" xfId="1805"/>
    <cellStyle name="DELTA" xfId="1806"/>
    <cellStyle name="Dezimal [0]_UXO VII" xfId="1807"/>
    <cellStyle name="Dezimal_ME-Rates 09-2005" xfId="1808"/>
    <cellStyle name="Dia" xfId="1809"/>
    <cellStyle name="Dia 2" xfId="1810"/>
    <cellStyle name="Dia 3" xfId="1811"/>
    <cellStyle name="Dollar (zero dec)" xfId="1812"/>
    <cellStyle name="Eingabe" xfId="1813"/>
    <cellStyle name="Eingabe 2" xfId="1814"/>
    <cellStyle name="Eingabe 3" xfId="1815"/>
    <cellStyle name="Encabez1" xfId="1816"/>
    <cellStyle name="Encabez1 2" xfId="1817"/>
    <cellStyle name="Encabez1 3" xfId="1818"/>
    <cellStyle name="Encabez2" xfId="1819"/>
    <cellStyle name="Encabez2 2" xfId="1820"/>
    <cellStyle name="Encabez2 3" xfId="1821"/>
    <cellStyle name="Encabezado 4" xfId="1822"/>
    <cellStyle name="Encabezado 4 2" xfId="1823"/>
    <cellStyle name="Encabezado 4 3" xfId="1824"/>
    <cellStyle name="Énfasis1" xfId="1825"/>
    <cellStyle name="Énfasis1 2" xfId="1826"/>
    <cellStyle name="Énfasis1 3" xfId="1827"/>
    <cellStyle name="Énfasis2" xfId="1828"/>
    <cellStyle name="Énfasis2 2" xfId="1829"/>
    <cellStyle name="Énfasis2 3" xfId="1830"/>
    <cellStyle name="Énfasis3" xfId="1831"/>
    <cellStyle name="Énfasis3 2" xfId="1832"/>
    <cellStyle name="Énfasis3 3" xfId="1833"/>
    <cellStyle name="Énfasis4" xfId="1834"/>
    <cellStyle name="Énfasis4 2" xfId="1835"/>
    <cellStyle name="Énfasis4 3" xfId="1836"/>
    <cellStyle name="Énfasis5" xfId="1837"/>
    <cellStyle name="Énfasis5 2" xfId="1838"/>
    <cellStyle name="Énfasis5 3" xfId="1839"/>
    <cellStyle name="Énfasis6" xfId="1840"/>
    <cellStyle name="Énfasis6 2" xfId="1841"/>
    <cellStyle name="Énfasis6 3" xfId="1842"/>
    <cellStyle name="Enter Currency (0)" xfId="1843"/>
    <cellStyle name="Enter Currency (0) 2" xfId="1844"/>
    <cellStyle name="Enter Currency (2)" xfId="1845"/>
    <cellStyle name="Enter Currency (2) 2" xfId="1846"/>
    <cellStyle name="Enter Units (0)" xfId="1847"/>
    <cellStyle name="Enter Units (0) 2" xfId="1848"/>
    <cellStyle name="Enter Units (1)" xfId="1849"/>
    <cellStyle name="Enter Units (1) 2" xfId="1850"/>
    <cellStyle name="Enter Units (2)" xfId="1851"/>
    <cellStyle name="Enter Units (2) 2" xfId="1852"/>
    <cellStyle name="Entrada" xfId="1853"/>
    <cellStyle name="Entrada 2" xfId="1854"/>
    <cellStyle name="Entrada 3" xfId="1855"/>
    <cellStyle name="Ergebnis" xfId="1856"/>
    <cellStyle name="Ergebnis 2" xfId="1857"/>
    <cellStyle name="Ergebnis 3" xfId="1858"/>
    <cellStyle name="Erklärender Text" xfId="1859"/>
    <cellStyle name="Erklärender Text 2" xfId="1860"/>
    <cellStyle name="Erklärender Text 3" xfId="1861"/>
    <cellStyle name="Euro" xfId="1862"/>
    <cellStyle name="Excel Built-in 20% - Accent1" xfId="1863"/>
    <cellStyle name="Excel Built-in 20% - Accent2" xfId="1864"/>
    <cellStyle name="Excel Built-in 20% - Accent3" xfId="1865"/>
    <cellStyle name="Excel Built-in 20% - Accent4" xfId="1866"/>
    <cellStyle name="Excel Built-in 20% - Accent5" xfId="1867"/>
    <cellStyle name="Excel Built-in 20% - Accent6" xfId="1868"/>
    <cellStyle name="Excel Built-in 40% - Accent1" xfId="1869"/>
    <cellStyle name="Excel Built-in 40% - Accent2" xfId="1870"/>
    <cellStyle name="Excel Built-in 40% - Accent3" xfId="1871"/>
    <cellStyle name="Excel Built-in 40% - Accent4" xfId="1872"/>
    <cellStyle name="Excel Built-in 40% - Accent5" xfId="1873"/>
    <cellStyle name="Excel Built-in 40% - Accent6" xfId="1874"/>
    <cellStyle name="Excel Built-in 60% - Accent1" xfId="1875"/>
    <cellStyle name="Excel Built-in 60% - Accent2" xfId="1876"/>
    <cellStyle name="Excel Built-in 60% - Accent3" xfId="1877"/>
    <cellStyle name="Excel Built-in 60% - Accent4" xfId="1878"/>
    <cellStyle name="Excel Built-in 60% - Accent5" xfId="1879"/>
    <cellStyle name="Excel Built-in 60% - Accent6" xfId="1880"/>
    <cellStyle name="Excel Built-in Accent1" xfId="1881"/>
    <cellStyle name="Excel Built-in Accent2" xfId="1882"/>
    <cellStyle name="Excel Built-in Accent3" xfId="1883"/>
    <cellStyle name="Excel Built-in Accent4" xfId="1884"/>
    <cellStyle name="Excel Built-in Accent5" xfId="1885"/>
    <cellStyle name="Excel Built-in Accent6" xfId="1886"/>
    <cellStyle name="Excel Built-in Bad" xfId="1887"/>
    <cellStyle name="Excel Built-in Calculation" xfId="1888"/>
    <cellStyle name="Excel Built-in Check Cell" xfId="1889"/>
    <cellStyle name="Excel Built-in Explanatory Text" xfId="1890"/>
    <cellStyle name="Excel Built-in Good" xfId="1891"/>
    <cellStyle name="Excel Built-in Heading 1" xfId="1892"/>
    <cellStyle name="Excel Built-in Heading 2" xfId="1893"/>
    <cellStyle name="Excel Built-in Heading 3" xfId="1894"/>
    <cellStyle name="Excel Built-in Heading 4" xfId="1895"/>
    <cellStyle name="Excel Built-in Hyperlink" xfId="1896"/>
    <cellStyle name="Excel Built-in Input" xfId="1897"/>
    <cellStyle name="Excel Built-in Linked Cell" xfId="1898"/>
    <cellStyle name="Excel Built-in Neutral" xfId="1899"/>
    <cellStyle name="Excel Built-in Note" xfId="1900"/>
    <cellStyle name="Excel Built-in Output" xfId="1901"/>
    <cellStyle name="Excel Built-in Percent" xfId="1902"/>
    <cellStyle name="Excel Built-in Title" xfId="1903"/>
    <cellStyle name="Excel Built-in Total" xfId="1904"/>
    <cellStyle name="Excel Built-in Warning Text" xfId="1905"/>
    <cellStyle name="Explanatory Text 2" xfId="1906"/>
    <cellStyle name="Explanatory Text 2 2" xfId="1907"/>
    <cellStyle name="Explanatory Text 2 2 2" xfId="1908"/>
    <cellStyle name="Explanatory Text 2 2 3" xfId="1909"/>
    <cellStyle name="Explanatory Text 2 3" xfId="1910"/>
    <cellStyle name="Explanatory Text 2 3 2" xfId="1911"/>
    <cellStyle name="Explanatory Text 2 3 3" xfId="1912"/>
    <cellStyle name="Explanatory Text 2 4" xfId="1913"/>
    <cellStyle name="Explanatory Text 2 4 2" xfId="1914"/>
    <cellStyle name="Explanatory Text 2 4 3" xfId="1915"/>
    <cellStyle name="Explanatory Text 2 5" xfId="1916"/>
    <cellStyle name="Explanatory Text 2 6" xfId="1917"/>
    <cellStyle name="Explanatory Text 2_Sheet1" xfId="1918"/>
    <cellStyle name="Explanatory Text 3" xfId="1919"/>
    <cellStyle name="Explanatory Text 3 2" xfId="1920"/>
    <cellStyle name="Explanatory Text 3 3" xfId="1921"/>
    <cellStyle name="Explanatory Text 4" xfId="1922"/>
    <cellStyle name="Explanatory Text 4 2" xfId="1923"/>
    <cellStyle name="Explanatory Text 4 3" xfId="1924"/>
    <cellStyle name="Explanatory Text 5" xfId="1925"/>
    <cellStyle name="Explanatory Text 5 2" xfId="1926"/>
    <cellStyle name="Explanatory Text 5 3" xfId="1927"/>
    <cellStyle name="Explanatory Text 6" xfId="1928"/>
    <cellStyle name="Explanatory Text 6 2" xfId="1929"/>
    <cellStyle name="Explanatory Text 6 3" xfId="1930"/>
    <cellStyle name="F2" xfId="1931"/>
    <cellStyle name="F2 2" xfId="1932"/>
    <cellStyle name="F2 3" xfId="1933"/>
    <cellStyle name="F3" xfId="1934"/>
    <cellStyle name="F3 2" xfId="1935"/>
    <cellStyle name="F3 3" xfId="1936"/>
    <cellStyle name="F4" xfId="1937"/>
    <cellStyle name="F4 2" xfId="1938"/>
    <cellStyle name="F4 3" xfId="1939"/>
    <cellStyle name="F5" xfId="1940"/>
    <cellStyle name="F5 2" xfId="1941"/>
    <cellStyle name="F5 3" xfId="1942"/>
    <cellStyle name="F6" xfId="1943"/>
    <cellStyle name="F6 2" xfId="1944"/>
    <cellStyle name="F6 3" xfId="1945"/>
    <cellStyle name="F7" xfId="1946"/>
    <cellStyle name="F7 2" xfId="1947"/>
    <cellStyle name="F7 3" xfId="1948"/>
    <cellStyle name="F8" xfId="1949"/>
    <cellStyle name="F8 2" xfId="1950"/>
    <cellStyle name="F8 3" xfId="1951"/>
    <cellStyle name="Fijo" xfId="1952"/>
    <cellStyle name="Fijo 2" xfId="1953"/>
    <cellStyle name="Fijo 3" xfId="1954"/>
    <cellStyle name="Financiero" xfId="1955"/>
    <cellStyle name="Financiero 2" xfId="1956"/>
    <cellStyle name="Financiero 3" xfId="1957"/>
    <cellStyle name="Fixed" xfId="1958"/>
    <cellStyle name="Fyrirsögn" xfId="1959"/>
    <cellStyle name="Good 2" xfId="1960"/>
    <cellStyle name="Good 2 2" xfId="1961"/>
    <cellStyle name="Good 2 2 2" xfId="1962"/>
    <cellStyle name="Good 2 2 3" xfId="1963"/>
    <cellStyle name="Good 2 3" xfId="1964"/>
    <cellStyle name="Good 2 3 2" xfId="1965"/>
    <cellStyle name="Good 2 3 3" xfId="1966"/>
    <cellStyle name="Good 2 4" xfId="1967"/>
    <cellStyle name="Good 2 4 2" xfId="1968"/>
    <cellStyle name="Good 2 4 3" xfId="1969"/>
    <cellStyle name="Good 2 5" xfId="1970"/>
    <cellStyle name="Good 2 6" xfId="1971"/>
    <cellStyle name="Good 2_Sheet1" xfId="1972"/>
    <cellStyle name="Good 3" xfId="1973"/>
    <cellStyle name="Good 3 2" xfId="1974"/>
    <cellStyle name="Good 3 3" xfId="1975"/>
    <cellStyle name="Good 4" xfId="1976"/>
    <cellStyle name="Good 4 2" xfId="1977"/>
    <cellStyle name="Good 4 3" xfId="1978"/>
    <cellStyle name="Good 5" xfId="1979"/>
    <cellStyle name="Good 5 2" xfId="1980"/>
    <cellStyle name="Good 5 2 2" xfId="1981"/>
    <cellStyle name="Good 5 2 3" xfId="1982"/>
    <cellStyle name="Good 5 3" xfId="1983"/>
    <cellStyle name="Good 5 3 2" xfId="1984"/>
    <cellStyle name="Good 5 3 3" xfId="1985"/>
    <cellStyle name="Good 5 4" xfId="1986"/>
    <cellStyle name="Good 5 5" xfId="1987"/>
    <cellStyle name="Good 6" xfId="1988"/>
    <cellStyle name="Good 6 2" xfId="1989"/>
    <cellStyle name="Good 6 3" xfId="1990"/>
    <cellStyle name="Good 7" xfId="1991"/>
    <cellStyle name="Good 7 2" xfId="1992"/>
    <cellStyle name="Good 7 3" xfId="1993"/>
    <cellStyle name="Grey" xfId="1994"/>
    <cellStyle name="Gut" xfId="1995"/>
    <cellStyle name="Gut 2" xfId="1996"/>
    <cellStyle name="Gut 3" xfId="1997"/>
    <cellStyle name="HEADER" xfId="1998"/>
    <cellStyle name="Header 2" xfId="1999"/>
    <cellStyle name="Header1" xfId="2000"/>
    <cellStyle name="Header2" xfId="2001"/>
    <cellStyle name="Heading" xfId="2002"/>
    <cellStyle name="Heading 1 2" xfId="2003"/>
    <cellStyle name="Heading 1 2 2" xfId="2004"/>
    <cellStyle name="Heading 1 2 2 2" xfId="2005"/>
    <cellStyle name="Heading 1 2 2 3" xfId="2006"/>
    <cellStyle name="Heading 1 2 3" xfId="2007"/>
    <cellStyle name="Heading 1 2 3 2" xfId="2008"/>
    <cellStyle name="Heading 1 2 3 3" xfId="2009"/>
    <cellStyle name="Heading 1 2 4" xfId="2010"/>
    <cellStyle name="Heading 1 2 4 2" xfId="2011"/>
    <cellStyle name="Heading 1 2 4 3" xfId="2012"/>
    <cellStyle name="Heading 1 2 5" xfId="2013"/>
    <cellStyle name="Heading 1 2 6" xfId="2014"/>
    <cellStyle name="Heading 1 2 7" xfId="2015"/>
    <cellStyle name="Heading 1 2_Sheet1" xfId="2016"/>
    <cellStyle name="Heading 1 3" xfId="2017"/>
    <cellStyle name="Heading 1 3 2" xfId="2018"/>
    <cellStyle name="Heading 1 3 3" xfId="2019"/>
    <cellStyle name="Heading 1 4" xfId="2020"/>
    <cellStyle name="Heading 1 4 2" xfId="2021"/>
    <cellStyle name="Heading 1 4 3" xfId="2022"/>
    <cellStyle name="Heading 1 5" xfId="2023"/>
    <cellStyle name="Heading 1 5 2" xfId="2024"/>
    <cellStyle name="Heading 1 5 3" xfId="2025"/>
    <cellStyle name="Heading 1 6" xfId="2026"/>
    <cellStyle name="Heading 1 6 2" xfId="2027"/>
    <cellStyle name="Heading 1 6 3" xfId="2028"/>
    <cellStyle name="Heading 2 2" xfId="2029"/>
    <cellStyle name="Heading 2 2 2" xfId="2030"/>
    <cellStyle name="Heading 2 2 2 2" xfId="2031"/>
    <cellStyle name="Heading 2 2 2 3" xfId="2032"/>
    <cellStyle name="Heading 2 2 3" xfId="2033"/>
    <cellStyle name="Heading 2 2 3 2" xfId="2034"/>
    <cellStyle name="Heading 2 2 3 3" xfId="2035"/>
    <cellStyle name="Heading 2 2 4" xfId="2036"/>
    <cellStyle name="Heading 2 2 4 2" xfId="2037"/>
    <cellStyle name="Heading 2 2 4 3" xfId="2038"/>
    <cellStyle name="Heading 2 2 5" xfId="2039"/>
    <cellStyle name="Heading 2 2 6" xfId="2040"/>
    <cellStyle name="Heading 2 2 7" xfId="2041"/>
    <cellStyle name="Heading 2 2_Sheet1" xfId="2042"/>
    <cellStyle name="Heading 2 3" xfId="2043"/>
    <cellStyle name="Heading 2 3 2" xfId="2044"/>
    <cellStyle name="Heading 2 3 3" xfId="2045"/>
    <cellStyle name="Heading 2 4" xfId="2046"/>
    <cellStyle name="Heading 2 4 2" xfId="2047"/>
    <cellStyle name="Heading 2 4 3" xfId="2048"/>
    <cellStyle name="Heading 2 5" xfId="2049"/>
    <cellStyle name="Heading 2 5 2" xfId="2050"/>
    <cellStyle name="Heading 2 5 3" xfId="2051"/>
    <cellStyle name="Heading 2 6" xfId="2052"/>
    <cellStyle name="Heading 2 6 2" xfId="2053"/>
    <cellStyle name="Heading 2 6 3" xfId="2054"/>
    <cellStyle name="Heading 3 2" xfId="2055"/>
    <cellStyle name="Heading 3 2 2" xfId="2056"/>
    <cellStyle name="Heading 3 2 2 2" xfId="2057"/>
    <cellStyle name="Heading 3 2 2 3" xfId="2058"/>
    <cellStyle name="Heading 3 2 3" xfId="2059"/>
    <cellStyle name="Heading 3 2 3 2" xfId="2060"/>
    <cellStyle name="Heading 3 2 3 3" xfId="2061"/>
    <cellStyle name="Heading 3 2 4" xfId="2062"/>
    <cellStyle name="Heading 3 2 4 2" xfId="2063"/>
    <cellStyle name="Heading 3 2 4 3" xfId="2064"/>
    <cellStyle name="Heading 3 2 5" xfId="2065"/>
    <cellStyle name="Heading 3 2 6" xfId="2066"/>
    <cellStyle name="Heading 3 2 7" xfId="2067"/>
    <cellStyle name="Heading 3 2_Sheet1" xfId="2068"/>
    <cellStyle name="Heading 3 3" xfId="2069"/>
    <cellStyle name="Heading 3 3 2" xfId="2070"/>
    <cellStyle name="Heading 3 3 3" xfId="2071"/>
    <cellStyle name="Heading 3 4" xfId="2072"/>
    <cellStyle name="Heading 3 4 2" xfId="2073"/>
    <cellStyle name="Heading 3 4 3" xfId="2074"/>
    <cellStyle name="Heading 3 5" xfId="2075"/>
    <cellStyle name="Heading 3 5 2" xfId="2076"/>
    <cellStyle name="Heading 3 5 3" xfId="2077"/>
    <cellStyle name="Heading 3 6" xfId="2078"/>
    <cellStyle name="Heading 3 6 2" xfId="2079"/>
    <cellStyle name="Heading 3 6 3" xfId="2080"/>
    <cellStyle name="Heading 4 2" xfId="2081"/>
    <cellStyle name="Heading 4 2 2" xfId="2082"/>
    <cellStyle name="Heading 4 2 2 2" xfId="2083"/>
    <cellStyle name="Heading 4 2 2 3" xfId="2084"/>
    <cellStyle name="Heading 4 2 3" xfId="2085"/>
    <cellStyle name="Heading 4 2 3 2" xfId="2086"/>
    <cellStyle name="Heading 4 2 3 3" xfId="2087"/>
    <cellStyle name="Heading 4 2 4" xfId="2088"/>
    <cellStyle name="Heading 4 2 4 2" xfId="2089"/>
    <cellStyle name="Heading 4 2 4 3" xfId="2090"/>
    <cellStyle name="Heading 4 2 5" xfId="2091"/>
    <cellStyle name="Heading 4 2 6" xfId="2092"/>
    <cellStyle name="Heading 4 2 7" xfId="2093"/>
    <cellStyle name="Heading 4 2_Sheet1" xfId="2094"/>
    <cellStyle name="Heading 4 3" xfId="2095"/>
    <cellStyle name="Heading 4 3 2" xfId="2096"/>
    <cellStyle name="Heading 4 3 3" xfId="2097"/>
    <cellStyle name="Heading 4 4" xfId="2098"/>
    <cellStyle name="Heading 4 4 2" xfId="2099"/>
    <cellStyle name="Heading 4 4 3" xfId="2100"/>
    <cellStyle name="Heading 4 5" xfId="2101"/>
    <cellStyle name="Heading 4 5 2" xfId="2102"/>
    <cellStyle name="Heading 4 5 3" xfId="2103"/>
    <cellStyle name="Heading 4 6" xfId="2104"/>
    <cellStyle name="Heading 4 6 2" xfId="2105"/>
    <cellStyle name="Heading 4 6 3" xfId="2106"/>
    <cellStyle name="Heading1" xfId="2107"/>
    <cellStyle name="Heading1 2" xfId="2108"/>
    <cellStyle name="Heading2" xfId="2109"/>
    <cellStyle name="Hidden" xfId="2110"/>
    <cellStyle name="Hipervínculo" xfId="2111"/>
    <cellStyle name="Hipervínculo 2" xfId="2112"/>
    <cellStyle name="Hipervínculo 3" xfId="2113"/>
    <cellStyle name="Hyperlink" xfId="2114" builtinId="8"/>
    <cellStyle name="Hyperlink 2" xfId="2115"/>
    <cellStyle name="Hyperlink 2 2" xfId="2116"/>
    <cellStyle name="Hyperlink 2 3" xfId="2117"/>
    <cellStyle name="Hyperlink 2 4" xfId="2118"/>
    <cellStyle name="Hyperlink 3" xfId="2119"/>
    <cellStyle name="Hyperlink 3 2" xfId="2120"/>
    <cellStyle name="Hyperlink 3 2 2" xfId="2121"/>
    <cellStyle name="Hyperlink 3 2 3" xfId="2122"/>
    <cellStyle name="Hyperlink 3 3" xfId="2123"/>
    <cellStyle name="Hyperlink 3 3 2" xfId="2124"/>
    <cellStyle name="Hyperlink 3 3 2 2" xfId="2125"/>
    <cellStyle name="Hyperlink 3 3 2 3" xfId="2126"/>
    <cellStyle name="Hyperlink 3 3 3" xfId="2127"/>
    <cellStyle name="Hyperlink 3 3 3 2" xfId="2128"/>
    <cellStyle name="Hyperlink 3 3 3 3" xfId="2129"/>
    <cellStyle name="Hyperlink 3 3 4" xfId="2130"/>
    <cellStyle name="Hyperlink 3 3 5" xfId="2131"/>
    <cellStyle name="Hyperlink 3 4" xfId="2132"/>
    <cellStyle name="Hyperlink 3 5" xfId="2133"/>
    <cellStyle name="Hyperlink 3 6" xfId="2134"/>
    <cellStyle name="Hyperlink 3_Sheet1" xfId="2135"/>
    <cellStyle name="Hyperlink 4" xfId="2136"/>
    <cellStyle name="Incorrecto" xfId="2137"/>
    <cellStyle name="Incorrecto 2" xfId="2138"/>
    <cellStyle name="Incorrecto 3" xfId="2139"/>
    <cellStyle name="Input [yellow]" xfId="2140"/>
    <cellStyle name="Input 10" xfId="2141"/>
    <cellStyle name="Input 11" xfId="2142"/>
    <cellStyle name="Input 12" xfId="2143"/>
    <cellStyle name="Input 2" xfId="2144"/>
    <cellStyle name="Input 2 2" xfId="2145"/>
    <cellStyle name="Input 2 2 2" xfId="2146"/>
    <cellStyle name="Input 2 2 3" xfId="2147"/>
    <cellStyle name="Input 2 3" xfId="2148"/>
    <cellStyle name="Input 2 3 2" xfId="2149"/>
    <cellStyle name="Input 2 3 3" xfId="2150"/>
    <cellStyle name="Input 2 4" xfId="2151"/>
    <cellStyle name="Input 2 4 2" xfId="2152"/>
    <cellStyle name="Input 2 4 3" xfId="2153"/>
    <cellStyle name="Input 2 5" xfId="2154"/>
    <cellStyle name="Input 2 6" xfId="2155"/>
    <cellStyle name="Input 2_Sheet1" xfId="2156"/>
    <cellStyle name="Input 3" xfId="2157"/>
    <cellStyle name="Input 3 2" xfId="2158"/>
    <cellStyle name="Input 3 3" xfId="2159"/>
    <cellStyle name="Input 4" xfId="2160"/>
    <cellStyle name="Input 4 2" xfId="2161"/>
    <cellStyle name="Input 4 3" xfId="2162"/>
    <cellStyle name="Input 5" xfId="2163"/>
    <cellStyle name="Input 5 2" xfId="2164"/>
    <cellStyle name="Input 5 3" xfId="2165"/>
    <cellStyle name="Input 6" xfId="2166"/>
    <cellStyle name="Input 6 2" xfId="2167"/>
    <cellStyle name="Input 6 2 2" xfId="2168"/>
    <cellStyle name="Input 6 2 3" xfId="2169"/>
    <cellStyle name="Input 6 3" xfId="2170"/>
    <cellStyle name="Input 6 3 2" xfId="2171"/>
    <cellStyle name="Input 6 3 3" xfId="2172"/>
    <cellStyle name="Input 6 4" xfId="2173"/>
    <cellStyle name="Input 6 5" xfId="2174"/>
    <cellStyle name="Input 7" xfId="2175"/>
    <cellStyle name="Input 7 2" xfId="2176"/>
    <cellStyle name="Input 7 3" xfId="2177"/>
    <cellStyle name="Input 8" xfId="2178"/>
    <cellStyle name="Input 8 2" xfId="2179"/>
    <cellStyle name="Input 8 3" xfId="2180"/>
    <cellStyle name="Input 9" xfId="2181"/>
    <cellStyle name="jt" xfId="2182"/>
    <cellStyle name="label" xfId="2183"/>
    <cellStyle name="Link Currency (0)" xfId="2184"/>
    <cellStyle name="Link Currency (0) 2" xfId="2185"/>
    <cellStyle name="Link Currency (2)" xfId="2186"/>
    <cellStyle name="Link Currency (2) 2" xfId="2187"/>
    <cellStyle name="Link Units (0)" xfId="2188"/>
    <cellStyle name="Link Units (0) 2" xfId="2189"/>
    <cellStyle name="Link Units (1)" xfId="2190"/>
    <cellStyle name="Link Units (1) 2" xfId="2191"/>
    <cellStyle name="Link Units (2)" xfId="2192"/>
    <cellStyle name="Link Units (2) 2" xfId="2193"/>
    <cellStyle name="Linked Cell 2" xfId="2194"/>
    <cellStyle name="Linked Cell 2 2" xfId="2195"/>
    <cellStyle name="Linked Cell 2 2 2" xfId="2196"/>
    <cellStyle name="Linked Cell 2 2 3" xfId="2197"/>
    <cellStyle name="Linked Cell 2 3" xfId="2198"/>
    <cellStyle name="Linked Cell 2 3 2" xfId="2199"/>
    <cellStyle name="Linked Cell 2 3 3" xfId="2200"/>
    <cellStyle name="Linked Cell 2 4" xfId="2201"/>
    <cellStyle name="Linked Cell 2 4 2" xfId="2202"/>
    <cellStyle name="Linked Cell 2 4 3" xfId="2203"/>
    <cellStyle name="Linked Cell 2 5" xfId="2204"/>
    <cellStyle name="Linked Cell 2 6" xfId="2205"/>
    <cellStyle name="Linked Cell 2_Sheet1" xfId="2206"/>
    <cellStyle name="Linked Cell 3" xfId="2207"/>
    <cellStyle name="Linked Cell 3 2" xfId="2208"/>
    <cellStyle name="Linked Cell 3 3" xfId="2209"/>
    <cellStyle name="Linked Cell 4" xfId="2210"/>
    <cellStyle name="Linked Cell 4 2" xfId="2211"/>
    <cellStyle name="Linked Cell 4 3" xfId="2212"/>
    <cellStyle name="Linked Cell 5" xfId="2213"/>
    <cellStyle name="Linked Cell 5 2" xfId="2214"/>
    <cellStyle name="Linked Cell 5 3" xfId="2215"/>
    <cellStyle name="Linked Cell 6" xfId="2216"/>
    <cellStyle name="Linked Cell 6 2" xfId="2217"/>
    <cellStyle name="Linked Cell 6 3" xfId="2218"/>
    <cellStyle name="luc" xfId="2219"/>
    <cellStyle name="luc2" xfId="2220"/>
    <cellStyle name="main_input" xfId="2221"/>
    <cellStyle name="Migliaia (0)_I4DPG7SffaHCKgwa3ue6hbtNM" xfId="2222"/>
    <cellStyle name="Migliaia_I4DPG7SffaHCKgwa3ue6hbtNM" xfId="2223"/>
    <cellStyle name="Millares [0]_10 AVERIAS MASIVAS + ANT" xfId="2224"/>
    <cellStyle name="Millares 2" xfId="2225"/>
    <cellStyle name="Millares 2 2" xfId="2226"/>
    <cellStyle name="Millares 2 2 2" xfId="2227"/>
    <cellStyle name="Millares 2 2 3" xfId="2228"/>
    <cellStyle name="Millares 2 3" xfId="2229"/>
    <cellStyle name="Millares 2 4" xfId="2230"/>
    <cellStyle name="Millares 3" xfId="2231"/>
    <cellStyle name="Millares 3 2" xfId="2232"/>
    <cellStyle name="Millares 3 2 2" xfId="2233"/>
    <cellStyle name="Millares 3 2 2 2" xfId="2234"/>
    <cellStyle name="Millares 3 2 2 3" xfId="2235"/>
    <cellStyle name="Millares 3 2 3" xfId="2236"/>
    <cellStyle name="Millares 3 2 4" xfId="2237"/>
    <cellStyle name="Millares 3 3" xfId="2238"/>
    <cellStyle name="Millares 3 3 2" xfId="2239"/>
    <cellStyle name="Millares 3 3 3" xfId="2240"/>
    <cellStyle name="Millares 3 4" xfId="2241"/>
    <cellStyle name="Millares 3 5" xfId="2242"/>
    <cellStyle name="Millares_10 AVERIAS MASIVAS + ANT" xfId="2243"/>
    <cellStyle name="Milliers [0]_      " xfId="2244"/>
    <cellStyle name="Milliers_      " xfId="2245"/>
    <cellStyle name="Model" xfId="2246"/>
    <cellStyle name="Modifiable" xfId="2247"/>
    <cellStyle name="Moneda [0]_10 AVERIAS MASIVAS + ANT" xfId="2248"/>
    <cellStyle name="Moneda_10 AVERIAS MASIVAS + ANT" xfId="2249"/>
    <cellStyle name="Monétaire [0]_      " xfId="2250"/>
    <cellStyle name="Monétaire_      " xfId="2251"/>
    <cellStyle name="Monetario" xfId="2252"/>
    <cellStyle name="Monetario 2" xfId="2253"/>
    <cellStyle name="Monetario 3" xfId="2254"/>
    <cellStyle name="n" xfId="2255"/>
    <cellStyle name="n1" xfId="2256"/>
    <cellStyle name="Neutral 2" xfId="2257"/>
    <cellStyle name="Neutral 2 2" xfId="2258"/>
    <cellStyle name="Neutral 2 2 2" xfId="2259"/>
    <cellStyle name="Neutral 2 2 3" xfId="2260"/>
    <cellStyle name="Neutral 2 3" xfId="2261"/>
    <cellStyle name="Neutral 2 3 2" xfId="2262"/>
    <cellStyle name="Neutral 2 3 3" xfId="2263"/>
    <cellStyle name="Neutral 2 4" xfId="2264"/>
    <cellStyle name="Neutral 2 4 2" xfId="2265"/>
    <cellStyle name="Neutral 2 4 3" xfId="2266"/>
    <cellStyle name="Neutral 2 5" xfId="2267"/>
    <cellStyle name="Neutral 2 6" xfId="2268"/>
    <cellStyle name="Neutral 2_Sheet1" xfId="2269"/>
    <cellStyle name="Neutral 3" xfId="2270"/>
    <cellStyle name="Neutral 3 2" xfId="2271"/>
    <cellStyle name="Neutral 3 3" xfId="2272"/>
    <cellStyle name="Neutral 4" xfId="2273"/>
    <cellStyle name="Neutral 4 2" xfId="2274"/>
    <cellStyle name="Neutral 4 3" xfId="2275"/>
    <cellStyle name="Neutral 5" xfId="2276"/>
    <cellStyle name="Neutral 5 2" xfId="2277"/>
    <cellStyle name="Neutral 5 2 2" xfId="2278"/>
    <cellStyle name="Neutral 5 2 3" xfId="2279"/>
    <cellStyle name="Neutral 5 3" xfId="2280"/>
    <cellStyle name="Neutral 5 3 2" xfId="2281"/>
    <cellStyle name="Neutral 5 3 3" xfId="2282"/>
    <cellStyle name="Neutral 5 4" xfId="2283"/>
    <cellStyle name="Neutral 5 5" xfId="2284"/>
    <cellStyle name="Neutral 6" xfId="2285"/>
    <cellStyle name="Neutral 6 2" xfId="2286"/>
    <cellStyle name="Neutral 6 3" xfId="2287"/>
    <cellStyle name="Neutral 7" xfId="2288"/>
    <cellStyle name="Neutral 7 2" xfId="2289"/>
    <cellStyle name="Neutral 7 3" xfId="2290"/>
    <cellStyle name="NewStyle" xfId="2291"/>
    <cellStyle name="NewStyle 2" xfId="2292"/>
    <cellStyle name="NewStyle_BBG Live" xfId="2293"/>
    <cellStyle name="Next holiday" xfId="2294"/>
    <cellStyle name="no dec" xfId="2295"/>
    <cellStyle name="no dec 2" xfId="2296"/>
    <cellStyle name="no dec 3" xfId="2297"/>
    <cellStyle name="Normal" xfId="0" builtinId="0"/>
    <cellStyle name="Normal - Style1" xfId="2298"/>
    <cellStyle name="Normal - Style3" xfId="2299"/>
    <cellStyle name="Normal - Style4" xfId="2300"/>
    <cellStyle name="Normal - Style5" xfId="2301"/>
    <cellStyle name="Normal - Style6" xfId="2302"/>
    <cellStyle name="Normal - Style7" xfId="2303"/>
    <cellStyle name="Normal - Style8" xfId="2304"/>
    <cellStyle name="Normal 10" xfId="2305"/>
    <cellStyle name="Normal 10 2" xfId="2306"/>
    <cellStyle name="Normal 10 2 2" xfId="2307"/>
    <cellStyle name="Normal 10 2 2 2" xfId="2308"/>
    <cellStyle name="Normal 10 2 3" xfId="2309"/>
    <cellStyle name="Normal 10 3" xfId="2310"/>
    <cellStyle name="Normal 10 3 2" xfId="2311"/>
    <cellStyle name="Normal 10 3 2 2" xfId="2312"/>
    <cellStyle name="Normal 10 3 3" xfId="2313"/>
    <cellStyle name="Normal 10 4" xfId="2314"/>
    <cellStyle name="Normal 10 4 2" xfId="2315"/>
    <cellStyle name="Normal 100" xfId="2316"/>
    <cellStyle name="Normal 101" xfId="2317"/>
    <cellStyle name="Normal 102" xfId="2318"/>
    <cellStyle name="Normal 103" xfId="2319"/>
    <cellStyle name="Normal 104" xfId="2320"/>
    <cellStyle name="Normal 105" xfId="2321"/>
    <cellStyle name="Normal 105 2" xfId="2322"/>
    <cellStyle name="Normal 11" xfId="2323"/>
    <cellStyle name="Normal 11 2" xfId="2324"/>
    <cellStyle name="Normal 11 2 2" xfId="2325"/>
    <cellStyle name="Normal 11 2 2 2" xfId="2326"/>
    <cellStyle name="Normal 11 2 3" xfId="2327"/>
    <cellStyle name="Normal 11 3" xfId="2328"/>
    <cellStyle name="Normal 11 3 2" xfId="2329"/>
    <cellStyle name="Normal 11 3 2 2" xfId="2330"/>
    <cellStyle name="Normal 11 3 3" xfId="2331"/>
    <cellStyle name="Normal 11 4" xfId="2332"/>
    <cellStyle name="Normal 117" xfId="2333"/>
    <cellStyle name="Normal 118" xfId="2334"/>
    <cellStyle name="Normal 12" xfId="2335"/>
    <cellStyle name="Normal 12 2" xfId="2336"/>
    <cellStyle name="Normal 12 2 2" xfId="2337"/>
    <cellStyle name="Normal 12 2 3" xfId="2338"/>
    <cellStyle name="Normal 12 3" xfId="2339"/>
    <cellStyle name="Normal 12 3 2" xfId="2340"/>
    <cellStyle name="Normal 12 3 3" xfId="2341"/>
    <cellStyle name="Normal 12 4" xfId="2342"/>
    <cellStyle name="Normal 12 5" xfId="2343"/>
    <cellStyle name="Normal 121" xfId="2344"/>
    <cellStyle name="Normal 13" xfId="2345"/>
    <cellStyle name="Normal 13 2" xfId="2346"/>
    <cellStyle name="Normal 13 3" xfId="2347"/>
    <cellStyle name="Normal 14" xfId="2348"/>
    <cellStyle name="Normal 14 2" xfId="2349"/>
    <cellStyle name="Normal 14 2 2" xfId="2350"/>
    <cellStyle name="Normal 14 2 2 2" xfId="2351"/>
    <cellStyle name="Normal 14 2 2 2 2" xfId="2352"/>
    <cellStyle name="Normal 14 2 2 3" xfId="2353"/>
    <cellStyle name="Normal 14 2 3" xfId="2354"/>
    <cellStyle name="Normal 14 2 3 2" xfId="2355"/>
    <cellStyle name="Normal 14 2 4" xfId="2356"/>
    <cellStyle name="Normal 14 3" xfId="2357"/>
    <cellStyle name="Normal 14 4" xfId="2358"/>
    <cellStyle name="Normal 14 4 2" xfId="2359"/>
    <cellStyle name="Normal 14 4 2 2" xfId="2360"/>
    <cellStyle name="Normal 14 4 3" xfId="2361"/>
    <cellStyle name="Normal 14 5" xfId="2362"/>
    <cellStyle name="Normal 14 5 2" xfId="2363"/>
    <cellStyle name="Normal 14 6" xfId="2364"/>
    <cellStyle name="Normal 14 7" xfId="2365"/>
    <cellStyle name="Normal 15" xfId="2366"/>
    <cellStyle name="Normal 153" xfId="2367"/>
    <cellStyle name="Normal 159" xfId="2368"/>
    <cellStyle name="Normal 16" xfId="2369"/>
    <cellStyle name="Normal 16 2" xfId="2370"/>
    <cellStyle name="Normal 16 2 2" xfId="2371"/>
    <cellStyle name="Normal 16 2 2 2" xfId="2372"/>
    <cellStyle name="Normal 16 2 3" xfId="2373"/>
    <cellStyle name="Normal 16 2 4" xfId="2374"/>
    <cellStyle name="Normal 16 2 5" xfId="2375"/>
    <cellStyle name="Normal 16 3" xfId="2376"/>
    <cellStyle name="Normal 16 3 2" xfId="2377"/>
    <cellStyle name="Normal 16 3 2 2" xfId="2378"/>
    <cellStyle name="Normal 16 3 3" xfId="2379"/>
    <cellStyle name="Normal 16 4" xfId="2380"/>
    <cellStyle name="Normal 16 4 2" xfId="2381"/>
    <cellStyle name="Normal 16 5" xfId="2382"/>
    <cellStyle name="Normal 161" xfId="2383"/>
    <cellStyle name="Normal 162" xfId="2384"/>
    <cellStyle name="Normal 165" xfId="2385"/>
    <cellStyle name="Normal 166" xfId="2386"/>
    <cellStyle name="Normal 167" xfId="2387"/>
    <cellStyle name="Normal 169" xfId="2388"/>
    <cellStyle name="Normal 17" xfId="2389"/>
    <cellStyle name="Normal 170" xfId="2390"/>
    <cellStyle name="Normal 171" xfId="2391"/>
    <cellStyle name="Normal 172" xfId="2392"/>
    <cellStyle name="Normal 174" xfId="2393"/>
    <cellStyle name="Normal 175" xfId="2394"/>
    <cellStyle name="Normal 176" xfId="2395"/>
    <cellStyle name="Normal 177" xfId="2396"/>
    <cellStyle name="Normal 178" xfId="2397"/>
    <cellStyle name="Normal 179" xfId="2398"/>
    <cellStyle name="Normal 18" xfId="2399"/>
    <cellStyle name="Normal 180" xfId="2400"/>
    <cellStyle name="Normal 181" xfId="2401"/>
    <cellStyle name="Normal 182" xfId="2402"/>
    <cellStyle name="Normal 19" xfId="2403"/>
    <cellStyle name="Normal 19 2" xfId="2404"/>
    <cellStyle name="Normal 19 2 2" xfId="2405"/>
    <cellStyle name="Normal 19 2 2 2" xfId="2406"/>
    <cellStyle name="Normal 19 2 3" xfId="2407"/>
    <cellStyle name="Normal 19 3" xfId="2408"/>
    <cellStyle name="Normal 19 3 2" xfId="2409"/>
    <cellStyle name="Normal 19 4" xfId="2410"/>
    <cellStyle name="Normal 19 5" xfId="2411"/>
    <cellStyle name="Normal 19 6" xfId="2412"/>
    <cellStyle name="Normal 2" xfId="2413"/>
    <cellStyle name="Normal 2 10" xfId="2414"/>
    <cellStyle name="Normal 2 11" xfId="3598"/>
    <cellStyle name="Normal 2 2" xfId="2415"/>
    <cellStyle name="Normal 2 2 2" xfId="2416"/>
    <cellStyle name="Normal 2 2 2 2" xfId="2417"/>
    <cellStyle name="Normal 2 2 2 3" xfId="2418"/>
    <cellStyle name="Normal 2 2 3" xfId="2419"/>
    <cellStyle name="Normal 2 2 3 2" xfId="2420"/>
    <cellStyle name="Normal 2 2 3 3" xfId="2421"/>
    <cellStyle name="Normal 2 2 4" xfId="2422"/>
    <cellStyle name="Normal 2 2 4 2" xfId="2423"/>
    <cellStyle name="Normal 2 2 4 3" xfId="2424"/>
    <cellStyle name="Normal 2 2 5" xfId="2425"/>
    <cellStyle name="Normal 2 2 5 2" xfId="2426"/>
    <cellStyle name="Normal 2 2 5 3" xfId="2427"/>
    <cellStyle name="Normal 2 2 6" xfId="2428"/>
    <cellStyle name="Normal 2 2 7" xfId="2429"/>
    <cellStyle name="Normal 2 2 8" xfId="2430"/>
    <cellStyle name="Normal 2 2_Sheet1" xfId="2431"/>
    <cellStyle name="Normal 2 3" xfId="2432"/>
    <cellStyle name="Normal 2 3 2" xfId="2433"/>
    <cellStyle name="Normal 2 3 3" xfId="2434"/>
    <cellStyle name="Normal 2 3 4" xfId="2435"/>
    <cellStyle name="Normal 2 3 5" xfId="3600"/>
    <cellStyle name="Normal 2 4" xfId="2436"/>
    <cellStyle name="Normal 2 4 2" xfId="2437"/>
    <cellStyle name="Normal 2 4 2 2" xfId="2438"/>
    <cellStyle name="Normal 2 4 2 3" xfId="2439"/>
    <cellStyle name="Normal 2 4 3" xfId="2440"/>
    <cellStyle name="Normal 2 4 3 2" xfId="2441"/>
    <cellStyle name="Normal 2 4 3 3" xfId="2442"/>
    <cellStyle name="Normal 2 4 4" xfId="2443"/>
    <cellStyle name="Normal 2 4 4 2" xfId="2444"/>
    <cellStyle name="Normal 2 4 4 2 2" xfId="2445"/>
    <cellStyle name="Normal 2 4 4 2 3" xfId="2446"/>
    <cellStyle name="Normal 2 4 4 3" xfId="2447"/>
    <cellStyle name="Normal 2 4 4 3 2" xfId="2448"/>
    <cellStyle name="Normal 2 4 4 3 2 2" xfId="2449"/>
    <cellStyle name="Normal 2 4 4 3 2 3" xfId="2450"/>
    <cellStyle name="Normal 2 4 4 3 3" xfId="2451"/>
    <cellStyle name="Normal 2 4 4 3 3 2" xfId="2452"/>
    <cellStyle name="Normal 2 4 4 3 3 3" xfId="2453"/>
    <cellStyle name="Normal 2 4 4 3 4" xfId="2454"/>
    <cellStyle name="Normal 2 4 4 3 5" xfId="2455"/>
    <cellStyle name="Normal 2 4 4 4" xfId="2456"/>
    <cellStyle name="Normal 2 4 4 5" xfId="2457"/>
    <cellStyle name="Normal 2 4 5" xfId="2458"/>
    <cellStyle name="Normal 2 4 6" xfId="2459"/>
    <cellStyle name="Normal 2 5" xfId="2460"/>
    <cellStyle name="Normal 2 5 2" xfId="2461"/>
    <cellStyle name="Normal 2 5 2 2" xfId="2462"/>
    <cellStyle name="Normal 2 5 2 3" xfId="2463"/>
    <cellStyle name="Normal 2 5 3" xfId="2464"/>
    <cellStyle name="Normal 2 5 3 2" xfId="2465"/>
    <cellStyle name="Normal 2 5 3 2 2" xfId="2466"/>
    <cellStyle name="Normal 2 5 3 3" xfId="2467"/>
    <cellStyle name="Normal 2 5 4" xfId="2468"/>
    <cellStyle name="Normal 2 5 4 2" xfId="2469"/>
    <cellStyle name="Normal 2 5 4 2 2" xfId="2470"/>
    <cellStyle name="Normal 2 5 4 3" xfId="2471"/>
    <cellStyle name="Normal 2 5 5" xfId="2472"/>
    <cellStyle name="Normal 2 6" xfId="2473"/>
    <cellStyle name="Normal 2 6 2" xfId="2474"/>
    <cellStyle name="Normal 2 6 2 2" xfId="2475"/>
    <cellStyle name="Normal 2 6 2 3" xfId="2476"/>
    <cellStyle name="Normal 2 6 3" xfId="2477"/>
    <cellStyle name="Normal 2 6 3 2" xfId="2478"/>
    <cellStyle name="Normal 2 6 3 2 2" xfId="2479"/>
    <cellStyle name="Normal 2 6 3 2 3" xfId="2480"/>
    <cellStyle name="Normal 2 6 3 3" xfId="2481"/>
    <cellStyle name="Normal 2 6 3 3 2" xfId="2482"/>
    <cellStyle name="Normal 2 6 3 3 3" xfId="2483"/>
    <cellStyle name="Normal 2 6 3 4" xfId="2484"/>
    <cellStyle name="Normal 2 6 3 5" xfId="2485"/>
    <cellStyle name="Normal 2 6 4" xfId="2486"/>
    <cellStyle name="Normal 2 6 5" xfId="2487"/>
    <cellStyle name="Normal 2 6_Sheet1" xfId="2488"/>
    <cellStyle name="Normal 2 7" xfId="2489"/>
    <cellStyle name="Normal 2 7 2" xfId="2490"/>
    <cellStyle name="Normal 2 7 2 2" xfId="2491"/>
    <cellStyle name="Normal 2 7 2 2 2" xfId="2492"/>
    <cellStyle name="Normal 2 7 2 3" xfId="2493"/>
    <cellStyle name="Normal 2 7 3" xfId="2494"/>
    <cellStyle name="Normal 2 7 3 2" xfId="2495"/>
    <cellStyle name="Normal 2 7 3 2 2" xfId="2496"/>
    <cellStyle name="Normal 2 7 3 3" xfId="2497"/>
    <cellStyle name="Normal 2 7 4" xfId="2498"/>
    <cellStyle name="Normal 2 7 4 2" xfId="2499"/>
    <cellStyle name="Normal 2 7 5" xfId="2500"/>
    <cellStyle name="Normal 2 8" xfId="2501"/>
    <cellStyle name="Normal 2 9" xfId="2502"/>
    <cellStyle name="Normal 2 9 2" xfId="2503"/>
    <cellStyle name="Normal 2_~0149226" xfId="2504"/>
    <cellStyle name="Normal 20" xfId="2505"/>
    <cellStyle name="Normal 20 2" xfId="2506"/>
    <cellStyle name="Normal 20 2 2" xfId="2507"/>
    <cellStyle name="Normal 20 2 2 2" xfId="2508"/>
    <cellStyle name="Normal 20 2 3" xfId="2509"/>
    <cellStyle name="Normal 20 3" xfId="2510"/>
    <cellStyle name="Normal 20 3 2" xfId="2511"/>
    <cellStyle name="Normal 20 4" xfId="2512"/>
    <cellStyle name="Normal 21" xfId="2513"/>
    <cellStyle name="Normal 21 2" xfId="2514"/>
    <cellStyle name="Normal 21 2 2" xfId="2515"/>
    <cellStyle name="Normal 21 2 2 2" xfId="2516"/>
    <cellStyle name="Normal 21 2 3" xfId="2517"/>
    <cellStyle name="Normal 21 3" xfId="2518"/>
    <cellStyle name="Normal 21 3 2" xfId="2519"/>
    <cellStyle name="Normal 21 4" xfId="2520"/>
    <cellStyle name="Normal 22" xfId="2521"/>
    <cellStyle name="Normal 22 2" xfId="2522"/>
    <cellStyle name="Normal 22 2 2" xfId="2523"/>
    <cellStyle name="Normal 22 3" xfId="2524"/>
    <cellStyle name="Normal 23" xfId="2525"/>
    <cellStyle name="Normal 23 2" xfId="2526"/>
    <cellStyle name="Normal 23 2 2" xfId="2527"/>
    <cellStyle name="Normal 23 3" xfId="2528"/>
    <cellStyle name="Normal 24" xfId="2529"/>
    <cellStyle name="Normal 24 2" xfId="2530"/>
    <cellStyle name="Normal 24 2 2" xfId="2531"/>
    <cellStyle name="Normal 24 3" xfId="2532"/>
    <cellStyle name="Normal 25" xfId="2533"/>
    <cellStyle name="Normal 25 2" xfId="2534"/>
    <cellStyle name="Normal 25 2 2" xfId="2535"/>
    <cellStyle name="Normal 25 3" xfId="2536"/>
    <cellStyle name="Normal 26" xfId="2537"/>
    <cellStyle name="Normal 26 2" xfId="2538"/>
    <cellStyle name="Normal 26 2 2" xfId="2539"/>
    <cellStyle name="Normal 26 3" xfId="2540"/>
    <cellStyle name="Normal 27" xfId="2541"/>
    <cellStyle name="Normal 28" xfId="2542"/>
    <cellStyle name="Normal 28 2" xfId="2543"/>
    <cellStyle name="Normal 28 2 2" xfId="2544"/>
    <cellStyle name="Normal 28 3" xfId="2545"/>
    <cellStyle name="Normal 29" xfId="2546"/>
    <cellStyle name="Normal 29 2" xfId="2547"/>
    <cellStyle name="Normal 29 2 2" xfId="2548"/>
    <cellStyle name="Normal 29 3" xfId="2549"/>
    <cellStyle name="Normal 3" xfId="2550"/>
    <cellStyle name="Normal 3 2" xfId="2551"/>
    <cellStyle name="Normal 3 2 2" xfId="2552"/>
    <cellStyle name="Normal 3 2 2 2" xfId="2553"/>
    <cellStyle name="Normal 3 2 2 2 2" xfId="2554"/>
    <cellStyle name="Normal 3 2 2 3" xfId="2555"/>
    <cellStyle name="Normal 3 2 2 4" xfId="2556"/>
    <cellStyle name="Normal 3 2 2 5" xfId="2557"/>
    <cellStyle name="Normal 3 2 3" xfId="2558"/>
    <cellStyle name="Normal 3 2 3 2" xfId="2559"/>
    <cellStyle name="Normal 3 2 3 3" xfId="2560"/>
    <cellStyle name="Normal 3 2 4" xfId="2561"/>
    <cellStyle name="Normal 3 2 5" xfId="2562"/>
    <cellStyle name="Normal 3 3" xfId="2563"/>
    <cellStyle name="Normal 3 3 2" xfId="2564"/>
    <cellStyle name="Normal 3 3 3" xfId="2565"/>
    <cellStyle name="Normal 3 4" xfId="2566"/>
    <cellStyle name="Normal 3 4 2" xfId="2567"/>
    <cellStyle name="Normal 3 4 3" xfId="2568"/>
    <cellStyle name="Normal 3 5" xfId="2569"/>
    <cellStyle name="Normal 3 6" xfId="2570"/>
    <cellStyle name="Normal 3_annex8corep" xfId="2571"/>
    <cellStyle name="Normal 30" xfId="2572"/>
    <cellStyle name="Normal 31" xfId="2573"/>
    <cellStyle name="Normal 31 2" xfId="2574"/>
    <cellStyle name="Normal 32" xfId="2575"/>
    <cellStyle name="Normal 32 2" xfId="2576"/>
    <cellStyle name="Normal 33" xfId="2577"/>
    <cellStyle name="Normal 33 2" xfId="2578"/>
    <cellStyle name="Normal 34" xfId="2579"/>
    <cellStyle name="Normal 34 2" xfId="2580"/>
    <cellStyle name="Normal 35" xfId="2581"/>
    <cellStyle name="Normal 35 2" xfId="2582"/>
    <cellStyle name="Normal 36" xfId="2583"/>
    <cellStyle name="Normal 36 2" xfId="2584"/>
    <cellStyle name="Normal 37" xfId="2585"/>
    <cellStyle name="Normal 37 2" xfId="2586"/>
    <cellStyle name="Normal 38" xfId="2587"/>
    <cellStyle name="Normal 38 2" xfId="2588"/>
    <cellStyle name="Normal 39" xfId="2589"/>
    <cellStyle name="Normal 39 2" xfId="2590"/>
    <cellStyle name="Normal 4" xfId="2591"/>
    <cellStyle name="Normal 4 2" xfId="2592"/>
    <cellStyle name="Normal 4 2 2" xfId="2593"/>
    <cellStyle name="Normal 4 2 2 2" xfId="2594"/>
    <cellStyle name="Normal 4 2 2 3" xfId="2595"/>
    <cellStyle name="Normal 4 2 3" xfId="2596"/>
    <cellStyle name="Normal 4 2 3 2" xfId="2597"/>
    <cellStyle name="Normal 4 2 3 3" xfId="2598"/>
    <cellStyle name="Normal 4 2 4" xfId="2599"/>
    <cellStyle name="Normal 4 2 5" xfId="2600"/>
    <cellStyle name="Normal 4 2 6" xfId="2601"/>
    <cellStyle name="Normal 4 2_Sheet1" xfId="2602"/>
    <cellStyle name="Normal 4 3" xfId="2603"/>
    <cellStyle name="Normal 4 3 2" xfId="2604"/>
    <cellStyle name="Normal 4 3 2 2" xfId="2605"/>
    <cellStyle name="Normal 4 3 2 2 2" xfId="2606"/>
    <cellStyle name="Normal 4 3 2 2 3" xfId="2607"/>
    <cellStyle name="Normal 4 3 2 3" xfId="2608"/>
    <cellStyle name="Normal 4 3 2 4" xfId="2609"/>
    <cellStyle name="Normal 4 3 3" xfId="2610"/>
    <cellStyle name="Normal 4 3 4" xfId="2611"/>
    <cellStyle name="Normal 4 4" xfId="2612"/>
    <cellStyle name="Normal 4 4 2" xfId="2613"/>
    <cellStyle name="Normal 4 4 2 2" xfId="2614"/>
    <cellStyle name="Normal 4 4 2 3" xfId="2615"/>
    <cellStyle name="Normal 4 4 3" xfId="2616"/>
    <cellStyle name="Normal 4 4 3 2" xfId="2617"/>
    <cellStyle name="Normal 4 4 3 2 2" xfId="2618"/>
    <cellStyle name="Normal 4 4 3 2 3" xfId="2619"/>
    <cellStyle name="Normal 4 4 3 3" xfId="2620"/>
    <cellStyle name="Normal 4 4 3 3 2" xfId="2621"/>
    <cellStyle name="Normal 4 4 3 3 3" xfId="2622"/>
    <cellStyle name="Normal 4 4 3 4" xfId="2623"/>
    <cellStyle name="Normal 4 4 3 5" xfId="2624"/>
    <cellStyle name="Normal 4 4 4" xfId="2625"/>
    <cellStyle name="Normal 4 4 5" xfId="2626"/>
    <cellStyle name="Normal 4 5" xfId="2627"/>
    <cellStyle name="Normal 4 6" xfId="2628"/>
    <cellStyle name="Normal 40" xfId="2629"/>
    <cellStyle name="Normal 40 2" xfId="2630"/>
    <cellStyle name="Normal 41" xfId="2631"/>
    <cellStyle name="Normal 41 2" xfId="2632"/>
    <cellStyle name="Normal 41 3" xfId="2633"/>
    <cellStyle name="Normal 42" xfId="2634"/>
    <cellStyle name="Normal 42 2" xfId="2635"/>
    <cellStyle name="Normal 43" xfId="2636"/>
    <cellStyle name="Normal 43 2" xfId="2637"/>
    <cellStyle name="Normal 44" xfId="2638"/>
    <cellStyle name="Normal 45" xfId="2639"/>
    <cellStyle name="Normal 46" xfId="2640"/>
    <cellStyle name="Normal 47" xfId="2641"/>
    <cellStyle name="Normal 48" xfId="2642"/>
    <cellStyle name="Normal 49" xfId="2643"/>
    <cellStyle name="Normal 5" xfId="2644"/>
    <cellStyle name="Normal 5 2" xfId="2645"/>
    <cellStyle name="Normal 5 2 2" xfId="2646"/>
    <cellStyle name="Normal 5 2 3" xfId="2647"/>
    <cellStyle name="Normal 5 2 4" xfId="2648"/>
    <cellStyle name="Normal 5 3" xfId="2649"/>
    <cellStyle name="Normal 5 3 2" xfId="2650"/>
    <cellStyle name="Normal 5 3 2 2" xfId="2651"/>
    <cellStyle name="Normal 5 3 2 2 2" xfId="2652"/>
    <cellStyle name="Normal 5 3 2 3" xfId="2653"/>
    <cellStyle name="Normal 5 3 3" xfId="2654"/>
    <cellStyle name="Normal 5 3 3 2" xfId="2655"/>
    <cellStyle name="Normal 5 3 3 2 2" xfId="2656"/>
    <cellStyle name="Normal 5 3 3 3" xfId="2657"/>
    <cellStyle name="Normal 5 3 4" xfId="2658"/>
    <cellStyle name="Normal 5 4" xfId="2659"/>
    <cellStyle name="Normal 5 4 2" xfId="2660"/>
    <cellStyle name="Normal 5 4 3" xfId="2661"/>
    <cellStyle name="Normal 5 5" xfId="2662"/>
    <cellStyle name="Normal 5 5 2" xfId="2663"/>
    <cellStyle name="Normal 5 5 2 2" xfId="2664"/>
    <cellStyle name="Normal 5 5 3" xfId="2665"/>
    <cellStyle name="Normal 5 6" xfId="2666"/>
    <cellStyle name="Normal 5 6 2" xfId="2667"/>
    <cellStyle name="Normal 5 6 2 2" xfId="2668"/>
    <cellStyle name="Normal 5 6 3" xfId="2669"/>
    <cellStyle name="Normal 5 7" xfId="2670"/>
    <cellStyle name="Normal 5 8" xfId="2671"/>
    <cellStyle name="Normal 5 9" xfId="3599"/>
    <cellStyle name="Normal 5_Sheet1" xfId="2672"/>
    <cellStyle name="Normal 50" xfId="2673"/>
    <cellStyle name="Normal 51" xfId="2674"/>
    <cellStyle name="Normal 52" xfId="2675"/>
    <cellStyle name="Normal 53" xfId="2676"/>
    <cellStyle name="Normal 54" xfId="2677"/>
    <cellStyle name="Normal 55" xfId="2678"/>
    <cellStyle name="Normal 56" xfId="2679"/>
    <cellStyle name="Normal 56 2" xfId="2680"/>
    <cellStyle name="Normal 56 2 2" xfId="2681"/>
    <cellStyle name="Normal 57" xfId="2682"/>
    <cellStyle name="Normal 58" xfId="2683"/>
    <cellStyle name="Normal 59" xfId="2684"/>
    <cellStyle name="Normal 6" xfId="2685"/>
    <cellStyle name="Normal 6 2" xfId="2686"/>
    <cellStyle name="Normal 6 2 2" xfId="2687"/>
    <cellStyle name="Normal 6 2 3" xfId="2688"/>
    <cellStyle name="Normal 6 2 3 2" xfId="2689"/>
    <cellStyle name="Normal 6 2 3 2 2" xfId="2690"/>
    <cellStyle name="Normal 6 2 3 3" xfId="2691"/>
    <cellStyle name="Normal 6 2 4" xfId="2692"/>
    <cellStyle name="Normal 6 2 4 2" xfId="2693"/>
    <cellStyle name="Normal 6 2 4 2 2" xfId="2694"/>
    <cellStyle name="Normal 6 2 4 3" xfId="2695"/>
    <cellStyle name="Normal 6 2 5" xfId="2696"/>
    <cellStyle name="Normal 6 2 6" xfId="2697"/>
    <cellStyle name="Normal 6 3" xfId="2698"/>
    <cellStyle name="Normal 6 3 2" xfId="2699"/>
    <cellStyle name="Normal 6 3 3" xfId="2700"/>
    <cellStyle name="Normal 6 4" xfId="2701"/>
    <cellStyle name="Normal 6 5" xfId="2702"/>
    <cellStyle name="Normal 6 5 2" xfId="2703"/>
    <cellStyle name="Normal 6 5 2 2" xfId="2704"/>
    <cellStyle name="Normal 6 5 3" xfId="2705"/>
    <cellStyle name="Normal 6 6" xfId="2706"/>
    <cellStyle name="Normal 6 6 2" xfId="2707"/>
    <cellStyle name="Normal 6 6 2 2" xfId="2708"/>
    <cellStyle name="Normal 6 6 3" xfId="2709"/>
    <cellStyle name="Normal 6 7" xfId="2710"/>
    <cellStyle name="Normal 6_Sheet1" xfId="2711"/>
    <cellStyle name="Normal 60" xfId="2712"/>
    <cellStyle name="Normal 61" xfId="2713"/>
    <cellStyle name="Normal 62" xfId="2714"/>
    <cellStyle name="Normal 63" xfId="2715"/>
    <cellStyle name="Normal 64" xfId="2716"/>
    <cellStyle name="Normal 65" xfId="2717"/>
    <cellStyle name="Normal 66" xfId="2718"/>
    <cellStyle name="Normal 67" xfId="2719"/>
    <cellStyle name="Normal 68" xfId="2720"/>
    <cellStyle name="Normal 69" xfId="2721"/>
    <cellStyle name="Normal 7" xfId="2722"/>
    <cellStyle name="Normal 7 2" xfId="2723"/>
    <cellStyle name="Normal 7 2 2" xfId="2724"/>
    <cellStyle name="Normal 7 2 2 2" xfId="2725"/>
    <cellStyle name="Normal 7 2 2 2 2" xfId="2726"/>
    <cellStyle name="Normal 7 2 2 2 2 2" xfId="2727"/>
    <cellStyle name="Normal 7 2 2 2 3" xfId="2728"/>
    <cellStyle name="Normal 7 2 2 3" xfId="2729"/>
    <cellStyle name="Normal 7 2 2 3 2" xfId="2730"/>
    <cellStyle name="Normal 7 2 2 3 2 2" xfId="2731"/>
    <cellStyle name="Normal 7 2 2 3 3" xfId="2732"/>
    <cellStyle name="Normal 7 2 2 4" xfId="2733"/>
    <cellStyle name="Normal 7 2 2 5" xfId="2734"/>
    <cellStyle name="Normal 7 2 3" xfId="2735"/>
    <cellStyle name="Normal 7 2 4" xfId="2736"/>
    <cellStyle name="Normal 7 2 5" xfId="2737"/>
    <cellStyle name="Normal 7 2 6" xfId="2738"/>
    <cellStyle name="Normal 7 3" xfId="2739"/>
    <cellStyle name="Normal 7 3 2" xfId="2740"/>
    <cellStyle name="Normal 7 3 2 2" xfId="2741"/>
    <cellStyle name="Normal 7 3 2 3" xfId="2742"/>
    <cellStyle name="Normal 7 3 3" xfId="2743"/>
    <cellStyle name="Normal 7 3 3 2" xfId="2744"/>
    <cellStyle name="Normal 7 3 3 2 2" xfId="2745"/>
    <cellStyle name="Normal 7 3 3 2 3" xfId="2746"/>
    <cellStyle name="Normal 7 3 3 3" xfId="2747"/>
    <cellStyle name="Normal 7 3 3 3 2" xfId="2748"/>
    <cellStyle name="Normal 7 3 3 3 3" xfId="2749"/>
    <cellStyle name="Normal 7 3 3 4" xfId="2750"/>
    <cellStyle name="Normal 7 3 3 5" xfId="2751"/>
    <cellStyle name="Normal 7 3 4" xfId="2752"/>
    <cellStyle name="Normal 7 3 5" xfId="2753"/>
    <cellStyle name="Normal 7 3 6" xfId="2754"/>
    <cellStyle name="Normal 7 4" xfId="2755"/>
    <cellStyle name="Normal 7 4 2" xfId="2756"/>
    <cellStyle name="Normal 7 4 2 2" xfId="2757"/>
    <cellStyle name="Normal 7 4 2 2 2" xfId="2758"/>
    <cellStyle name="Normal 7 4 2 3" xfId="2759"/>
    <cellStyle name="Normal 7 4 3" xfId="2760"/>
    <cellStyle name="Normal 7 4 3 2" xfId="2761"/>
    <cellStyle name="Normal 7 4 3 2 2" xfId="2762"/>
    <cellStyle name="Normal 7 4 3 3" xfId="2763"/>
    <cellStyle name="Normal 7 4 4" xfId="2764"/>
    <cellStyle name="Normal 7 5" xfId="2765"/>
    <cellStyle name="Normal 7 6" xfId="2766"/>
    <cellStyle name="Normal 7 7" xfId="2767"/>
    <cellStyle name="Normal 7_Sheet1" xfId="2768"/>
    <cellStyle name="Normal 70" xfId="2769"/>
    <cellStyle name="Normal 71" xfId="2770"/>
    <cellStyle name="Normal 72" xfId="2771"/>
    <cellStyle name="Normal 73" xfId="2772"/>
    <cellStyle name="Normal 74" xfId="2773"/>
    <cellStyle name="Normal 75" xfId="2774"/>
    <cellStyle name="Normal 76" xfId="2775"/>
    <cellStyle name="Normal 77" xfId="2776"/>
    <cellStyle name="Normal 78" xfId="2777"/>
    <cellStyle name="Normal 79" xfId="2778"/>
    <cellStyle name="Normal 8" xfId="2779"/>
    <cellStyle name="Normal 8 2" xfId="2780"/>
    <cellStyle name="Normal 8 2 2" xfId="2781"/>
    <cellStyle name="Normal 8 2 2 2" xfId="2782"/>
    <cellStyle name="Normal 8 2 2 3" xfId="2783"/>
    <cellStyle name="Normal 8 2 3" xfId="2784"/>
    <cellStyle name="Normal 8 2 4" xfId="2785"/>
    <cellStyle name="Normal 8 2 5" xfId="2786"/>
    <cellStyle name="Normal 8 3" xfId="2787"/>
    <cellStyle name="Normal 8 4" xfId="2788"/>
    <cellStyle name="Normal 8 5" xfId="2789"/>
    <cellStyle name="Normal 8 6" xfId="2790"/>
    <cellStyle name="Normal 80" xfId="2791"/>
    <cellStyle name="Normal 81" xfId="2792"/>
    <cellStyle name="Normal 82" xfId="2793"/>
    <cellStyle name="Normal 83" xfId="2794"/>
    <cellStyle name="Normal 84" xfId="2795"/>
    <cellStyle name="Normal 85" xfId="2796"/>
    <cellStyle name="Normal 86" xfId="2797"/>
    <cellStyle name="Normal 87" xfId="2798"/>
    <cellStyle name="Normal 88" xfId="2799"/>
    <cellStyle name="Normal 89" xfId="2800"/>
    <cellStyle name="Normal 9" xfId="2801"/>
    <cellStyle name="Normal 9 2" xfId="2802"/>
    <cellStyle name="Normal 9 2 2" xfId="2803"/>
    <cellStyle name="Normal 9 2 3" xfId="2804"/>
    <cellStyle name="Normal 9 3" xfId="2805"/>
    <cellStyle name="Normal 9 3 2" xfId="2806"/>
    <cellStyle name="Normal 9 3 2 2" xfId="2807"/>
    <cellStyle name="Normal 9 3 2 3" xfId="2808"/>
    <cellStyle name="Normal 9 3 3" xfId="2809"/>
    <cellStyle name="Normal 9 3 3 2" xfId="2810"/>
    <cellStyle name="Normal 9 3 3 3" xfId="2811"/>
    <cellStyle name="Normal 9 3 4" xfId="2812"/>
    <cellStyle name="Normal 9 3 5" xfId="2813"/>
    <cellStyle name="Normal 9 4" xfId="2814"/>
    <cellStyle name="Normal 9 4 2" xfId="2815"/>
    <cellStyle name="Normal 9 4 3" xfId="2816"/>
    <cellStyle name="Normal 9 5" xfId="2817"/>
    <cellStyle name="Normal 9 6" xfId="2818"/>
    <cellStyle name="Normal 90" xfId="2819"/>
    <cellStyle name="Normal 91" xfId="2820"/>
    <cellStyle name="Normal 92" xfId="2821"/>
    <cellStyle name="Normal 93" xfId="2822"/>
    <cellStyle name="Normal 94" xfId="2823"/>
    <cellStyle name="Normal 95" xfId="2824"/>
    <cellStyle name="Normal 95 2" xfId="2825"/>
    <cellStyle name="Normal 96" xfId="2826"/>
    <cellStyle name="Normal 96 2" xfId="2827"/>
    <cellStyle name="Normal 97" xfId="2828"/>
    <cellStyle name="Normal 98" xfId="2829"/>
    <cellStyle name="Normal 99" xfId="2830"/>
    <cellStyle name="Normal_Data Dicitonary_BDW" xfId="2831"/>
    <cellStyle name="Normale_2011 04 14 Templates for stress test_bcl" xfId="2832"/>
    <cellStyle name="Notas" xfId="2833"/>
    <cellStyle name="Notas 2" xfId="2834"/>
    <cellStyle name="Notas 3" xfId="2835"/>
    <cellStyle name="Note 2" xfId="2836"/>
    <cellStyle name="Note 2 2" xfId="2837"/>
    <cellStyle name="Note 2 2 2" xfId="2838"/>
    <cellStyle name="Note 2 3" xfId="2839"/>
    <cellStyle name="Note 3" xfId="2840"/>
    <cellStyle name="Note 3 2" xfId="2841"/>
    <cellStyle name="Note 3 3" xfId="2842"/>
    <cellStyle name="Note 4" xfId="2843"/>
    <cellStyle name="Note 4 2" xfId="2844"/>
    <cellStyle name="Note 4 3" xfId="2845"/>
    <cellStyle name="Note 5" xfId="2846"/>
    <cellStyle name="Note 5 2" xfId="2847"/>
    <cellStyle name="Note 5 3" xfId="2848"/>
    <cellStyle name="Note 6" xfId="2849"/>
    <cellStyle name="Note 6 2" xfId="2850"/>
    <cellStyle name="Note 6 3" xfId="2851"/>
    <cellStyle name="Note 7" xfId="2852"/>
    <cellStyle name="Note 7 2" xfId="2853"/>
    <cellStyle name="Note 7 2 2" xfId="2854"/>
    <cellStyle name="Note 7 3" xfId="2855"/>
    <cellStyle name="Notiz" xfId="2856"/>
    <cellStyle name="Notiz 2" xfId="2857"/>
    <cellStyle name="Notiz 3" xfId="2858"/>
    <cellStyle name="OBI_ColHeader" xfId="2859"/>
    <cellStyle name="Œ…‹æØ‚è [0.00]_!!!GO" xfId="2860"/>
    <cellStyle name="Œ…‹æØ‚è_!!!GO" xfId="2861"/>
    <cellStyle name="omma [0]_Mktg Prog" xfId="2862"/>
    <cellStyle name="ormal_Sheet1_1" xfId="2863"/>
    <cellStyle name="Output 2" xfId="2864"/>
    <cellStyle name="Output 2 2" xfId="2865"/>
    <cellStyle name="Output 2 2 2" xfId="2866"/>
    <cellStyle name="Output 2 2 3" xfId="2867"/>
    <cellStyle name="Output 2 3" xfId="2868"/>
    <cellStyle name="Output 2 3 2" xfId="2869"/>
    <cellStyle name="Output 2 3 3" xfId="2870"/>
    <cellStyle name="Output 2 4" xfId="2871"/>
    <cellStyle name="Output 2 4 2" xfId="2872"/>
    <cellStyle name="Output 2 4 3" xfId="2873"/>
    <cellStyle name="Output 2 5" xfId="2874"/>
    <cellStyle name="Output 2 6" xfId="2875"/>
    <cellStyle name="Output 2 7" xfId="2876"/>
    <cellStyle name="Output 2_Sheet1" xfId="2877"/>
    <cellStyle name="Output 3" xfId="2878"/>
    <cellStyle name="Output 3 2" xfId="2879"/>
    <cellStyle name="Output 3 3" xfId="2880"/>
    <cellStyle name="Output 4" xfId="2881"/>
    <cellStyle name="Output 4 2" xfId="2882"/>
    <cellStyle name="Output 4 3" xfId="2883"/>
    <cellStyle name="Output 5" xfId="2884"/>
    <cellStyle name="Output 5 2" xfId="2885"/>
    <cellStyle name="Output 5 3" xfId="2886"/>
    <cellStyle name="Output 6" xfId="2887"/>
    <cellStyle name="Output 6 2" xfId="2888"/>
    <cellStyle name="Output 6 3" xfId="2889"/>
    <cellStyle name="Output 7" xfId="2890"/>
    <cellStyle name="Output 7 2" xfId="2891"/>
    <cellStyle name="Output 7 3" xfId="2892"/>
    <cellStyle name="Page 1" xfId="2893"/>
    <cellStyle name="Page 2" xfId="2894"/>
    <cellStyle name="Page1" xfId="2895"/>
    <cellStyle name="Page2" xfId="2896"/>
    <cellStyle name="Page3" xfId="2897"/>
    <cellStyle name="Page4" xfId="2898"/>
    <cellStyle name="Page5" xfId="2899"/>
    <cellStyle name="Page6" xfId="2900"/>
    <cellStyle name="per.style" xfId="2901"/>
    <cellStyle name="Percent [0]" xfId="2902"/>
    <cellStyle name="Percent [0] 2" xfId="2903"/>
    <cellStyle name="Percent [00]" xfId="2904"/>
    <cellStyle name="Percent [00] 2" xfId="2905"/>
    <cellStyle name="Percent [2]" xfId="2906"/>
    <cellStyle name="Percent 10" xfId="2907"/>
    <cellStyle name="Percent 2" xfId="2908"/>
    <cellStyle name="Percent 2 2" xfId="2909"/>
    <cellStyle name="Percent 2 2 2" xfId="2910"/>
    <cellStyle name="Percent 2 2 2 2" xfId="2911"/>
    <cellStyle name="Percent 2 2 2 3" xfId="2912"/>
    <cellStyle name="Percent 2 2 3" xfId="2913"/>
    <cellStyle name="Percent 2 2 3 2" xfId="2914"/>
    <cellStyle name="Percent 2 2 3 2 2" xfId="2915"/>
    <cellStyle name="Percent 2 2 3 2 3" xfId="2916"/>
    <cellStyle name="Percent 2 2 3 3" xfId="2917"/>
    <cellStyle name="Percent 2 2 3 4" xfId="2918"/>
    <cellStyle name="Percent 2 2 4" xfId="2919"/>
    <cellStyle name="Percent 2 2 5" xfId="2920"/>
    <cellStyle name="Percent 2 3" xfId="2921"/>
    <cellStyle name="Percent 2 3 2" xfId="2922"/>
    <cellStyle name="Percent 2 3 2 2" xfId="2923"/>
    <cellStyle name="Percent 2 3 2 3" xfId="2924"/>
    <cellStyle name="Percent 2 3 3" xfId="2925"/>
    <cellStyle name="Percent 2 3 3 2" xfId="2926"/>
    <cellStyle name="Percent 2 3 3 2 2" xfId="2927"/>
    <cellStyle name="Percent 2 3 3 2 3" xfId="2928"/>
    <cellStyle name="Percent 2 3 3 3" xfId="2929"/>
    <cellStyle name="Percent 2 3 3 3 2" xfId="2930"/>
    <cellStyle name="Percent 2 3 3 3 2 2" xfId="2931"/>
    <cellStyle name="Percent 2 3 3 3 2 3" xfId="2932"/>
    <cellStyle name="Percent 2 3 3 3 3" xfId="2933"/>
    <cellStyle name="Percent 2 3 3 3 3 2" xfId="2934"/>
    <cellStyle name="Percent 2 3 3 3 3 3" xfId="2935"/>
    <cellStyle name="Percent 2 3 3 3 4" xfId="2936"/>
    <cellStyle name="Percent 2 3 3 3 5" xfId="2937"/>
    <cellStyle name="Percent 2 3 3 4" xfId="2938"/>
    <cellStyle name="Percent 2 3 3 5" xfId="2939"/>
    <cellStyle name="Percent 2 3 4" xfId="2940"/>
    <cellStyle name="Percent 2 3 5" xfId="2941"/>
    <cellStyle name="Percent 2 4" xfId="2942"/>
    <cellStyle name="Percent 2 4 2" xfId="2943"/>
    <cellStyle name="Percent 2 4 2 2" xfId="2944"/>
    <cellStyle name="Percent 2 4 2 3" xfId="2945"/>
    <cellStyle name="Percent 2 4 3" xfId="2946"/>
    <cellStyle name="Percent 2 4 3 2" xfId="2947"/>
    <cellStyle name="Percent 2 4 3 2 2" xfId="2948"/>
    <cellStyle name="Percent 2 4 3 2 3" xfId="2949"/>
    <cellStyle name="Percent 2 4 3 3" xfId="2950"/>
    <cellStyle name="Percent 2 4 3 3 2" xfId="2951"/>
    <cellStyle name="Percent 2 4 3 3 3" xfId="2952"/>
    <cellStyle name="Percent 2 4 3 4" xfId="2953"/>
    <cellStyle name="Percent 2 4 3 5" xfId="2954"/>
    <cellStyle name="Percent 2 4 4" xfId="2955"/>
    <cellStyle name="Percent 2 4 5" xfId="2956"/>
    <cellStyle name="Percent 2 5" xfId="2957"/>
    <cellStyle name="Percent 2 5 2" xfId="2958"/>
    <cellStyle name="Percent 2 5 2 2" xfId="2959"/>
    <cellStyle name="Percent 2 5 2 3" xfId="2960"/>
    <cellStyle name="Percent 2 5 3" xfId="2961"/>
    <cellStyle name="Percent 2 5 3 2" xfId="2962"/>
    <cellStyle name="Percent 2 5 3 2 2" xfId="2963"/>
    <cellStyle name="Percent 2 5 3 2 3" xfId="2964"/>
    <cellStyle name="Percent 2 5 3 3" xfId="2965"/>
    <cellStyle name="Percent 2 5 3 3 2" xfId="2966"/>
    <cellStyle name="Percent 2 5 3 3 3" xfId="2967"/>
    <cellStyle name="Percent 2 5 3 4" xfId="2968"/>
    <cellStyle name="Percent 2 5 3 5" xfId="2969"/>
    <cellStyle name="Percent 2 5 4" xfId="2970"/>
    <cellStyle name="Percent 2 5 5" xfId="2971"/>
    <cellStyle name="Percent 2 6" xfId="2972"/>
    <cellStyle name="Percent 2 6 2" xfId="2973"/>
    <cellStyle name="Percent 2 6 2 2" xfId="2974"/>
    <cellStyle name="Percent 2 6 2 2 2" xfId="2975"/>
    <cellStyle name="Percent 2 6 2 3" xfId="2976"/>
    <cellStyle name="Percent 2 6 3" xfId="2977"/>
    <cellStyle name="Percent 2 6 3 2" xfId="2978"/>
    <cellStyle name="Percent 2 6 3 2 2" xfId="2979"/>
    <cellStyle name="Percent 2 6 3 3" xfId="2980"/>
    <cellStyle name="Percent 2 6 4" xfId="2981"/>
    <cellStyle name="Percent 2 7" xfId="2982"/>
    <cellStyle name="Percent 2 8" xfId="2983"/>
    <cellStyle name="Percent 2 9" xfId="2984"/>
    <cellStyle name="Percent 3" xfId="2985"/>
    <cellStyle name="Percent 3 2" xfId="2986"/>
    <cellStyle name="Percent 3 2 2" xfId="2987"/>
    <cellStyle name="Percent 3 2 3" xfId="2988"/>
    <cellStyle name="Percent 3 3" xfId="2989"/>
    <cellStyle name="Percent 3 3 2" xfId="2990"/>
    <cellStyle name="Percent 3 3 3" xfId="2991"/>
    <cellStyle name="Percent 3 4" xfId="2992"/>
    <cellStyle name="Percent 3 4 2" xfId="2993"/>
    <cellStyle name="Percent 3 4 2 2" xfId="2994"/>
    <cellStyle name="Percent 3 4 2 2 2" xfId="2995"/>
    <cellStyle name="Percent 3 4 2 3" xfId="2996"/>
    <cellStyle name="Percent 3 4 3" xfId="2997"/>
    <cellStyle name="Percent 3 4 3 2" xfId="2998"/>
    <cellStyle name="Percent 3 4 3 2 2" xfId="2999"/>
    <cellStyle name="Percent 3 4 3 3" xfId="3000"/>
    <cellStyle name="Percent 3 4 4" xfId="3001"/>
    <cellStyle name="Percent 3 5" xfId="3002"/>
    <cellStyle name="Percent 3 6" xfId="3003"/>
    <cellStyle name="Percent 3 7" xfId="3004"/>
    <cellStyle name="Percent 4" xfId="3005"/>
    <cellStyle name="Percent 4 2" xfId="3006"/>
    <cellStyle name="Percent 4 2 2" xfId="3007"/>
    <cellStyle name="Percent 4 2 3" xfId="3008"/>
    <cellStyle name="Percent 4 3" xfId="3009"/>
    <cellStyle name="Percent 4 3 2" xfId="3010"/>
    <cellStyle name="Percent 4 3 2 2" xfId="3011"/>
    <cellStyle name="Percent 4 3 2 3" xfId="3012"/>
    <cellStyle name="Percent 4 3 3" xfId="3013"/>
    <cellStyle name="Percent 4 3 4" xfId="3014"/>
    <cellStyle name="Percent 4 4" xfId="3015"/>
    <cellStyle name="Percent 4 4 2" xfId="3016"/>
    <cellStyle name="Percent 4 4 2 2" xfId="3017"/>
    <cellStyle name="Percent 4 4 2 3" xfId="3018"/>
    <cellStyle name="Percent 4 4 3" xfId="3019"/>
    <cellStyle name="Percent 4 4 3 2" xfId="3020"/>
    <cellStyle name="Percent 4 4 3 2 2" xfId="3021"/>
    <cellStyle name="Percent 4 4 3 2 3" xfId="3022"/>
    <cellStyle name="Percent 4 4 3 3" xfId="3023"/>
    <cellStyle name="Percent 4 4 3 3 2" xfId="3024"/>
    <cellStyle name="Percent 4 4 3 3 3" xfId="3025"/>
    <cellStyle name="Percent 4 4 3 4" xfId="3026"/>
    <cellStyle name="Percent 4 4 3 5" xfId="3027"/>
    <cellStyle name="Percent 4 4 4" xfId="3028"/>
    <cellStyle name="Percent 4 4 5" xfId="3029"/>
    <cellStyle name="Percent 4 5" xfId="3030"/>
    <cellStyle name="Percent 4 5 2" xfId="3031"/>
    <cellStyle name="Percent 4 5 2 2" xfId="3032"/>
    <cellStyle name="Percent 4 5 2 2 2" xfId="3033"/>
    <cellStyle name="Percent 4 5 2 3" xfId="3034"/>
    <cellStyle name="Percent 4 5 3" xfId="3035"/>
    <cellStyle name="Percent 4 5 3 2" xfId="3036"/>
    <cellStyle name="Percent 4 5 3 2 2" xfId="3037"/>
    <cellStyle name="Percent 4 5 3 3" xfId="3038"/>
    <cellStyle name="Percent 4 5 4" xfId="3039"/>
    <cellStyle name="Percent 4 6" xfId="3040"/>
    <cellStyle name="Percent 4 7" xfId="3041"/>
    <cellStyle name="Percent 4 8" xfId="3042"/>
    <cellStyle name="Percent 5" xfId="3043"/>
    <cellStyle name="Percent 5 2" xfId="3044"/>
    <cellStyle name="Percent 5 2 2" xfId="3045"/>
    <cellStyle name="Percent 5 2 3" xfId="3046"/>
    <cellStyle name="Percent 5 3" xfId="3047"/>
    <cellStyle name="Percent 5 3 2" xfId="3048"/>
    <cellStyle name="Percent 5 3 3" xfId="3049"/>
    <cellStyle name="Percent 5 4" xfId="3050"/>
    <cellStyle name="Percent 5 5" xfId="3051"/>
    <cellStyle name="Percent 6" xfId="3052"/>
    <cellStyle name="Percent 6 2" xfId="3053"/>
    <cellStyle name="Percent 6 3" xfId="3054"/>
    <cellStyle name="Percent 6 3 2" xfId="3055"/>
    <cellStyle name="Percent 6 3 2 2" xfId="3056"/>
    <cellStyle name="Percent 6 3 3" xfId="3057"/>
    <cellStyle name="Percent 6 4" xfId="3058"/>
    <cellStyle name="Percent 6 4 2" xfId="3059"/>
    <cellStyle name="Percent 6 5" xfId="3060"/>
    <cellStyle name="Percent 6 6" xfId="3061"/>
    <cellStyle name="Percent 7" xfId="3062"/>
    <cellStyle name="Percent 8" xfId="3063"/>
    <cellStyle name="Percent 9" xfId="3064"/>
    <cellStyle name="PERCENTAGE" xfId="3065"/>
    <cellStyle name="Porcentaje" xfId="3066"/>
    <cellStyle name="Porcentaje 2" xfId="3067"/>
    <cellStyle name="Porcentaje 3" xfId="3068"/>
    <cellStyle name="PrePop Currency (0)" xfId="3069"/>
    <cellStyle name="PrePop Currency (0) 2" xfId="3070"/>
    <cellStyle name="PrePop Currency (2)" xfId="3071"/>
    <cellStyle name="PrePop Currency (2) 2" xfId="3072"/>
    <cellStyle name="PrePop Units (0)" xfId="3073"/>
    <cellStyle name="PrePop Units (0) 2" xfId="3074"/>
    <cellStyle name="PrePop Units (1)" xfId="3075"/>
    <cellStyle name="PrePop Units (1) 2" xfId="3076"/>
    <cellStyle name="PrePop Units (2)" xfId="3077"/>
    <cellStyle name="PrePop Units (2) 2" xfId="3078"/>
    <cellStyle name="Product Header" xfId="3079"/>
    <cellStyle name="PSHeading" xfId="3080"/>
    <cellStyle name="Quantity" xfId="3081"/>
    <cellStyle name="Rates" xfId="3082"/>
    <cellStyle name="realtime" xfId="3083"/>
    <cellStyle name="Result" xfId="3084"/>
    <cellStyle name="result 2" xfId="3085"/>
    <cellStyle name="Result2" xfId="3086"/>
    <cellStyle name="RM" xfId="3087"/>
    <cellStyle name="RM 2" xfId="3088"/>
    <cellStyle name="RM 3" xfId="3089"/>
    <cellStyle name="rt" xfId="3090"/>
    <cellStyle name="Salida" xfId="3091"/>
    <cellStyle name="Salida 2" xfId="3092"/>
    <cellStyle name="Salida 3" xfId="3093"/>
    <cellStyle name="Schlecht" xfId="3094"/>
    <cellStyle name="Schlecht 2" xfId="3095"/>
    <cellStyle name="Schlecht 3" xfId="3096"/>
    <cellStyle name="Short $" xfId="3097"/>
    <cellStyle name="Standard 3" xfId="3098"/>
    <cellStyle name="Standard 3 2" xfId="3099"/>
    <cellStyle name="Standard 3 3" xfId="3100"/>
    <cellStyle name="Standard_20100527-COREP-proposal_CR-SEC_consultation" xfId="3101"/>
    <cellStyle name="static" xfId="3102"/>
    <cellStyle name="Style 1" xfId="3103"/>
    <cellStyle name="Style 1 2" xfId="3104"/>
    <cellStyle name="Style 1 2 2" xfId="3105"/>
    <cellStyle name="Style 1 2 2 2" xfId="3106"/>
    <cellStyle name="Style 1 2 2 3" xfId="3107"/>
    <cellStyle name="Style 1 2 3" xfId="3108"/>
    <cellStyle name="Style 1 2 4" xfId="3109"/>
    <cellStyle name="Style 1 2 5" xfId="3110"/>
    <cellStyle name="Style 1 3" xfId="3111"/>
    <cellStyle name="Style 1 3 2" xfId="3112"/>
    <cellStyle name="Style 1 3 2 2" xfId="3113"/>
    <cellStyle name="Style 1 3 2 2 2" xfId="3114"/>
    <cellStyle name="Style 1 3 2 2 3" xfId="3115"/>
    <cellStyle name="Style 1 3 2 3" xfId="3116"/>
    <cellStyle name="Style 1 3 2 3 2" xfId="3117"/>
    <cellStyle name="Style 1 3 2 3 3" xfId="3118"/>
    <cellStyle name="Style 1 3 2 4" xfId="3119"/>
    <cellStyle name="Style 1 3 2 5" xfId="3120"/>
    <cellStyle name="Style 1 3 3" xfId="3121"/>
    <cellStyle name="Style 1 3 4" xfId="3122"/>
    <cellStyle name="Style 1 3 5" xfId="3123"/>
    <cellStyle name="Style 1 3_Sheet1" xfId="3124"/>
    <cellStyle name="Style 1 4" xfId="3125"/>
    <cellStyle name="Style 1 4 2" xfId="3126"/>
    <cellStyle name="Style 1 4 2 2" xfId="3127"/>
    <cellStyle name="Style 1 4 2 2 2" xfId="3128"/>
    <cellStyle name="Style 1 4 2 2 3" xfId="3129"/>
    <cellStyle name="Style 1 4 2 3" xfId="3130"/>
    <cellStyle name="Style 1 4 2 4" xfId="3131"/>
    <cellStyle name="Style 1 4 3" xfId="3132"/>
    <cellStyle name="Style 1 4 3 2" xfId="3133"/>
    <cellStyle name="Style 1 4 3 2 2" xfId="3134"/>
    <cellStyle name="Style 1 4 3 2 3" xfId="3135"/>
    <cellStyle name="Style 1 4 3 3" xfId="3136"/>
    <cellStyle name="Style 1 4 3 3 2" xfId="3137"/>
    <cellStyle name="Style 1 4 3 3 3" xfId="3138"/>
    <cellStyle name="Style 1 4 3 4" xfId="3139"/>
    <cellStyle name="Style 1 4 3 5" xfId="3140"/>
    <cellStyle name="Style 1 4 4" xfId="3141"/>
    <cellStyle name="Style 1 4 5" xfId="3142"/>
    <cellStyle name="Style 1 5" xfId="3143"/>
    <cellStyle name="Style 1 5 2" xfId="3144"/>
    <cellStyle name="Style 1 5 2 2" xfId="3145"/>
    <cellStyle name="Style 1 5 2 3" xfId="3146"/>
    <cellStyle name="Style 1 5 3" xfId="3147"/>
    <cellStyle name="Style 1 5 3 2" xfId="3148"/>
    <cellStyle name="Style 1 5 3 3" xfId="3149"/>
    <cellStyle name="Style 1 5 4" xfId="3150"/>
    <cellStyle name="Style 1 5 5" xfId="3151"/>
    <cellStyle name="Style 1 6" xfId="3152"/>
    <cellStyle name="Style 1 6 2" xfId="3153"/>
    <cellStyle name="Style 1 6 3" xfId="3154"/>
    <cellStyle name="Style 1 7" xfId="3155"/>
    <cellStyle name="Style 1 8" xfId="3156"/>
    <cellStyle name="Style 1_Bloomberg News template" xfId="3157"/>
    <cellStyle name="Style 10" xfId="3158"/>
    <cellStyle name="Style 11" xfId="3159"/>
    <cellStyle name="Style 12" xfId="3160"/>
    <cellStyle name="Style 2" xfId="3161"/>
    <cellStyle name="Style 3" xfId="3162"/>
    <cellStyle name="Style 4" xfId="3163"/>
    <cellStyle name="Style 5" xfId="3164"/>
    <cellStyle name="Style 6" xfId="3165"/>
    <cellStyle name="Style 7" xfId="3166"/>
    <cellStyle name="Style 8" xfId="3167"/>
    <cellStyle name="Style 9" xfId="3168"/>
    <cellStyle name="subhead" xfId="3169"/>
    <cellStyle name="symbol" xfId="3170"/>
    <cellStyle name="t" xfId="3171"/>
    <cellStyle name="tde" xfId="3172"/>
    <cellStyle name="text" xfId="3173"/>
    <cellStyle name="Text Indent A" xfId="3174"/>
    <cellStyle name="Text Indent B" xfId="3175"/>
    <cellStyle name="Text Indent B 2" xfId="3176"/>
    <cellStyle name="Text Indent C" xfId="3177"/>
    <cellStyle name="Text Indent C 2" xfId="3178"/>
    <cellStyle name="Texto de advertencia" xfId="3179"/>
    <cellStyle name="Texto de advertencia 2" xfId="3180"/>
    <cellStyle name="Texto de advertencia 3" xfId="3181"/>
    <cellStyle name="Texto explicativo" xfId="3182"/>
    <cellStyle name="Texto explicativo 2" xfId="3183"/>
    <cellStyle name="Texto explicativo 3" xfId="3184"/>
    <cellStyle name="Tilbod" xfId="3185"/>
    <cellStyle name="Title 2" xfId="3186"/>
    <cellStyle name="Title 2 2" xfId="3187"/>
    <cellStyle name="Title 2 2 2" xfId="3188"/>
    <cellStyle name="Title 2 2 3" xfId="3189"/>
    <cellStyle name="Title 2 2 4" xfId="3190"/>
    <cellStyle name="Title 2 3" xfId="3191"/>
    <cellStyle name="Title 2 4" xfId="3192"/>
    <cellStyle name="Title 2 5" xfId="3193"/>
    <cellStyle name="Title 3" xfId="3194"/>
    <cellStyle name="Title 3 2" xfId="3195"/>
    <cellStyle name="Title 3 3" xfId="3196"/>
    <cellStyle name="Title 4" xfId="3197"/>
    <cellStyle name="Title 4 2" xfId="3198"/>
    <cellStyle name="Title 4 3" xfId="3199"/>
    <cellStyle name="Title 5" xfId="3200"/>
    <cellStyle name="Title 5 2" xfId="3201"/>
    <cellStyle name="Title 5 3" xfId="3202"/>
    <cellStyle name="TitreRub" xfId="3203"/>
    <cellStyle name="TitreTab" xfId="3204"/>
    <cellStyle name="Título" xfId="3205"/>
    <cellStyle name="Título 1" xfId="3206"/>
    <cellStyle name="Título 1 2" xfId="3207"/>
    <cellStyle name="Título 1 3" xfId="3208"/>
    <cellStyle name="Título 2" xfId="3209"/>
    <cellStyle name="Título 2 2" xfId="3210"/>
    <cellStyle name="Título 2 3" xfId="3211"/>
    <cellStyle name="Título 3" xfId="3212"/>
    <cellStyle name="Título 3 2" xfId="3213"/>
    <cellStyle name="Título 3 3" xfId="3214"/>
    <cellStyle name="Título 4" xfId="3215"/>
    <cellStyle name="Título 5" xfId="3216"/>
    <cellStyle name="Topheader" xfId="3217"/>
    <cellStyle name="Total 10" xfId="3218"/>
    <cellStyle name="Total 2" xfId="3219"/>
    <cellStyle name="Total 2 2" xfId="3220"/>
    <cellStyle name="Total 2 2 2" xfId="3221"/>
    <cellStyle name="Total 2 2 3" xfId="3222"/>
    <cellStyle name="Total 2 3" xfId="3223"/>
    <cellStyle name="Total 2 3 2" xfId="3224"/>
    <cellStyle name="Total 2 3 3" xfId="3225"/>
    <cellStyle name="Total 2 4" xfId="3226"/>
    <cellStyle name="Total 2 4 2" xfId="3227"/>
    <cellStyle name="Total 2 4 3" xfId="3228"/>
    <cellStyle name="Total 2 5" xfId="3229"/>
    <cellStyle name="Total 2 5 2" xfId="3230"/>
    <cellStyle name="Total 2 6" xfId="3231"/>
    <cellStyle name="Total 2 7" xfId="3232"/>
    <cellStyle name="Total 2_Sheet1" xfId="3233"/>
    <cellStyle name="Total 3" xfId="3234"/>
    <cellStyle name="Total 3 2" xfId="3235"/>
    <cellStyle name="Total 3 3" xfId="3236"/>
    <cellStyle name="Total 4" xfId="3237"/>
    <cellStyle name="Total 4 2" xfId="3238"/>
    <cellStyle name="Total 4 3" xfId="3239"/>
    <cellStyle name="Total 5" xfId="3240"/>
    <cellStyle name="Total 5 2" xfId="3241"/>
    <cellStyle name="Total 5 3" xfId="3242"/>
    <cellStyle name="Total 6" xfId="3243"/>
    <cellStyle name="Total 6 2" xfId="3244"/>
    <cellStyle name="Total 6 3" xfId="3245"/>
    <cellStyle name="Total 7" xfId="3246"/>
    <cellStyle name="Total 7 2" xfId="3247"/>
    <cellStyle name="Total 7 3" xfId="3248"/>
    <cellStyle name="Total 8" xfId="3249"/>
    <cellStyle name="Total 9" xfId="3250"/>
    <cellStyle name="toto" xfId="3251"/>
    <cellStyle name="Überschrift" xfId="3252"/>
    <cellStyle name="Überschrift 1" xfId="3253"/>
    <cellStyle name="Überschrift 1 2" xfId="3254"/>
    <cellStyle name="Überschrift 1 3" xfId="3255"/>
    <cellStyle name="Überschrift 2" xfId="3256"/>
    <cellStyle name="Überschrift 2 2" xfId="3257"/>
    <cellStyle name="Überschrift 2 3" xfId="3258"/>
    <cellStyle name="Überschrift 3" xfId="3259"/>
    <cellStyle name="Überschrift 3 2" xfId="3260"/>
    <cellStyle name="Überschrift 3 3" xfId="3261"/>
    <cellStyle name="Überschrift 4" xfId="3262"/>
    <cellStyle name="Überschrift 4 2" xfId="3263"/>
    <cellStyle name="Überschrift 4 3" xfId="3264"/>
    <cellStyle name="Überschrift 5" xfId="3265"/>
    <cellStyle name="Überschrift 6" xfId="3266"/>
    <cellStyle name="UserInput" xfId="3267"/>
    <cellStyle name="v" xfId="3268"/>
    <cellStyle name="v_15Jun07CTS Risk Report " xfId="3269"/>
    <cellStyle name="v_20070416CTS Risk Report " xfId="3270"/>
    <cellStyle name="v_22May07 CTS Risk Report " xfId="3271"/>
    <cellStyle name="v_23May07CTS Risk Report " xfId="3272"/>
    <cellStyle name="v_25May2007CTS Risk Report " xfId="3273"/>
    <cellStyle name="v_28May2007CTS Risk Report " xfId="3274"/>
    <cellStyle name="v_ACLs " xfId="3275"/>
    <cellStyle name="v_AFI Reports" xfId="3276"/>
    <cellStyle name="v_AFI SR VaR" xfId="3277"/>
    <cellStyle name="v_AFI SR VaR 01Jul08" xfId="3278"/>
    <cellStyle name="v_AFI SR VaR 01Oct08" xfId="3279"/>
    <cellStyle name="v_AFI SR VaR 02Jul08" xfId="3280"/>
    <cellStyle name="v_AFI SR VaR 02Oct08" xfId="3281"/>
    <cellStyle name="v_AFI SR VaR 03Dec07" xfId="3282"/>
    <cellStyle name="v_AFI SR VaR 03Jan08" xfId="3283"/>
    <cellStyle name="v_AFI SR VaR 03Jul08" xfId="3284"/>
    <cellStyle name="v_AFI SR VaR 03Mar08" xfId="3285"/>
    <cellStyle name="v_AFI SR VaR 03Nov08" xfId="3286"/>
    <cellStyle name="v_AFI SR VaR 03Oct08" xfId="3287"/>
    <cellStyle name="v_AFI SR VaR 04Jan08" xfId="3288"/>
    <cellStyle name="v_AFI SR VaR 04Mar08" xfId="3289"/>
    <cellStyle name="v_AFI SR VaR 05Mar08" xfId="3290"/>
    <cellStyle name="v_AFI SR VaR 06Mar08" xfId="3291"/>
    <cellStyle name="v_AFI SR VaR 06Nov08" xfId="3292"/>
    <cellStyle name="v_AFI SR VaR 06Oct08" xfId="3293"/>
    <cellStyle name="v_AFI SR VaR 07Mar08" xfId="3294"/>
    <cellStyle name="v_AFI SR VaR 07Nov08" xfId="3295"/>
    <cellStyle name="v_AFI SR VaR 07Oct08" xfId="3296"/>
    <cellStyle name="v_AFI SR VaR 08Oct08" xfId="3297"/>
    <cellStyle name="v_AFI SR VaR 09Sep08" xfId="3298"/>
    <cellStyle name="v_AFI SR VaR 10Oct08" xfId="3299"/>
    <cellStyle name="v_AFI SR VaR 10Sep08" xfId="3300"/>
    <cellStyle name="v_AFI SR VaR 11Mar08" xfId="3301"/>
    <cellStyle name="v_AFI SR VaR 13Nov08" xfId="3302"/>
    <cellStyle name="v_AFI SR VaR 13Oct08" xfId="3303"/>
    <cellStyle name="v_AFI SR VaR 14Mar08" xfId="3304"/>
    <cellStyle name="v_AFI SR VaR 14Oct08" xfId="3305"/>
    <cellStyle name="v_AFI SR VaR 15Feb08" xfId="3306"/>
    <cellStyle name="v_AFI SR VaR 15Oct08" xfId="3307"/>
    <cellStyle name="v_AFI SR VaR 17Mar08" xfId="3308"/>
    <cellStyle name="v_AFI SR VaR 17Oct08" xfId="3309"/>
    <cellStyle name="v_AFI SR VaR 18Dec07" xfId="3310"/>
    <cellStyle name="v_AFI SR VaR 18Mar08" xfId="3311"/>
    <cellStyle name="v_AFI SR VaR 19Dec07" xfId="3312"/>
    <cellStyle name="v_AFI SR VaR 20Dec07" xfId="3313"/>
    <cellStyle name="v_AFI SR VaR 20Mar08" xfId="3314"/>
    <cellStyle name="v_AFI SR VaR 20Oct08" xfId="3315"/>
    <cellStyle name="v_AFI SR VaR 21Jan08" xfId="3316"/>
    <cellStyle name="v_AFI SR VaR 21Jan08_0" xfId="3317"/>
    <cellStyle name="v_AFI SR VaR 22Feb08" xfId="3318"/>
    <cellStyle name="v_AFI SR VaR 22Jan08" xfId="3319"/>
    <cellStyle name="v_AFI SR VaR 22Oct08" xfId="3320"/>
    <cellStyle name="v_AFI SR VaR 23Jan08" xfId="3321"/>
    <cellStyle name="v_AFI SR VaR 23Oct08" xfId="3322"/>
    <cellStyle name="v_AFI SR VaR 24Dec07" xfId="3323"/>
    <cellStyle name="v_AFI SR VaR 24Jan08" xfId="3324"/>
    <cellStyle name="v_AFI SR VaR 24Mar08" xfId="3325"/>
    <cellStyle name="v_AFI SR VaR 24Oct08" xfId="3326"/>
    <cellStyle name="v_AFI SR VaR 24Sep08" xfId="3327"/>
    <cellStyle name="v_AFI SR VaR 25Feb08" xfId="3328"/>
    <cellStyle name="v_AFI SR VaR 25Jan08" xfId="3329"/>
    <cellStyle name="v_AFI SR VaR 25Mar08" xfId="3330"/>
    <cellStyle name="v_AFI SR VaR 26Feb08" xfId="3331"/>
    <cellStyle name="v_AFI SR VaR 26Mar08" xfId="3332"/>
    <cellStyle name="v_AFI SR VaR 26Sep08" xfId="3333"/>
    <cellStyle name="v_AFI SR VaR 27Feb08" xfId="3334"/>
    <cellStyle name="v_AFI SR VaR 27Mar08" xfId="3335"/>
    <cellStyle name="v_AFI SR VaR 27Oct08" xfId="3336"/>
    <cellStyle name="v_AFI SR VaR 28Feb08" xfId="3337"/>
    <cellStyle name="v_AFI SR VaR 28Jan08" xfId="3338"/>
    <cellStyle name="v_AFI SR VaR 29Feb08" xfId="3339"/>
    <cellStyle name="v_AFI SR VaR 29Sep08" xfId="3340"/>
    <cellStyle name="v_AFI SR VaR 31Jan08" xfId="3341"/>
    <cellStyle name="v_Archive" xfId="3342"/>
    <cellStyle name="v_Buttons" xfId="3343"/>
    <cellStyle name="v_CorpAgeing" xfId="3344"/>
    <cellStyle name="v_CorpAgeing_1" xfId="3345"/>
    <cellStyle name="v_Credit Risk data" xfId="3346"/>
    <cellStyle name="v_CTS Risk Report " xfId="3347"/>
    <cellStyle name="v_CTS Risk Report _1" xfId="3348"/>
    <cellStyle name="v_CTS Risk Report _new" xfId="3349"/>
    <cellStyle name="v_CTS Risk Report _newCRVaR_sg" xfId="3350"/>
    <cellStyle name="v_CTS Risk Report 20Aug07" xfId="3351"/>
    <cellStyle name="v_CTS Risk Report 2Jul07" xfId="3352"/>
    <cellStyle name="v_CTS Risk Report_01Aug " xfId="3353"/>
    <cellStyle name="v_CTS Risk Report_02Aug " xfId="3354"/>
    <cellStyle name="v_CTS Risk Report_03Aug07" xfId="3355"/>
    <cellStyle name="v_CTS Risk Report_04Sep07 " xfId="3356"/>
    <cellStyle name="v_CTS Risk Report_06Aug07 " xfId="3357"/>
    <cellStyle name="v_CTS Risk Report_07Aug07 " xfId="3358"/>
    <cellStyle name="v_CTS Risk Report_08Aug07 " xfId="3359"/>
    <cellStyle name="v_CTS Risk Report_17Sep " xfId="3360"/>
    <cellStyle name="v_CTS Risk Report_20070823 " xfId="3361"/>
    <cellStyle name="v_CTS Risk Report_20070905 " xfId="3362"/>
    <cellStyle name="v_CTS Risk Report_22Aug07 " xfId="3363"/>
    <cellStyle name="v_CTS Risk Report_COB1004 " xfId="3364"/>
    <cellStyle name="v_CTS Risk Report-04-Jul07 " xfId="3365"/>
    <cellStyle name="v_CTS Risk Report15" xfId="3366"/>
    <cellStyle name="v_CTS Risk Report17Jul07 " xfId="3367"/>
    <cellStyle name="v_CTS Risk Report20apr07 " xfId="3368"/>
    <cellStyle name="v_CTS Risk Report20jul07" xfId="3369"/>
    <cellStyle name="v_CTS Risk Report23Jul07 " xfId="3370"/>
    <cellStyle name="v_CTS Risk Report24Jul07 " xfId="3371"/>
    <cellStyle name="v_CTS Risk Report24May07" xfId="3372"/>
    <cellStyle name="v_CTS Risk Report25Jul07 " xfId="3373"/>
    <cellStyle name="v_CTS Risk Report27jul " xfId="3374"/>
    <cellStyle name="v_DCM Summary.V.1" xfId="3375"/>
    <cellStyle name="v_FISummary" xfId="3376"/>
    <cellStyle name="v_GovAgeing" xfId="3377"/>
    <cellStyle name="v_IR Risk data" xfId="3378"/>
    <cellStyle name="v_MAT 21 days" xfId="3379"/>
    <cellStyle name="v_MAT 21 days_1" xfId="3380"/>
    <cellStyle name="v_MAT 21 days_2" xfId="3381"/>
    <cellStyle name="v_OMR" xfId="3382"/>
    <cellStyle name="v_OMR_1" xfId="3383"/>
    <cellStyle name="v_OMR_2" xfId="3384"/>
    <cellStyle name="v_SR VaR" xfId="3385"/>
    <cellStyle name="Valuta (0)_I4DPG7SffaHCKgwa3ue6hbtNM" xfId="3386"/>
    <cellStyle name="Valuta_I4DPG7SffaHCKgwa3ue6hbtNM" xfId="3387"/>
    <cellStyle name="Verknüpfte Zelle" xfId="3388"/>
    <cellStyle name="Verknüpfte Zelle 2" xfId="3389"/>
    <cellStyle name="Verknüpfte Zelle 3" xfId="3390"/>
    <cellStyle name="VerticalText" xfId="3391"/>
    <cellStyle name="VN new romanNormal" xfId="3392"/>
    <cellStyle name="VN time new roman" xfId="3393"/>
    <cellStyle name="Währung [0]_UXO VII" xfId="3394"/>
    <cellStyle name="Währung_UXO VII" xfId="3395"/>
    <cellStyle name="Warnender Text" xfId="3396"/>
    <cellStyle name="Warnender Text 2" xfId="3397"/>
    <cellStyle name="Warnender Text 3" xfId="3398"/>
    <cellStyle name="Warning Text 2" xfId="3399"/>
    <cellStyle name="Warning Text 2 2" xfId="3400"/>
    <cellStyle name="Warning Text 2 2 2" xfId="3401"/>
    <cellStyle name="Warning Text 2 2 3" xfId="3402"/>
    <cellStyle name="Warning Text 2 3" xfId="3403"/>
    <cellStyle name="Warning Text 2 3 2" xfId="3404"/>
    <cellStyle name="Warning Text 2 3 3" xfId="3405"/>
    <cellStyle name="Warning Text 2 4" xfId="3406"/>
    <cellStyle name="Warning Text 2 4 2" xfId="3407"/>
    <cellStyle name="Warning Text 2 4 3" xfId="3408"/>
    <cellStyle name="Warning Text 2 5" xfId="3409"/>
    <cellStyle name="Warning Text 2 6" xfId="3410"/>
    <cellStyle name="Warning Text 2_Sheet1" xfId="3411"/>
    <cellStyle name="Warning Text 3" xfId="3412"/>
    <cellStyle name="Warning Text 3 2" xfId="3413"/>
    <cellStyle name="Warning Text 3 3" xfId="3414"/>
    <cellStyle name="Warning Text 4" xfId="3415"/>
    <cellStyle name="Warning Text 4 2" xfId="3416"/>
    <cellStyle name="Warning Text 4 3" xfId="3417"/>
    <cellStyle name="Warning Text 5" xfId="3418"/>
    <cellStyle name="Warning Text 5 2" xfId="3419"/>
    <cellStyle name="Warning Text 5 3" xfId="3420"/>
    <cellStyle name="Warning Text 6" xfId="3421"/>
    <cellStyle name="Warning Text 6 2" xfId="3422"/>
    <cellStyle name="Warning Text 6 3" xfId="3423"/>
    <cellStyle name="Zelle überprüfen" xfId="3424"/>
    <cellStyle name="Zelle überprüfen 2" xfId="3425"/>
    <cellStyle name="Zelle überprüfen 3" xfId="3426"/>
    <cellStyle name="一般 2 2" xfId="3601"/>
    <cellStyle name="一般 8" xfId="3602"/>
    <cellStyle name="一般_Book1" xfId="3592"/>
    <cellStyle name="千分位[0]_Book1" xfId="3593"/>
    <cellStyle name="千分位_Book1" xfId="3594"/>
    <cellStyle name="貨幣 [0]_Book1" xfId="3596"/>
    <cellStyle name="貨幣_Book1" xfId="3597"/>
    <cellStyle name="똿뗦먛귟 [0.00]_PRODUCT DETAIL Q1" xfId="3427"/>
    <cellStyle name="똿뗦먛귟_PRODUCT DETAIL Q1" xfId="3428"/>
    <cellStyle name="標準_Sheet1" xfId="3595"/>
    <cellStyle name="믅됞 [0.00]_PRODUCT DETAIL Q1" xfId="3429"/>
    <cellStyle name="믅됞_PRODUCT DETAIL Q1" xfId="3430"/>
    <cellStyle name="뷭?_BOOKSHIP" xfId="3431"/>
    <cellStyle name="쉼표 [0] 2" xfId="3432"/>
    <cellStyle name="스타일 1" xfId="3433"/>
    <cellStyle name="스타일 1 2" xfId="3434"/>
    <cellStyle name="스타일 1 3" xfId="3435"/>
    <cellStyle name="콤마 [0]_1202" xfId="3436"/>
    <cellStyle name="콤마_1202" xfId="3437"/>
    <cellStyle name="표준 2" xfId="3438"/>
    <cellStyle name="표준 2 2" xfId="3439"/>
    <cellStyle name="표준 2 2 2" xfId="3440"/>
    <cellStyle name="표준 2 3" xfId="3441"/>
    <cellStyle name="표준 3" xfId="3442"/>
    <cellStyle name="표준 3 2" xfId="3443"/>
    <cellStyle name="표준 3 3" xfId="3444"/>
    <cellStyle name="표준 3 3 2" xfId="3445"/>
    <cellStyle name="표준 3 3 2 2" xfId="3446"/>
    <cellStyle name="표준 3 3 2 2 2" xfId="3447"/>
    <cellStyle name="표준 3 3 2 2 2 2" xfId="3448"/>
    <cellStyle name="표준 3 3 2 2 2 3" xfId="3449"/>
    <cellStyle name="표준 3 3 2 2 2 4" xfId="3450"/>
    <cellStyle name="표준 3 3 2 2 3" xfId="3451"/>
    <cellStyle name="표준 3 3 2 2 4" xfId="3452"/>
    <cellStyle name="표준 3 3 2 2 5" xfId="3453"/>
    <cellStyle name="표준 3 3 2 3" xfId="3454"/>
    <cellStyle name="표준 3 3 2 3 2" xfId="3455"/>
    <cellStyle name="표준 3 3 2 3 3" xfId="3456"/>
    <cellStyle name="표준 3 3 2 3 4" xfId="3457"/>
    <cellStyle name="표준 3 3 2 4" xfId="3458"/>
    <cellStyle name="표준 3 3 2 5" xfId="3459"/>
    <cellStyle name="표준 3 3 2 6" xfId="3460"/>
    <cellStyle name="표준 3 3 3" xfId="3461"/>
    <cellStyle name="표준 3 3 3 2" xfId="3462"/>
    <cellStyle name="표준 3 3 3 2 2" xfId="3463"/>
    <cellStyle name="표준 3 3 3 2 3" xfId="3464"/>
    <cellStyle name="표준 3 3 3 2 4" xfId="3465"/>
    <cellStyle name="표준 3 3 3 3" xfId="3466"/>
    <cellStyle name="표준 3 3 3 4" xfId="3467"/>
    <cellStyle name="표준 3 3 3 5" xfId="3468"/>
    <cellStyle name="표준 3 3 4" xfId="3469"/>
    <cellStyle name="표준 3 3 4 2" xfId="3470"/>
    <cellStyle name="표준 3 3 4 3" xfId="3471"/>
    <cellStyle name="표준 3 3 4 4" xfId="3472"/>
    <cellStyle name="표준 3 3 5" xfId="3473"/>
    <cellStyle name="표준 3 3 5 2" xfId="3474"/>
    <cellStyle name="표준 3 3 6" xfId="3475"/>
    <cellStyle name="표준 3 3 7" xfId="3476"/>
    <cellStyle name="표준 3 3 8" xfId="3477"/>
    <cellStyle name="표준 3 4" xfId="3478"/>
    <cellStyle name="표준 3 4 2" xfId="3479"/>
    <cellStyle name="표준 3 4 2 2" xfId="3480"/>
    <cellStyle name="표준 3 4 2 3" xfId="3481"/>
    <cellStyle name="표준 3 4 2 4" xfId="3482"/>
    <cellStyle name="표준 3 4 3" xfId="3483"/>
    <cellStyle name="표준 3 4 3 2" xfId="3484"/>
    <cellStyle name="표준 3 5" xfId="3485"/>
    <cellStyle name="표준 3 5 2" xfId="3486"/>
    <cellStyle name="표준 3 5 2 2" xfId="3487"/>
    <cellStyle name="표준 3 5 2 2 2" xfId="3488"/>
    <cellStyle name="표준 3 5 2 2 3" xfId="3489"/>
    <cellStyle name="표준 3 5 2 2 4" xfId="3490"/>
    <cellStyle name="표준 3 5 2 3" xfId="3491"/>
    <cellStyle name="표준 3 5 2 4" xfId="3492"/>
    <cellStyle name="표준 3 5 2 5" xfId="3493"/>
    <cellStyle name="표준 3 5 3" xfId="3494"/>
    <cellStyle name="표준 3 5 3 2" xfId="3495"/>
    <cellStyle name="표준 3 5 3 3" xfId="3496"/>
    <cellStyle name="표준 3 5 3 4" xfId="3497"/>
    <cellStyle name="표준 3 5 4" xfId="3498"/>
    <cellStyle name="표준 3 5 5" xfId="3499"/>
    <cellStyle name="표준 3 5 6" xfId="3500"/>
    <cellStyle name="표준 3 6" xfId="3501"/>
    <cellStyle name="표준 3 6 2" xfId="3502"/>
    <cellStyle name="표준 3 6 2 2" xfId="3503"/>
    <cellStyle name="표준 3 6 2 3" xfId="3504"/>
    <cellStyle name="표준 3 6 2 4" xfId="3505"/>
    <cellStyle name="표준 3 6 3" xfId="3506"/>
    <cellStyle name="표준 3 6 4" xfId="3507"/>
    <cellStyle name="표준 3 6 5" xfId="3508"/>
    <cellStyle name="표준 3 7" xfId="3509"/>
    <cellStyle name="표준 3 8" xfId="3510"/>
    <cellStyle name="표준 3 9" xfId="3511"/>
    <cellStyle name="표준 4" xfId="3512"/>
    <cellStyle name="표준 42" xfId="3513"/>
    <cellStyle name="표준 5" xfId="3514"/>
    <cellStyle name="표준 5 2" xfId="3515"/>
    <cellStyle name="표준 5 2 2" xfId="3516"/>
    <cellStyle name="표준 5 2 2 2" xfId="3517"/>
    <cellStyle name="표준 5 2 2 2 2" xfId="3518"/>
    <cellStyle name="표준 5 2 2 2 3" xfId="3519"/>
    <cellStyle name="표준 5 2 2 2 4" xfId="3520"/>
    <cellStyle name="표준 5 2 2 3" xfId="3521"/>
    <cellStyle name="표준 5 2 2 4" xfId="3522"/>
    <cellStyle name="표준 5 2 2 5" xfId="3523"/>
    <cellStyle name="표준 5 2 3" xfId="3524"/>
    <cellStyle name="표준 5 2 3 2" xfId="3525"/>
    <cellStyle name="표준 5 2 3 3" xfId="3526"/>
    <cellStyle name="표준 5 2 3 4" xfId="3527"/>
    <cellStyle name="표준 5 2 4" xfId="3528"/>
    <cellStyle name="표준 5 2 5" xfId="3529"/>
    <cellStyle name="표준 5 2 6" xfId="3530"/>
    <cellStyle name="표준 5 3" xfId="3531"/>
    <cellStyle name="표준 5 3 2" xfId="3532"/>
    <cellStyle name="표준 5 3 3" xfId="3533"/>
    <cellStyle name="표준 5 3 4" xfId="3534"/>
    <cellStyle name="표준 5 4" xfId="3535"/>
    <cellStyle name="표준 5 4 2" xfId="3536"/>
    <cellStyle name="표준 6" xfId="3537"/>
    <cellStyle name="표준 6 2" xfId="3538"/>
    <cellStyle name="표준 6 2 2" xfId="3539"/>
    <cellStyle name="표준 6 2 2 2" xfId="3540"/>
    <cellStyle name="표준 6 2 2 3" xfId="3541"/>
    <cellStyle name="표준 6 2 2 4" xfId="3542"/>
    <cellStyle name="표준 6 2 3" xfId="3543"/>
    <cellStyle name="표준 6 2 4" xfId="3544"/>
    <cellStyle name="표준 6 2 5" xfId="3545"/>
    <cellStyle name="표준 6 3" xfId="3546"/>
    <cellStyle name="표준 6 3 2" xfId="3547"/>
    <cellStyle name="표준 6 3 3" xfId="3548"/>
    <cellStyle name="표준 6 3 4" xfId="3549"/>
    <cellStyle name="표준 6 4" xfId="3550"/>
    <cellStyle name="표준 6 4 2" xfId="3551"/>
    <cellStyle name="표준 6 5" xfId="3552"/>
    <cellStyle name="표준 6 6" xfId="3553"/>
    <cellStyle name="표준 6 7" xfId="3554"/>
    <cellStyle name="표준 7" xfId="3555"/>
    <cellStyle name="표준 7 2" xfId="3556"/>
    <cellStyle name="표준 7 2 2" xfId="3557"/>
    <cellStyle name="표준 7 2 2 2" xfId="3558"/>
    <cellStyle name="표준 7 2 2 3" xfId="3559"/>
    <cellStyle name="표준 7 2 2 4" xfId="3560"/>
    <cellStyle name="표준 7 2 3" xfId="3561"/>
    <cellStyle name="표준 7 2 4" xfId="3562"/>
    <cellStyle name="표준 7 2 5" xfId="3563"/>
    <cellStyle name="표준 7 3" xfId="3564"/>
    <cellStyle name="표준 7 3 2" xfId="3565"/>
    <cellStyle name="표준 7 3 3" xfId="3566"/>
    <cellStyle name="표준 7 3 4" xfId="3567"/>
    <cellStyle name="표준 7 4" xfId="3568"/>
    <cellStyle name="표준 7 4 2" xfId="3569"/>
    <cellStyle name="표준 7 5" xfId="3570"/>
    <cellStyle name="표준 7 6" xfId="3571"/>
    <cellStyle name="표준 7 7" xfId="3572"/>
    <cellStyle name="표준 8" xfId="3573"/>
    <cellStyle name="표준 8 2" xfId="3574"/>
    <cellStyle name="표준 8 2 2" xfId="3575"/>
    <cellStyle name="표준 8 2 2 2" xfId="3576"/>
    <cellStyle name="표준 8 2 2 3" xfId="3577"/>
    <cellStyle name="표준 8 2 2 4" xfId="3578"/>
    <cellStyle name="표준 8 2 3" xfId="3579"/>
    <cellStyle name="표준 8 2 4" xfId="3580"/>
    <cellStyle name="표준 8 2 5" xfId="3581"/>
    <cellStyle name="표준 8 3" xfId="3582"/>
    <cellStyle name="표준 8 3 2" xfId="3583"/>
    <cellStyle name="표준 8 3 3" xfId="3584"/>
    <cellStyle name="표준 8 3 4" xfId="3585"/>
    <cellStyle name="표준 8 4" xfId="3586"/>
    <cellStyle name="표준 8 4 2" xfId="3587"/>
    <cellStyle name="표준 8 5" xfId="3588"/>
    <cellStyle name="표준 8 6" xfId="3589"/>
    <cellStyle name="표준 8 7" xfId="3590"/>
    <cellStyle name="표준_BS(수정후200602)" xfId="3591"/>
  </cellStyles>
  <dxfs count="293">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ill>
        <patternFill>
          <bgColor theme="1"/>
        </patternFill>
      </fill>
    </dxf>
    <dxf>
      <font>
        <color auto="1"/>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2.xml"/></Relationships>
</file>

<file path=xl/ctrlProps/ctrlProp1.xml><?xml version="1.0" encoding="utf-8"?>
<formControlPr xmlns="http://schemas.microsoft.com/office/spreadsheetml/2009/9/main" objectType="Spin" dx="16" max="30000" page="1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5124450</xdr:colOff>
      <xdr:row>1</xdr:row>
      <xdr:rowOff>19050</xdr:rowOff>
    </xdr:from>
    <xdr:to>
      <xdr:col>5</xdr:col>
      <xdr:colOff>6505575</xdr:colOff>
      <xdr:row>3</xdr:row>
      <xdr:rowOff>114300</xdr:rowOff>
    </xdr:to>
    <xdr:pic>
      <xdr:nvPicPr>
        <xdr:cNvPr id="30032" name="Picture 1">
          <a:extLst>
            <a:ext uri="{FF2B5EF4-FFF2-40B4-BE49-F238E27FC236}">
              <a16:creationId xmlns="" xmlns:a16="http://schemas.microsoft.com/office/drawing/2014/main" id="{00000000-0008-0000-0000-00005075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324975" y="76200"/>
          <a:ext cx="1381125" cy="485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4181475</xdr:colOff>
      <xdr:row>1</xdr:row>
      <xdr:rowOff>19050</xdr:rowOff>
    </xdr:from>
    <xdr:to>
      <xdr:col>4</xdr:col>
      <xdr:colOff>5095875</xdr:colOff>
      <xdr:row>1</xdr:row>
      <xdr:rowOff>342900</xdr:rowOff>
    </xdr:to>
    <xdr:grpSp>
      <xdr:nvGrpSpPr>
        <xdr:cNvPr id="42511" name="Group 12">
          <a:extLst>
            <a:ext uri="{FF2B5EF4-FFF2-40B4-BE49-F238E27FC236}">
              <a16:creationId xmlns="" xmlns:a16="http://schemas.microsoft.com/office/drawing/2014/main" id="{00000000-0008-0000-0200-00000FA60000}"/>
            </a:ext>
          </a:extLst>
        </xdr:cNvPr>
        <xdr:cNvGrpSpPr>
          <a:grpSpLocks/>
        </xdr:cNvGrpSpPr>
      </xdr:nvGrpSpPr>
      <xdr:grpSpPr bwMode="auto">
        <a:xfrm>
          <a:off x="9314392" y="71967"/>
          <a:ext cx="914400" cy="323850"/>
          <a:chOff x="6972300" y="447676"/>
          <a:chExt cx="1095375" cy="438150"/>
        </a:xfrm>
      </xdr:grpSpPr>
      <xdr:pic>
        <xdr:nvPicPr>
          <xdr:cNvPr id="42512" name="Picture 13">
            <a:extLst>
              <a:ext uri="{FF2B5EF4-FFF2-40B4-BE49-F238E27FC236}">
                <a16:creationId xmlns="" xmlns:a16="http://schemas.microsoft.com/office/drawing/2014/main" id="{00000000-0008-0000-0200-000010A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972300" y="525569"/>
            <a:ext cx="762000" cy="331047"/>
          </a:xfrm>
          <a:prstGeom prst="rect">
            <a:avLst/>
          </a:prstGeom>
          <a:noFill/>
          <a:ln w="9525">
            <a:noFill/>
            <a:miter lim="800000"/>
            <a:headEnd/>
            <a:tailEnd/>
          </a:ln>
        </xdr:spPr>
      </xdr:pic>
      <xdr:grpSp>
        <xdr:nvGrpSpPr>
          <xdr:cNvPr id="42513" name="Group 12">
            <a:extLst>
              <a:ext uri="{FF2B5EF4-FFF2-40B4-BE49-F238E27FC236}">
                <a16:creationId xmlns="" xmlns:a16="http://schemas.microsoft.com/office/drawing/2014/main" id="{00000000-0008-0000-0200-000011A60000}"/>
              </a:ext>
            </a:extLst>
          </xdr:cNvPr>
          <xdr:cNvGrpSpPr>
            <a:grpSpLocks/>
          </xdr:cNvGrpSpPr>
        </xdr:nvGrpSpPr>
        <xdr:grpSpPr bwMode="auto">
          <a:xfrm>
            <a:off x="7781925" y="447676"/>
            <a:ext cx="285750" cy="438150"/>
            <a:chOff x="10463" y="-107"/>
            <a:chExt cx="439" cy="671"/>
          </a:xfrm>
        </xdr:grpSpPr>
        <xdr:grpSp>
          <xdr:nvGrpSpPr>
            <xdr:cNvPr id="42514" name="Group 13">
              <a:extLst>
                <a:ext uri="{FF2B5EF4-FFF2-40B4-BE49-F238E27FC236}">
                  <a16:creationId xmlns="" xmlns:a16="http://schemas.microsoft.com/office/drawing/2014/main" id="{00000000-0008-0000-0200-000012A60000}"/>
                </a:ext>
              </a:extLst>
            </xdr:cNvPr>
            <xdr:cNvGrpSpPr>
              <a:grpSpLocks/>
            </xdr:cNvGrpSpPr>
          </xdr:nvGrpSpPr>
          <xdr:grpSpPr bwMode="auto">
            <a:xfrm>
              <a:off x="10473" y="423"/>
              <a:ext cx="206" cy="124"/>
              <a:chOff x="10473" y="423"/>
              <a:chExt cx="206" cy="124"/>
            </a:xfrm>
          </xdr:grpSpPr>
          <xdr:sp macro="" textlink="">
            <xdr:nvSpPr>
              <xdr:cNvPr id="42527" name="Freeform 14">
                <a:extLst>
                  <a:ext uri="{FF2B5EF4-FFF2-40B4-BE49-F238E27FC236}">
                    <a16:creationId xmlns="" xmlns:a16="http://schemas.microsoft.com/office/drawing/2014/main" id="{00000000-0008-0000-0200-00001FA60000}"/>
                  </a:ext>
                </a:extLst>
              </xdr:cNvPr>
              <xdr:cNvSpPr>
                <a:spLocks/>
              </xdr:cNvSpPr>
            </xdr:nvSpPr>
            <xdr:spPr bwMode="auto">
              <a:xfrm>
                <a:off x="10473" y="423"/>
                <a:ext cx="206" cy="124"/>
              </a:xfrm>
              <a:custGeom>
                <a:avLst/>
                <a:gdLst>
                  <a:gd name="T0" fmla="*/ 79 w 206"/>
                  <a:gd name="T1" fmla="*/ 0 h 124"/>
                  <a:gd name="T2" fmla="*/ 0 w 206"/>
                  <a:gd name="T3" fmla="*/ 67 h 124"/>
                  <a:gd name="T4" fmla="*/ 9 w 206"/>
                  <a:gd name="T5" fmla="*/ 86 h 124"/>
                  <a:gd name="T6" fmla="*/ 22 w 206"/>
                  <a:gd name="T7" fmla="*/ 101 h 124"/>
                  <a:gd name="T8" fmla="*/ 40 w 206"/>
                  <a:gd name="T9" fmla="*/ 114 h 124"/>
                  <a:gd name="T10" fmla="*/ 62 w 206"/>
                  <a:gd name="T11" fmla="*/ 121 h 124"/>
                  <a:gd name="T12" fmla="*/ 87 w 206"/>
                  <a:gd name="T13" fmla="*/ 124 h 124"/>
                  <a:gd name="T14" fmla="*/ 106 w 206"/>
                  <a:gd name="T15" fmla="*/ 118 h 124"/>
                  <a:gd name="T16" fmla="*/ 125 w 206"/>
                  <a:gd name="T17" fmla="*/ 108 h 124"/>
                  <a:gd name="T18" fmla="*/ 206 w 206"/>
                  <a:gd name="T19" fmla="*/ 57 h 124"/>
                  <a:gd name="T20" fmla="*/ 79 w 206"/>
                  <a:gd name="T21" fmla="*/ 0 h 124"/>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06"/>
                  <a:gd name="T34" fmla="*/ 0 h 124"/>
                  <a:gd name="T35" fmla="*/ 206 w 206"/>
                  <a:gd name="T36" fmla="*/ 124 h 124"/>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06" h="124">
                    <a:moveTo>
                      <a:pt x="79" y="0"/>
                    </a:moveTo>
                    <a:lnTo>
                      <a:pt x="0" y="67"/>
                    </a:lnTo>
                    <a:lnTo>
                      <a:pt x="9" y="86"/>
                    </a:lnTo>
                    <a:lnTo>
                      <a:pt x="22" y="101"/>
                    </a:lnTo>
                    <a:lnTo>
                      <a:pt x="40" y="114"/>
                    </a:lnTo>
                    <a:lnTo>
                      <a:pt x="62" y="121"/>
                    </a:lnTo>
                    <a:lnTo>
                      <a:pt x="87" y="124"/>
                    </a:lnTo>
                    <a:lnTo>
                      <a:pt x="106" y="118"/>
                    </a:lnTo>
                    <a:lnTo>
                      <a:pt x="125" y="108"/>
                    </a:lnTo>
                    <a:lnTo>
                      <a:pt x="206" y="57"/>
                    </a:lnTo>
                    <a:lnTo>
                      <a:pt x="79" y="0"/>
                    </a:lnTo>
                  </a:path>
                </a:pathLst>
              </a:custGeom>
              <a:solidFill>
                <a:srgbClr val="7CB5D6"/>
              </a:solidFill>
              <a:ln w="9525">
                <a:noFill/>
                <a:round/>
                <a:headEnd/>
                <a:tailEnd/>
              </a:ln>
            </xdr:spPr>
          </xdr:sp>
        </xdr:grpSp>
        <xdr:grpSp>
          <xdr:nvGrpSpPr>
            <xdr:cNvPr id="42515" name="Group 15">
              <a:extLst>
                <a:ext uri="{FF2B5EF4-FFF2-40B4-BE49-F238E27FC236}">
                  <a16:creationId xmlns="" xmlns:a16="http://schemas.microsoft.com/office/drawing/2014/main" id="{00000000-0008-0000-0200-000013A60000}"/>
                </a:ext>
              </a:extLst>
            </xdr:cNvPr>
            <xdr:cNvGrpSpPr>
              <a:grpSpLocks/>
            </xdr:cNvGrpSpPr>
          </xdr:nvGrpSpPr>
          <xdr:grpSpPr bwMode="auto">
            <a:xfrm>
              <a:off x="10536" y="216"/>
              <a:ext cx="138" cy="106"/>
              <a:chOff x="10536" y="216"/>
              <a:chExt cx="138" cy="106"/>
            </a:xfrm>
          </xdr:grpSpPr>
          <xdr:sp macro="" textlink="">
            <xdr:nvSpPr>
              <xdr:cNvPr id="42526" name="Freeform 16">
                <a:extLst>
                  <a:ext uri="{FF2B5EF4-FFF2-40B4-BE49-F238E27FC236}">
                    <a16:creationId xmlns="" xmlns:a16="http://schemas.microsoft.com/office/drawing/2014/main" id="{00000000-0008-0000-0200-00001EA60000}"/>
                  </a:ext>
                </a:extLst>
              </xdr:cNvPr>
              <xdr:cNvSpPr>
                <a:spLocks/>
              </xdr:cNvSpPr>
            </xdr:nvSpPr>
            <xdr:spPr bwMode="auto">
              <a:xfrm>
                <a:off x="10536" y="216"/>
                <a:ext cx="138" cy="106"/>
              </a:xfrm>
              <a:custGeom>
                <a:avLst/>
                <a:gdLst>
                  <a:gd name="T0" fmla="*/ 5 w 138"/>
                  <a:gd name="T1" fmla="*/ 0 h 106"/>
                  <a:gd name="T2" fmla="*/ 0 w 138"/>
                  <a:gd name="T3" fmla="*/ 14 h 106"/>
                  <a:gd name="T4" fmla="*/ 0 w 138"/>
                  <a:gd name="T5" fmla="*/ 42 h 106"/>
                  <a:gd name="T6" fmla="*/ 11 w 138"/>
                  <a:gd name="T7" fmla="*/ 58 h 106"/>
                  <a:gd name="T8" fmla="*/ 29 w 138"/>
                  <a:gd name="T9" fmla="*/ 69 h 106"/>
                  <a:gd name="T10" fmla="*/ 50 w 138"/>
                  <a:gd name="T11" fmla="*/ 79 h 106"/>
                  <a:gd name="T12" fmla="*/ 111 w 138"/>
                  <a:gd name="T13" fmla="*/ 106 h 106"/>
                  <a:gd name="T14" fmla="*/ 99 w 138"/>
                  <a:gd name="T15" fmla="*/ 101 h 106"/>
                  <a:gd name="T16" fmla="*/ 91 w 138"/>
                  <a:gd name="T17" fmla="*/ 95 h 106"/>
                  <a:gd name="T18" fmla="*/ 91 w 138"/>
                  <a:gd name="T19" fmla="*/ 80 h 106"/>
                  <a:gd name="T20" fmla="*/ 97 w 138"/>
                  <a:gd name="T21" fmla="*/ 76 h 106"/>
                  <a:gd name="T22" fmla="*/ 106 w 138"/>
                  <a:gd name="T23" fmla="*/ 70 h 106"/>
                  <a:gd name="T24" fmla="*/ 138 w 138"/>
                  <a:gd name="T25" fmla="*/ 52 h 106"/>
                  <a:gd name="T26" fmla="*/ 5 w 138"/>
                  <a:gd name="T27" fmla="*/ 0 h 10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8"/>
                  <a:gd name="T43" fmla="*/ 0 h 106"/>
                  <a:gd name="T44" fmla="*/ 138 w 138"/>
                  <a:gd name="T45" fmla="*/ 106 h 10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8" h="106">
                    <a:moveTo>
                      <a:pt x="5" y="0"/>
                    </a:moveTo>
                    <a:lnTo>
                      <a:pt x="0" y="14"/>
                    </a:lnTo>
                    <a:lnTo>
                      <a:pt x="0" y="42"/>
                    </a:lnTo>
                    <a:lnTo>
                      <a:pt x="11" y="58"/>
                    </a:lnTo>
                    <a:lnTo>
                      <a:pt x="29" y="69"/>
                    </a:lnTo>
                    <a:lnTo>
                      <a:pt x="50" y="79"/>
                    </a:lnTo>
                    <a:lnTo>
                      <a:pt x="111" y="106"/>
                    </a:lnTo>
                    <a:lnTo>
                      <a:pt x="99" y="101"/>
                    </a:lnTo>
                    <a:lnTo>
                      <a:pt x="91" y="95"/>
                    </a:lnTo>
                    <a:lnTo>
                      <a:pt x="91" y="80"/>
                    </a:lnTo>
                    <a:lnTo>
                      <a:pt x="97" y="76"/>
                    </a:lnTo>
                    <a:lnTo>
                      <a:pt x="106" y="70"/>
                    </a:lnTo>
                    <a:lnTo>
                      <a:pt x="138" y="52"/>
                    </a:lnTo>
                    <a:lnTo>
                      <a:pt x="5" y="0"/>
                    </a:lnTo>
                  </a:path>
                </a:pathLst>
              </a:custGeom>
              <a:solidFill>
                <a:srgbClr val="A4D0A0"/>
              </a:solidFill>
              <a:ln w="9525">
                <a:noFill/>
                <a:round/>
                <a:headEnd/>
                <a:tailEnd/>
              </a:ln>
            </xdr:spPr>
          </xdr:sp>
        </xdr:grpSp>
        <xdr:grpSp>
          <xdr:nvGrpSpPr>
            <xdr:cNvPr id="42516" name="Group 45">
              <a:extLst>
                <a:ext uri="{FF2B5EF4-FFF2-40B4-BE49-F238E27FC236}">
                  <a16:creationId xmlns="" xmlns:a16="http://schemas.microsoft.com/office/drawing/2014/main" id="{00000000-0008-0000-0200-000014A60000}"/>
                </a:ext>
              </a:extLst>
            </xdr:cNvPr>
            <xdr:cNvGrpSpPr>
              <a:grpSpLocks/>
            </xdr:cNvGrpSpPr>
          </xdr:nvGrpSpPr>
          <xdr:grpSpPr bwMode="auto">
            <a:xfrm>
              <a:off x="10701" y="272"/>
              <a:ext cx="140" cy="104"/>
              <a:chOff x="10701" y="272"/>
              <a:chExt cx="140" cy="104"/>
            </a:xfrm>
          </xdr:grpSpPr>
          <xdr:sp macro="" textlink="">
            <xdr:nvSpPr>
              <xdr:cNvPr id="42525" name="Freeform 18">
                <a:extLst>
                  <a:ext uri="{FF2B5EF4-FFF2-40B4-BE49-F238E27FC236}">
                    <a16:creationId xmlns="" xmlns:a16="http://schemas.microsoft.com/office/drawing/2014/main" id="{00000000-0008-0000-0200-00001DA60000}"/>
                  </a:ext>
                </a:extLst>
              </xdr:cNvPr>
              <xdr:cNvSpPr>
                <a:spLocks/>
              </xdr:cNvSpPr>
            </xdr:nvSpPr>
            <xdr:spPr bwMode="auto">
              <a:xfrm>
                <a:off x="10701" y="272"/>
                <a:ext cx="140" cy="104"/>
              </a:xfrm>
              <a:custGeom>
                <a:avLst/>
                <a:gdLst>
                  <a:gd name="T0" fmla="*/ 29 w 140"/>
                  <a:gd name="T1" fmla="*/ 0 h 104"/>
                  <a:gd name="T2" fmla="*/ 42 w 140"/>
                  <a:gd name="T3" fmla="*/ 6 h 104"/>
                  <a:gd name="T4" fmla="*/ 46 w 140"/>
                  <a:gd name="T5" fmla="*/ 11 h 104"/>
                  <a:gd name="T6" fmla="*/ 46 w 140"/>
                  <a:gd name="T7" fmla="*/ 24 h 104"/>
                  <a:gd name="T8" fmla="*/ 40 w 140"/>
                  <a:gd name="T9" fmla="*/ 31 h 104"/>
                  <a:gd name="T10" fmla="*/ 0 w 140"/>
                  <a:gd name="T11" fmla="*/ 53 h 104"/>
                  <a:gd name="T12" fmla="*/ 133 w 140"/>
                  <a:gd name="T13" fmla="*/ 105 h 104"/>
                  <a:gd name="T14" fmla="*/ 139 w 140"/>
                  <a:gd name="T15" fmla="*/ 90 h 104"/>
                  <a:gd name="T16" fmla="*/ 139 w 140"/>
                  <a:gd name="T17" fmla="*/ 63 h 104"/>
                  <a:gd name="T18" fmla="*/ 128 w 140"/>
                  <a:gd name="T19" fmla="*/ 48 h 104"/>
                  <a:gd name="T20" fmla="*/ 105 w 140"/>
                  <a:gd name="T21" fmla="*/ 34 h 104"/>
                  <a:gd name="T22" fmla="*/ 29 w 140"/>
                  <a:gd name="T23" fmla="*/ 0 h 104"/>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w 140"/>
                  <a:gd name="T37" fmla="*/ 0 h 104"/>
                  <a:gd name="T38" fmla="*/ 140 w 140"/>
                  <a:gd name="T39" fmla="*/ 104 h 104"/>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T36" t="T37" r="T38" b="T39"/>
                <a:pathLst>
                  <a:path w="140" h="104">
                    <a:moveTo>
                      <a:pt x="29" y="0"/>
                    </a:moveTo>
                    <a:lnTo>
                      <a:pt x="42" y="6"/>
                    </a:lnTo>
                    <a:lnTo>
                      <a:pt x="46" y="11"/>
                    </a:lnTo>
                    <a:lnTo>
                      <a:pt x="46" y="24"/>
                    </a:lnTo>
                    <a:lnTo>
                      <a:pt x="40" y="31"/>
                    </a:lnTo>
                    <a:lnTo>
                      <a:pt x="0" y="53"/>
                    </a:lnTo>
                    <a:lnTo>
                      <a:pt x="133" y="105"/>
                    </a:lnTo>
                    <a:lnTo>
                      <a:pt x="139" y="90"/>
                    </a:lnTo>
                    <a:lnTo>
                      <a:pt x="139" y="63"/>
                    </a:lnTo>
                    <a:lnTo>
                      <a:pt x="128" y="48"/>
                    </a:lnTo>
                    <a:lnTo>
                      <a:pt x="105" y="34"/>
                    </a:lnTo>
                    <a:lnTo>
                      <a:pt x="29" y="0"/>
                    </a:lnTo>
                  </a:path>
                </a:pathLst>
              </a:custGeom>
              <a:solidFill>
                <a:srgbClr val="7CB5D6"/>
              </a:solidFill>
              <a:ln w="9525">
                <a:noFill/>
                <a:round/>
                <a:headEnd/>
                <a:tailEnd/>
              </a:ln>
            </xdr:spPr>
          </xdr:sp>
        </xdr:grpSp>
        <xdr:grpSp>
          <xdr:nvGrpSpPr>
            <xdr:cNvPr id="42517" name="Group 19">
              <a:extLst>
                <a:ext uri="{FF2B5EF4-FFF2-40B4-BE49-F238E27FC236}">
                  <a16:creationId xmlns="" xmlns:a16="http://schemas.microsoft.com/office/drawing/2014/main" id="{00000000-0008-0000-0200-000015A60000}"/>
                </a:ext>
              </a:extLst>
            </xdr:cNvPr>
            <xdr:cNvGrpSpPr>
              <a:grpSpLocks/>
            </xdr:cNvGrpSpPr>
          </xdr:nvGrpSpPr>
          <xdr:grpSpPr bwMode="auto">
            <a:xfrm>
              <a:off x="10534" y="-97"/>
              <a:ext cx="215" cy="216"/>
              <a:chOff x="10534" y="-97"/>
              <a:chExt cx="215" cy="216"/>
            </a:xfrm>
          </xdr:grpSpPr>
          <xdr:sp macro="" textlink="">
            <xdr:nvSpPr>
              <xdr:cNvPr id="42524" name="Freeform 20">
                <a:extLst>
                  <a:ext uri="{FF2B5EF4-FFF2-40B4-BE49-F238E27FC236}">
                    <a16:creationId xmlns="" xmlns:a16="http://schemas.microsoft.com/office/drawing/2014/main" id="{00000000-0008-0000-0200-00001CA60000}"/>
                  </a:ext>
                </a:extLst>
              </xdr:cNvPr>
              <xdr:cNvSpPr>
                <a:spLocks/>
              </xdr:cNvSpPr>
            </xdr:nvSpPr>
            <xdr:spPr bwMode="auto">
              <a:xfrm>
                <a:off x="10534" y="-97"/>
                <a:ext cx="215" cy="216"/>
              </a:xfrm>
              <a:custGeom>
                <a:avLst/>
                <a:gdLst>
                  <a:gd name="T0" fmla="*/ 178 w 215"/>
                  <a:gd name="T1" fmla="*/ 0 h 216"/>
                  <a:gd name="T2" fmla="*/ 9 w 215"/>
                  <a:gd name="T3" fmla="*/ 103 h 216"/>
                  <a:gd name="T4" fmla="*/ 4 w 215"/>
                  <a:gd name="T5" fmla="*/ 111 h 216"/>
                  <a:gd name="T6" fmla="*/ 0 w 215"/>
                  <a:gd name="T7" fmla="*/ 121 h 216"/>
                  <a:gd name="T8" fmla="*/ 1 w 215"/>
                  <a:gd name="T9" fmla="*/ 141 h 216"/>
                  <a:gd name="T10" fmla="*/ 10 w 215"/>
                  <a:gd name="T11" fmla="*/ 159 h 216"/>
                  <a:gd name="T12" fmla="*/ 26 w 215"/>
                  <a:gd name="T13" fmla="*/ 172 h 216"/>
                  <a:gd name="T14" fmla="*/ 46 w 215"/>
                  <a:gd name="T15" fmla="*/ 182 h 216"/>
                  <a:gd name="T16" fmla="*/ 124 w 215"/>
                  <a:gd name="T17" fmla="*/ 216 h 216"/>
                  <a:gd name="T18" fmla="*/ 111 w 215"/>
                  <a:gd name="T19" fmla="*/ 210 h 216"/>
                  <a:gd name="T20" fmla="*/ 97 w 215"/>
                  <a:gd name="T21" fmla="*/ 203 h 216"/>
                  <a:gd name="T22" fmla="*/ 97 w 215"/>
                  <a:gd name="T23" fmla="*/ 185 h 216"/>
                  <a:gd name="T24" fmla="*/ 105 w 215"/>
                  <a:gd name="T25" fmla="*/ 179 h 216"/>
                  <a:gd name="T26" fmla="*/ 175 w 215"/>
                  <a:gd name="T27" fmla="*/ 137 h 216"/>
                  <a:gd name="T28" fmla="*/ 190 w 215"/>
                  <a:gd name="T29" fmla="*/ 126 h 216"/>
                  <a:gd name="T30" fmla="*/ 201 w 215"/>
                  <a:gd name="T31" fmla="*/ 112 h 216"/>
                  <a:gd name="T32" fmla="*/ 210 w 215"/>
                  <a:gd name="T33" fmla="*/ 95 h 216"/>
                  <a:gd name="T34" fmla="*/ 214 w 215"/>
                  <a:gd name="T35" fmla="*/ 74 h 216"/>
                  <a:gd name="T36" fmla="*/ 215 w 215"/>
                  <a:gd name="T37" fmla="*/ 47 h 216"/>
                  <a:gd name="T38" fmla="*/ 206 w 215"/>
                  <a:gd name="T39" fmla="*/ 27 h 216"/>
                  <a:gd name="T40" fmla="*/ 193 w 215"/>
                  <a:gd name="T41" fmla="*/ 11 h 216"/>
                  <a:gd name="T42" fmla="*/ 178 w 215"/>
                  <a:gd name="T43" fmla="*/ 0 h 2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15"/>
                  <a:gd name="T67" fmla="*/ 0 h 216"/>
                  <a:gd name="T68" fmla="*/ 215 w 215"/>
                  <a:gd name="T69" fmla="*/ 216 h 2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15" h="216">
                    <a:moveTo>
                      <a:pt x="178" y="0"/>
                    </a:moveTo>
                    <a:lnTo>
                      <a:pt x="9" y="103"/>
                    </a:lnTo>
                    <a:lnTo>
                      <a:pt x="4" y="111"/>
                    </a:lnTo>
                    <a:lnTo>
                      <a:pt x="0" y="121"/>
                    </a:lnTo>
                    <a:lnTo>
                      <a:pt x="1" y="141"/>
                    </a:lnTo>
                    <a:lnTo>
                      <a:pt x="10" y="159"/>
                    </a:lnTo>
                    <a:lnTo>
                      <a:pt x="26" y="172"/>
                    </a:lnTo>
                    <a:lnTo>
                      <a:pt x="46" y="182"/>
                    </a:lnTo>
                    <a:lnTo>
                      <a:pt x="124" y="216"/>
                    </a:lnTo>
                    <a:lnTo>
                      <a:pt x="111" y="210"/>
                    </a:lnTo>
                    <a:lnTo>
                      <a:pt x="97" y="203"/>
                    </a:lnTo>
                    <a:lnTo>
                      <a:pt x="97" y="185"/>
                    </a:lnTo>
                    <a:lnTo>
                      <a:pt x="105" y="179"/>
                    </a:lnTo>
                    <a:lnTo>
                      <a:pt x="175" y="137"/>
                    </a:lnTo>
                    <a:lnTo>
                      <a:pt x="190" y="126"/>
                    </a:lnTo>
                    <a:lnTo>
                      <a:pt x="201" y="112"/>
                    </a:lnTo>
                    <a:lnTo>
                      <a:pt x="210" y="95"/>
                    </a:lnTo>
                    <a:lnTo>
                      <a:pt x="214" y="74"/>
                    </a:lnTo>
                    <a:lnTo>
                      <a:pt x="215" y="47"/>
                    </a:lnTo>
                    <a:lnTo>
                      <a:pt x="206" y="27"/>
                    </a:lnTo>
                    <a:lnTo>
                      <a:pt x="193" y="11"/>
                    </a:lnTo>
                    <a:lnTo>
                      <a:pt x="178" y="0"/>
                    </a:lnTo>
                  </a:path>
                </a:pathLst>
              </a:custGeom>
              <a:solidFill>
                <a:srgbClr val="7CB5D6"/>
              </a:solidFill>
              <a:ln w="9525">
                <a:noFill/>
                <a:round/>
                <a:headEnd/>
                <a:tailEnd/>
              </a:ln>
            </xdr:spPr>
          </xdr:sp>
        </xdr:grpSp>
        <xdr:grpSp>
          <xdr:nvGrpSpPr>
            <xdr:cNvPr id="42518" name="Group 21">
              <a:extLst>
                <a:ext uri="{FF2B5EF4-FFF2-40B4-BE49-F238E27FC236}">
                  <a16:creationId xmlns="" xmlns:a16="http://schemas.microsoft.com/office/drawing/2014/main" id="{00000000-0008-0000-0200-000016A60000}"/>
                </a:ext>
              </a:extLst>
            </xdr:cNvPr>
            <xdr:cNvGrpSpPr>
              <a:grpSpLocks/>
            </xdr:cNvGrpSpPr>
          </xdr:nvGrpSpPr>
          <xdr:grpSpPr bwMode="auto">
            <a:xfrm>
              <a:off x="10695" y="25"/>
              <a:ext cx="187" cy="147"/>
              <a:chOff x="10695" y="25"/>
              <a:chExt cx="187" cy="147"/>
            </a:xfrm>
          </xdr:grpSpPr>
          <xdr:sp macro="" textlink="">
            <xdr:nvSpPr>
              <xdr:cNvPr id="42523" name="Freeform 22">
                <a:extLst>
                  <a:ext uri="{FF2B5EF4-FFF2-40B4-BE49-F238E27FC236}">
                    <a16:creationId xmlns="" xmlns:a16="http://schemas.microsoft.com/office/drawing/2014/main" id="{00000000-0008-0000-0200-00001BA60000}"/>
                  </a:ext>
                </a:extLst>
              </xdr:cNvPr>
              <xdr:cNvSpPr>
                <a:spLocks/>
              </xdr:cNvSpPr>
            </xdr:nvSpPr>
            <xdr:spPr bwMode="auto">
              <a:xfrm>
                <a:off x="10695" y="25"/>
                <a:ext cx="187" cy="147"/>
              </a:xfrm>
              <a:custGeom>
                <a:avLst/>
                <a:gdLst>
                  <a:gd name="T0" fmla="*/ 149 w 187"/>
                  <a:gd name="T1" fmla="*/ 0 h 147"/>
                  <a:gd name="T2" fmla="*/ 0 w 187"/>
                  <a:gd name="T3" fmla="*/ 90 h 147"/>
                  <a:gd name="T4" fmla="*/ 128 w 187"/>
                  <a:gd name="T5" fmla="*/ 147 h 147"/>
                  <a:gd name="T6" fmla="*/ 144 w 187"/>
                  <a:gd name="T7" fmla="*/ 138 h 147"/>
                  <a:gd name="T8" fmla="*/ 186 w 187"/>
                  <a:gd name="T9" fmla="*/ 74 h 147"/>
                  <a:gd name="T10" fmla="*/ 187 w 187"/>
                  <a:gd name="T11" fmla="*/ 46 h 147"/>
                  <a:gd name="T12" fmla="*/ 178 w 187"/>
                  <a:gd name="T13" fmla="*/ 27 h 147"/>
                  <a:gd name="T14" fmla="*/ 165 w 187"/>
                  <a:gd name="T15" fmla="*/ 11 h 147"/>
                  <a:gd name="T16" fmla="*/ 149 w 187"/>
                  <a:gd name="T17" fmla="*/ 0 h 1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7"/>
                  <a:gd name="T28" fmla="*/ 0 h 147"/>
                  <a:gd name="T29" fmla="*/ 187 w 187"/>
                  <a:gd name="T30" fmla="*/ 147 h 1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7" h="147">
                    <a:moveTo>
                      <a:pt x="149" y="0"/>
                    </a:moveTo>
                    <a:lnTo>
                      <a:pt x="0" y="90"/>
                    </a:lnTo>
                    <a:lnTo>
                      <a:pt x="128" y="147"/>
                    </a:lnTo>
                    <a:lnTo>
                      <a:pt x="144" y="138"/>
                    </a:lnTo>
                    <a:lnTo>
                      <a:pt x="186" y="74"/>
                    </a:lnTo>
                    <a:lnTo>
                      <a:pt x="187" y="46"/>
                    </a:lnTo>
                    <a:lnTo>
                      <a:pt x="178" y="27"/>
                    </a:lnTo>
                    <a:lnTo>
                      <a:pt x="165" y="11"/>
                    </a:lnTo>
                    <a:lnTo>
                      <a:pt x="149" y="0"/>
                    </a:lnTo>
                  </a:path>
                </a:pathLst>
              </a:custGeom>
              <a:solidFill>
                <a:srgbClr val="A4D0A0"/>
              </a:solidFill>
              <a:ln w="9525">
                <a:noFill/>
                <a:round/>
                <a:headEnd/>
                <a:tailEnd/>
              </a:ln>
            </xdr:spPr>
          </xdr:sp>
        </xdr:grpSp>
        <xdr:grpSp>
          <xdr:nvGrpSpPr>
            <xdr:cNvPr id="42519" name="Group 23">
              <a:extLst>
                <a:ext uri="{FF2B5EF4-FFF2-40B4-BE49-F238E27FC236}">
                  <a16:creationId xmlns="" xmlns:a16="http://schemas.microsoft.com/office/drawing/2014/main" id="{00000000-0008-0000-0200-000017A60000}"/>
                </a:ext>
              </a:extLst>
            </xdr:cNvPr>
            <xdr:cNvGrpSpPr>
              <a:grpSpLocks/>
            </xdr:cNvGrpSpPr>
          </xdr:nvGrpSpPr>
          <xdr:grpSpPr bwMode="auto">
            <a:xfrm>
              <a:off x="10482" y="211"/>
              <a:ext cx="405" cy="342"/>
              <a:chOff x="10482" y="211"/>
              <a:chExt cx="405" cy="342"/>
            </a:xfrm>
          </xdr:grpSpPr>
          <xdr:sp macro="" textlink="">
            <xdr:nvSpPr>
              <xdr:cNvPr id="42522" name="Freeform 24">
                <a:extLst>
                  <a:ext uri="{FF2B5EF4-FFF2-40B4-BE49-F238E27FC236}">
                    <a16:creationId xmlns="" xmlns:a16="http://schemas.microsoft.com/office/drawing/2014/main" id="{00000000-0008-0000-0200-00001AA60000}"/>
                  </a:ext>
                </a:extLst>
              </xdr:cNvPr>
              <xdr:cNvSpPr>
                <a:spLocks/>
              </xdr:cNvSpPr>
            </xdr:nvSpPr>
            <xdr:spPr bwMode="auto">
              <a:xfrm>
                <a:off x="10482" y="211"/>
                <a:ext cx="405" cy="342"/>
              </a:xfrm>
              <a:custGeom>
                <a:avLst/>
                <a:gdLst>
                  <a:gd name="T0" fmla="*/ 63 w 405"/>
                  <a:gd name="T1" fmla="*/ 0 h 342"/>
                  <a:gd name="T2" fmla="*/ 17 w 405"/>
                  <a:gd name="T3" fmla="*/ 39 h 342"/>
                  <a:gd name="T4" fmla="*/ 0 w 405"/>
                  <a:gd name="T5" fmla="*/ 106 h 342"/>
                  <a:gd name="T6" fmla="*/ 4 w 405"/>
                  <a:gd name="T7" fmla="*/ 126 h 342"/>
                  <a:gd name="T8" fmla="*/ 59 w 405"/>
                  <a:gd name="T9" fmla="*/ 185 h 342"/>
                  <a:gd name="T10" fmla="*/ 280 w 405"/>
                  <a:gd name="T11" fmla="*/ 284 h 342"/>
                  <a:gd name="T12" fmla="*/ 299 w 405"/>
                  <a:gd name="T13" fmla="*/ 293 h 342"/>
                  <a:gd name="T14" fmla="*/ 368 w 405"/>
                  <a:gd name="T15" fmla="*/ 331 h 342"/>
                  <a:gd name="T16" fmla="*/ 384 w 405"/>
                  <a:gd name="T17" fmla="*/ 343 h 342"/>
                  <a:gd name="T18" fmla="*/ 388 w 405"/>
                  <a:gd name="T19" fmla="*/ 337 h 342"/>
                  <a:gd name="T20" fmla="*/ 397 w 405"/>
                  <a:gd name="T21" fmla="*/ 322 h 342"/>
                  <a:gd name="T22" fmla="*/ 403 w 405"/>
                  <a:gd name="T23" fmla="*/ 301 h 342"/>
                  <a:gd name="T24" fmla="*/ 405 w 405"/>
                  <a:gd name="T25" fmla="*/ 277 h 342"/>
                  <a:gd name="T26" fmla="*/ 402 w 405"/>
                  <a:gd name="T27" fmla="*/ 255 h 342"/>
                  <a:gd name="T28" fmla="*/ 366 w 405"/>
                  <a:gd name="T29" fmla="*/ 205 h 342"/>
                  <a:gd name="T30" fmla="*/ 89 w 405"/>
                  <a:gd name="T31" fmla="*/ 77 h 342"/>
                  <a:gd name="T32" fmla="*/ 70 w 405"/>
                  <a:gd name="T33" fmla="*/ 66 h 342"/>
                  <a:gd name="T34" fmla="*/ 56 w 405"/>
                  <a:gd name="T35" fmla="*/ 52 h 342"/>
                  <a:gd name="T36" fmla="*/ 51 w 405"/>
                  <a:gd name="T37" fmla="*/ 32 h 342"/>
                  <a:gd name="T38" fmla="*/ 51 w 405"/>
                  <a:gd name="T39" fmla="*/ 16 h 342"/>
                  <a:gd name="T40" fmla="*/ 56 w 405"/>
                  <a:gd name="T41" fmla="*/ 8 h 342"/>
                  <a:gd name="T42" fmla="*/ 63 w 405"/>
                  <a:gd name="T43" fmla="*/ 0 h 34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405"/>
                  <a:gd name="T67" fmla="*/ 0 h 342"/>
                  <a:gd name="T68" fmla="*/ 405 w 405"/>
                  <a:gd name="T69" fmla="*/ 342 h 34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405" h="342">
                    <a:moveTo>
                      <a:pt x="63" y="0"/>
                    </a:moveTo>
                    <a:lnTo>
                      <a:pt x="17" y="39"/>
                    </a:lnTo>
                    <a:lnTo>
                      <a:pt x="0" y="106"/>
                    </a:lnTo>
                    <a:lnTo>
                      <a:pt x="4" y="126"/>
                    </a:lnTo>
                    <a:lnTo>
                      <a:pt x="59" y="185"/>
                    </a:lnTo>
                    <a:lnTo>
                      <a:pt x="280" y="284"/>
                    </a:lnTo>
                    <a:lnTo>
                      <a:pt x="299" y="293"/>
                    </a:lnTo>
                    <a:lnTo>
                      <a:pt x="368" y="331"/>
                    </a:lnTo>
                    <a:lnTo>
                      <a:pt x="384" y="343"/>
                    </a:lnTo>
                    <a:lnTo>
                      <a:pt x="388" y="337"/>
                    </a:lnTo>
                    <a:lnTo>
                      <a:pt x="397" y="322"/>
                    </a:lnTo>
                    <a:lnTo>
                      <a:pt x="403" y="301"/>
                    </a:lnTo>
                    <a:lnTo>
                      <a:pt x="405" y="277"/>
                    </a:lnTo>
                    <a:lnTo>
                      <a:pt x="402" y="255"/>
                    </a:lnTo>
                    <a:lnTo>
                      <a:pt x="366" y="205"/>
                    </a:lnTo>
                    <a:lnTo>
                      <a:pt x="89" y="77"/>
                    </a:lnTo>
                    <a:lnTo>
                      <a:pt x="70" y="66"/>
                    </a:lnTo>
                    <a:lnTo>
                      <a:pt x="56" y="52"/>
                    </a:lnTo>
                    <a:lnTo>
                      <a:pt x="51" y="32"/>
                    </a:lnTo>
                    <a:lnTo>
                      <a:pt x="51" y="16"/>
                    </a:lnTo>
                    <a:lnTo>
                      <a:pt x="56" y="8"/>
                    </a:lnTo>
                    <a:lnTo>
                      <a:pt x="63" y="0"/>
                    </a:lnTo>
                  </a:path>
                </a:pathLst>
              </a:custGeom>
              <a:solidFill>
                <a:srgbClr val="21AA47"/>
              </a:solidFill>
              <a:ln w="9525">
                <a:noFill/>
                <a:round/>
                <a:headEnd/>
                <a:tailEnd/>
              </a:ln>
            </xdr:spPr>
          </xdr:sp>
        </xdr:grpSp>
        <xdr:grpSp>
          <xdr:nvGrpSpPr>
            <xdr:cNvPr id="42520" name="Group 25">
              <a:extLst>
                <a:ext uri="{FF2B5EF4-FFF2-40B4-BE49-F238E27FC236}">
                  <a16:creationId xmlns="" xmlns:a16="http://schemas.microsoft.com/office/drawing/2014/main" id="{00000000-0008-0000-0200-000018A60000}"/>
                </a:ext>
              </a:extLst>
            </xdr:cNvPr>
            <xdr:cNvGrpSpPr>
              <a:grpSpLocks/>
            </xdr:cNvGrpSpPr>
          </xdr:nvGrpSpPr>
          <xdr:grpSpPr bwMode="auto">
            <a:xfrm>
              <a:off x="10486" y="14"/>
              <a:ext cx="406" cy="368"/>
              <a:chOff x="10486" y="14"/>
              <a:chExt cx="406" cy="368"/>
            </a:xfrm>
          </xdr:grpSpPr>
          <xdr:sp macro="" textlink="">
            <xdr:nvSpPr>
              <xdr:cNvPr id="42521" name="Freeform 26">
                <a:extLst>
                  <a:ext uri="{FF2B5EF4-FFF2-40B4-BE49-F238E27FC236}">
                    <a16:creationId xmlns="" xmlns:a16="http://schemas.microsoft.com/office/drawing/2014/main" id="{00000000-0008-0000-0200-000019A60000}"/>
                  </a:ext>
                </a:extLst>
              </xdr:cNvPr>
              <xdr:cNvSpPr>
                <a:spLocks/>
              </xdr:cNvSpPr>
            </xdr:nvSpPr>
            <xdr:spPr bwMode="auto">
              <a:xfrm>
                <a:off x="10486" y="14"/>
                <a:ext cx="406" cy="368"/>
              </a:xfrm>
              <a:custGeom>
                <a:avLst/>
                <a:gdLst>
                  <a:gd name="T0" fmla="*/ 52 w 406"/>
                  <a:gd name="T1" fmla="*/ 0 h 368"/>
                  <a:gd name="T2" fmla="*/ 7 w 406"/>
                  <a:gd name="T3" fmla="*/ 49 h 368"/>
                  <a:gd name="T4" fmla="*/ 0 w 406"/>
                  <a:gd name="T5" fmla="*/ 94 h 368"/>
                  <a:gd name="T6" fmla="*/ 3 w 406"/>
                  <a:gd name="T7" fmla="*/ 115 h 368"/>
                  <a:gd name="T8" fmla="*/ 57 w 406"/>
                  <a:gd name="T9" fmla="*/ 175 h 368"/>
                  <a:gd name="T10" fmla="*/ 343 w 406"/>
                  <a:gd name="T11" fmla="*/ 305 h 368"/>
                  <a:gd name="T12" fmla="*/ 354 w 406"/>
                  <a:gd name="T13" fmla="*/ 321 h 368"/>
                  <a:gd name="T14" fmla="*/ 358 w 406"/>
                  <a:gd name="T15" fmla="*/ 339 h 368"/>
                  <a:gd name="T16" fmla="*/ 358 w 406"/>
                  <a:gd name="T17" fmla="*/ 349 h 368"/>
                  <a:gd name="T18" fmla="*/ 352 w 406"/>
                  <a:gd name="T19" fmla="*/ 360 h 368"/>
                  <a:gd name="T20" fmla="*/ 343 w 406"/>
                  <a:gd name="T21" fmla="*/ 368 h 368"/>
                  <a:gd name="T22" fmla="*/ 357 w 406"/>
                  <a:gd name="T23" fmla="*/ 359 h 368"/>
                  <a:gd name="T24" fmla="*/ 399 w 406"/>
                  <a:gd name="T25" fmla="*/ 312 h 368"/>
                  <a:gd name="T26" fmla="*/ 406 w 406"/>
                  <a:gd name="T27" fmla="*/ 266 h 368"/>
                  <a:gd name="T28" fmla="*/ 402 w 406"/>
                  <a:gd name="T29" fmla="*/ 244 h 368"/>
                  <a:gd name="T30" fmla="*/ 367 w 406"/>
                  <a:gd name="T31" fmla="*/ 195 h 368"/>
                  <a:gd name="T32" fmla="*/ 87 w 406"/>
                  <a:gd name="T33" fmla="*/ 67 h 368"/>
                  <a:gd name="T34" fmla="*/ 68 w 406"/>
                  <a:gd name="T35" fmla="*/ 57 h 368"/>
                  <a:gd name="T36" fmla="*/ 54 w 406"/>
                  <a:gd name="T37" fmla="*/ 42 h 368"/>
                  <a:gd name="T38" fmla="*/ 48 w 406"/>
                  <a:gd name="T39" fmla="*/ 21 h 368"/>
                  <a:gd name="T40" fmla="*/ 48 w 406"/>
                  <a:gd name="T41" fmla="*/ 10 h 368"/>
                  <a:gd name="T42" fmla="*/ 52 w 406"/>
                  <a:gd name="T43" fmla="*/ 0 h 36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406"/>
                  <a:gd name="T67" fmla="*/ 0 h 368"/>
                  <a:gd name="T68" fmla="*/ 406 w 406"/>
                  <a:gd name="T69" fmla="*/ 368 h 36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406" h="368">
                    <a:moveTo>
                      <a:pt x="52" y="0"/>
                    </a:moveTo>
                    <a:lnTo>
                      <a:pt x="7" y="49"/>
                    </a:lnTo>
                    <a:lnTo>
                      <a:pt x="0" y="94"/>
                    </a:lnTo>
                    <a:lnTo>
                      <a:pt x="3" y="115"/>
                    </a:lnTo>
                    <a:lnTo>
                      <a:pt x="57" y="175"/>
                    </a:lnTo>
                    <a:lnTo>
                      <a:pt x="343" y="305"/>
                    </a:lnTo>
                    <a:lnTo>
                      <a:pt x="354" y="321"/>
                    </a:lnTo>
                    <a:lnTo>
                      <a:pt x="358" y="339"/>
                    </a:lnTo>
                    <a:lnTo>
                      <a:pt x="358" y="349"/>
                    </a:lnTo>
                    <a:lnTo>
                      <a:pt x="352" y="360"/>
                    </a:lnTo>
                    <a:lnTo>
                      <a:pt x="343" y="368"/>
                    </a:lnTo>
                    <a:lnTo>
                      <a:pt x="357" y="359"/>
                    </a:lnTo>
                    <a:lnTo>
                      <a:pt x="399" y="312"/>
                    </a:lnTo>
                    <a:lnTo>
                      <a:pt x="406" y="266"/>
                    </a:lnTo>
                    <a:lnTo>
                      <a:pt x="402" y="244"/>
                    </a:lnTo>
                    <a:lnTo>
                      <a:pt x="367" y="195"/>
                    </a:lnTo>
                    <a:lnTo>
                      <a:pt x="87" y="67"/>
                    </a:lnTo>
                    <a:lnTo>
                      <a:pt x="68" y="57"/>
                    </a:lnTo>
                    <a:lnTo>
                      <a:pt x="54" y="42"/>
                    </a:lnTo>
                    <a:lnTo>
                      <a:pt x="48" y="21"/>
                    </a:lnTo>
                    <a:lnTo>
                      <a:pt x="48" y="10"/>
                    </a:lnTo>
                    <a:lnTo>
                      <a:pt x="52" y="0"/>
                    </a:lnTo>
                  </a:path>
                </a:pathLst>
              </a:custGeom>
              <a:solidFill>
                <a:srgbClr val="007FB3"/>
              </a:solidFill>
              <a:ln w="9525">
                <a:noFill/>
                <a:round/>
                <a:headEnd/>
                <a:tailEnd/>
              </a:ln>
            </xdr:spPr>
          </xdr:sp>
        </xdr:grp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6953250</xdr:colOff>
      <xdr:row>1</xdr:row>
      <xdr:rowOff>104775</xdr:rowOff>
    </xdr:from>
    <xdr:to>
      <xdr:col>4</xdr:col>
      <xdr:colOff>8334375</xdr:colOff>
      <xdr:row>3</xdr:row>
      <xdr:rowOff>152400</xdr:rowOff>
    </xdr:to>
    <xdr:pic>
      <xdr:nvPicPr>
        <xdr:cNvPr id="32080" name="Picture 1">
          <a:extLst>
            <a:ext uri="{FF2B5EF4-FFF2-40B4-BE49-F238E27FC236}">
              <a16:creationId xmlns="" xmlns:a16="http://schemas.microsoft.com/office/drawing/2014/main" id="{00000000-0008-0000-0300-0000507D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896475" y="161925"/>
          <a:ext cx="1381125" cy="4857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123825</xdr:colOff>
      <xdr:row>5</xdr:row>
      <xdr:rowOff>19050</xdr:rowOff>
    </xdr:from>
    <xdr:to>
      <xdr:col>4</xdr:col>
      <xdr:colOff>5524500</xdr:colOff>
      <xdr:row>26</xdr:row>
      <xdr:rowOff>142875</xdr:rowOff>
    </xdr:to>
    <xdr:pic>
      <xdr:nvPicPr>
        <xdr:cNvPr id="43194" name="Picture 1">
          <a:extLst>
            <a:ext uri="{FF2B5EF4-FFF2-40B4-BE49-F238E27FC236}">
              <a16:creationId xmlns="" xmlns:a16="http://schemas.microsoft.com/office/drawing/2014/main" id="{00000000-0008-0000-0400-0000BAA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82075" y="1009650"/>
          <a:ext cx="5400675" cy="4124325"/>
        </a:xfrm>
        <a:prstGeom prst="rect">
          <a:avLst/>
        </a:prstGeom>
        <a:noFill/>
        <a:ln w="1">
          <a:noFill/>
          <a:miter lim="800000"/>
          <a:headEnd/>
          <a:tailEnd/>
        </a:ln>
      </xdr:spPr>
    </xdr:pic>
    <xdr:clientData/>
  </xdr:twoCellAnchor>
  <xdr:twoCellAnchor>
    <xdr:from>
      <xdr:col>4</xdr:col>
      <xdr:colOff>63502</xdr:colOff>
      <xdr:row>2</xdr:row>
      <xdr:rowOff>42333</xdr:rowOff>
    </xdr:from>
    <xdr:to>
      <xdr:col>4</xdr:col>
      <xdr:colOff>941916</xdr:colOff>
      <xdr:row>3</xdr:row>
      <xdr:rowOff>158750</xdr:rowOff>
    </xdr:to>
    <xdr:sp macro="" textlink="">
      <xdr:nvSpPr>
        <xdr:cNvPr id="9" name="Rounded Rectangle 8">
          <a:extLst>
            <a:ext uri="{FF2B5EF4-FFF2-40B4-BE49-F238E27FC236}">
              <a16:creationId xmlns="" xmlns:a16="http://schemas.microsoft.com/office/drawing/2014/main" id="{00000000-0008-0000-0400-000009000000}"/>
            </a:ext>
          </a:extLst>
        </xdr:cNvPr>
        <xdr:cNvSpPr/>
      </xdr:nvSpPr>
      <xdr:spPr>
        <a:xfrm>
          <a:off x="9069919" y="328083"/>
          <a:ext cx="878414"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Upstream / </a:t>
          </a:r>
        </a:p>
        <a:p>
          <a:pPr algn="ctr"/>
          <a:r>
            <a:rPr lang="en-GB" sz="1000" b="1" baseline="0"/>
            <a:t>Source</a:t>
          </a:r>
          <a:endParaRPr lang="en-GB" sz="1000" b="1"/>
        </a:p>
      </xdr:txBody>
    </xdr:sp>
    <xdr:clientData/>
  </xdr:twoCellAnchor>
  <xdr:twoCellAnchor>
    <xdr:from>
      <xdr:col>4</xdr:col>
      <xdr:colOff>1291164</xdr:colOff>
      <xdr:row>2</xdr:row>
      <xdr:rowOff>42333</xdr:rowOff>
    </xdr:from>
    <xdr:to>
      <xdr:col>4</xdr:col>
      <xdr:colOff>2571748</xdr:colOff>
      <xdr:row>3</xdr:row>
      <xdr:rowOff>158750</xdr:rowOff>
    </xdr:to>
    <xdr:sp macro="" textlink="">
      <xdr:nvSpPr>
        <xdr:cNvPr id="10" name="Rounded Rectangle 9">
          <a:extLst>
            <a:ext uri="{FF2B5EF4-FFF2-40B4-BE49-F238E27FC236}">
              <a16:creationId xmlns="" xmlns:a16="http://schemas.microsoft.com/office/drawing/2014/main" id="{00000000-0008-0000-0400-00000A000000}"/>
            </a:ext>
          </a:extLst>
        </xdr:cNvPr>
        <xdr:cNvSpPr/>
      </xdr:nvSpPr>
      <xdr:spPr>
        <a:xfrm>
          <a:off x="10297581" y="328083"/>
          <a:ext cx="1280584"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Midstream / </a:t>
          </a:r>
        </a:p>
        <a:p>
          <a:pPr algn="ctr"/>
          <a:r>
            <a:rPr lang="en-GB" sz="1000" b="1" baseline="0"/>
            <a:t>Target</a:t>
          </a:r>
          <a:endParaRPr lang="en-GB" sz="1000" b="1"/>
        </a:p>
      </xdr:txBody>
    </xdr:sp>
    <xdr:clientData/>
  </xdr:twoCellAnchor>
  <xdr:twoCellAnchor>
    <xdr:from>
      <xdr:col>4</xdr:col>
      <xdr:colOff>3005666</xdr:colOff>
      <xdr:row>2</xdr:row>
      <xdr:rowOff>42334</xdr:rowOff>
    </xdr:from>
    <xdr:to>
      <xdr:col>4</xdr:col>
      <xdr:colOff>4180416</xdr:colOff>
      <xdr:row>3</xdr:row>
      <xdr:rowOff>158751</xdr:rowOff>
    </xdr:to>
    <xdr:sp macro="" textlink="">
      <xdr:nvSpPr>
        <xdr:cNvPr id="11" name="Rounded Rectangle 10">
          <a:extLst>
            <a:ext uri="{FF2B5EF4-FFF2-40B4-BE49-F238E27FC236}">
              <a16:creationId xmlns="" xmlns:a16="http://schemas.microsoft.com/office/drawing/2014/main" id="{00000000-0008-0000-0400-00000B000000}"/>
            </a:ext>
          </a:extLst>
        </xdr:cNvPr>
        <xdr:cNvSpPr/>
      </xdr:nvSpPr>
      <xdr:spPr>
        <a:xfrm>
          <a:off x="12012083" y="328084"/>
          <a:ext cx="1174750"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Downstream / </a:t>
          </a:r>
        </a:p>
        <a:p>
          <a:pPr algn="ctr"/>
          <a:r>
            <a:rPr lang="en-GB" sz="1000" b="1" baseline="0"/>
            <a:t>Destination</a:t>
          </a:r>
          <a:endParaRPr lang="en-GB" sz="1000" b="1"/>
        </a:p>
      </xdr:txBody>
    </xdr:sp>
    <xdr:clientData/>
  </xdr:twoCellAnchor>
  <xdr:twoCellAnchor>
    <xdr:from>
      <xdr:col>4</xdr:col>
      <xdr:colOff>941916</xdr:colOff>
      <xdr:row>2</xdr:row>
      <xdr:rowOff>296333</xdr:rowOff>
    </xdr:from>
    <xdr:to>
      <xdr:col>4</xdr:col>
      <xdr:colOff>1291164</xdr:colOff>
      <xdr:row>2</xdr:row>
      <xdr:rowOff>296333</xdr:rowOff>
    </xdr:to>
    <xdr:cxnSp macro="">
      <xdr:nvCxnSpPr>
        <xdr:cNvPr id="13" name="Straight Arrow Connector 12">
          <a:extLst>
            <a:ext uri="{FF2B5EF4-FFF2-40B4-BE49-F238E27FC236}">
              <a16:creationId xmlns="" xmlns:a16="http://schemas.microsoft.com/office/drawing/2014/main" id="{00000000-0008-0000-0400-00000D000000}"/>
            </a:ext>
          </a:extLst>
        </xdr:cNvPr>
        <xdr:cNvCxnSpPr>
          <a:stCxn id="9" idx="3"/>
          <a:endCxn id="10" idx="1"/>
        </xdr:cNvCxnSpPr>
      </xdr:nvCxnSpPr>
      <xdr:spPr>
        <a:xfrm>
          <a:off x="9948333" y="582083"/>
          <a:ext cx="349248" cy="0"/>
        </a:xfrm>
        <a:prstGeom prst="straightConnector1">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2571748</xdr:colOff>
      <xdr:row>2</xdr:row>
      <xdr:rowOff>296333</xdr:rowOff>
    </xdr:from>
    <xdr:to>
      <xdr:col>4</xdr:col>
      <xdr:colOff>3005666</xdr:colOff>
      <xdr:row>2</xdr:row>
      <xdr:rowOff>296334</xdr:rowOff>
    </xdr:to>
    <xdr:cxnSp macro="">
      <xdr:nvCxnSpPr>
        <xdr:cNvPr id="16" name="Straight Arrow Connector 15">
          <a:extLst>
            <a:ext uri="{FF2B5EF4-FFF2-40B4-BE49-F238E27FC236}">
              <a16:creationId xmlns="" xmlns:a16="http://schemas.microsoft.com/office/drawing/2014/main" id="{00000000-0008-0000-0400-000010000000}"/>
            </a:ext>
          </a:extLst>
        </xdr:cNvPr>
        <xdr:cNvCxnSpPr>
          <a:stCxn id="10" idx="3"/>
          <a:endCxn id="11" idx="1"/>
        </xdr:cNvCxnSpPr>
      </xdr:nvCxnSpPr>
      <xdr:spPr>
        <a:xfrm>
          <a:off x="11578165" y="582083"/>
          <a:ext cx="433918" cy="1"/>
        </a:xfrm>
        <a:prstGeom prst="straightConnector1">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0</xdr:colOff>
      <xdr:row>9</xdr:row>
      <xdr:rowOff>0</xdr:rowOff>
    </xdr:from>
    <xdr:to>
      <xdr:col>15</xdr:col>
      <xdr:colOff>180975</xdr:colOff>
      <xdr:row>9</xdr:row>
      <xdr:rowOff>342900</xdr:rowOff>
    </xdr:to>
    <xdr:sp macro="" textlink="">
      <xdr:nvSpPr>
        <xdr:cNvPr id="44127" name="Rectangle 3">
          <a:extLst>
            <a:ext uri="{FF2B5EF4-FFF2-40B4-BE49-F238E27FC236}">
              <a16:creationId xmlns="" xmlns:a16="http://schemas.microsoft.com/office/drawing/2014/main" id="{00000000-0008-0000-0500-00005FAC0000}"/>
            </a:ext>
          </a:extLst>
        </xdr:cNvPr>
        <xdr:cNvSpPr>
          <a:spLocks noChangeArrowheads="1"/>
        </xdr:cNvSpPr>
      </xdr:nvSpPr>
      <xdr:spPr bwMode="auto">
        <a:xfrm>
          <a:off x="20907375" y="2533650"/>
          <a:ext cx="180975" cy="342900"/>
        </a:xfrm>
        <a:prstGeom prst="rect">
          <a:avLst/>
        </a:prstGeom>
        <a:noFill/>
        <a:ln w="9525">
          <a:noFill/>
          <a:miter lim="800000"/>
          <a:headEnd/>
          <a:tailEnd/>
        </a:ln>
      </xdr:spPr>
    </xdr:sp>
    <xdr:clientData/>
  </xdr:twoCellAnchor>
  <xdr:twoCellAnchor editAs="oneCell">
    <xdr:from>
      <xdr:col>13</xdr:col>
      <xdr:colOff>1295400</xdr:colOff>
      <xdr:row>2</xdr:row>
      <xdr:rowOff>28575</xdr:rowOff>
    </xdr:from>
    <xdr:to>
      <xdr:col>13</xdr:col>
      <xdr:colOff>2724150</xdr:colOff>
      <xdr:row>5</xdr:row>
      <xdr:rowOff>45244</xdr:rowOff>
    </xdr:to>
    <xdr:pic>
      <xdr:nvPicPr>
        <xdr:cNvPr id="44128" name="Picture 7" descr="scb.JPG">
          <a:extLst>
            <a:ext uri="{FF2B5EF4-FFF2-40B4-BE49-F238E27FC236}">
              <a16:creationId xmlns="" xmlns:a16="http://schemas.microsoft.com/office/drawing/2014/main" id="{00000000-0008-0000-0500-000060AC0000}"/>
            </a:ext>
          </a:extLst>
        </xdr:cNvPr>
        <xdr:cNvPicPr>
          <a:picLocks noChangeAspect="1"/>
        </xdr:cNvPicPr>
      </xdr:nvPicPr>
      <xdr:blipFill>
        <a:blip xmlns:r="http://schemas.openxmlformats.org/officeDocument/2006/relationships" r:embed="rId1" cstate="print"/>
        <a:srcRect/>
        <a:stretch>
          <a:fillRect/>
        </a:stretch>
      </xdr:blipFill>
      <xdr:spPr bwMode="auto">
        <a:xfrm>
          <a:off x="18573750" y="466725"/>
          <a:ext cx="1428750" cy="600075"/>
        </a:xfrm>
        <a:prstGeom prst="rect">
          <a:avLst/>
        </a:prstGeom>
        <a:noFill/>
        <a:ln w="9525">
          <a:noFill/>
          <a:miter lim="800000"/>
          <a:headEnd/>
          <a:tailEnd/>
        </a:ln>
      </xdr:spPr>
    </xdr:pic>
    <xdr:clientData/>
  </xdr:twoCellAnchor>
  <xdr:twoCellAnchor editAs="oneCell">
    <xdr:from>
      <xdr:col>15</xdr:col>
      <xdr:colOff>0</xdr:colOff>
      <xdr:row>9</xdr:row>
      <xdr:rowOff>0</xdr:rowOff>
    </xdr:from>
    <xdr:to>
      <xdr:col>15</xdr:col>
      <xdr:colOff>180975</xdr:colOff>
      <xdr:row>9</xdr:row>
      <xdr:rowOff>342900</xdr:rowOff>
    </xdr:to>
    <xdr:sp macro="" textlink="">
      <xdr:nvSpPr>
        <xdr:cNvPr id="44129" name="Rectangle 5">
          <a:extLst>
            <a:ext uri="{FF2B5EF4-FFF2-40B4-BE49-F238E27FC236}">
              <a16:creationId xmlns="" xmlns:a16="http://schemas.microsoft.com/office/drawing/2014/main" id="{00000000-0008-0000-0500-000061AC0000}"/>
            </a:ext>
          </a:extLst>
        </xdr:cNvPr>
        <xdr:cNvSpPr>
          <a:spLocks noChangeArrowheads="1"/>
        </xdr:cNvSpPr>
      </xdr:nvSpPr>
      <xdr:spPr bwMode="auto">
        <a:xfrm>
          <a:off x="20907375" y="2533650"/>
          <a:ext cx="180975" cy="342900"/>
        </a:xfrm>
        <a:prstGeom prst="rect">
          <a:avLst/>
        </a:prstGeom>
        <a:noFill/>
        <a:ln w="9525">
          <a:no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5</xdr:col>
      <xdr:colOff>2550583</xdr:colOff>
      <xdr:row>12</xdr:row>
      <xdr:rowOff>0</xdr:rowOff>
    </xdr:from>
    <xdr:ext cx="184731" cy="264560"/>
    <xdr:sp macro="" textlink="">
      <xdr:nvSpPr>
        <xdr:cNvPr id="2" name="TextBox 1">
          <a:extLst>
            <a:ext uri="{FF2B5EF4-FFF2-40B4-BE49-F238E27FC236}">
              <a16:creationId xmlns="" xmlns:a16="http://schemas.microsoft.com/office/drawing/2014/main" id="{00000000-0008-0000-0600-000002000000}"/>
            </a:ext>
          </a:extLst>
        </xdr:cNvPr>
        <xdr:cNvSpPr txBox="1"/>
      </xdr:nvSpPr>
      <xdr:spPr>
        <a:xfrm>
          <a:off x="6903508" y="42216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390525</xdr:colOff>
          <xdr:row>3</xdr:row>
          <xdr:rowOff>19050</xdr:rowOff>
        </xdr:from>
        <xdr:to>
          <xdr:col>8</xdr:col>
          <xdr:colOff>219075</xdr:colOff>
          <xdr:row>3</xdr:row>
          <xdr:rowOff>152400</xdr:rowOff>
        </xdr:to>
        <xdr:sp macro="" textlink="">
          <xdr:nvSpPr>
            <xdr:cNvPr id="6146" name="Spinner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sc.com/Users/992691/AppData/Local/Microsoft/Windows/Temporary%20Internet%20Files/Content.Outlook/NSN78TN6/DQMF_FATCA_DRAFT_2017_03_15_1%20E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ites.sc.com/Users/992691/AppData/Local/Microsoft/Windows/Temporary%20Internet%20Files/Content.Outlook/NSN78TN6/DQMF_FATCA_DRAFT_20170308%20&#54788;&#51116;%20Eng%20-%20contro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eamsites.sc.com/Users/1531037/AppData/Local/Microsoft/Windows/Temporary%20Internet%20Files/Content.Outlook/778Z6AMV/DQMF/Change%20Management/SLDC%20DQ%20Templates%20-%202nd%20draft%2015%20June/SDLC_DQ_DataElementReq_v0.2(13Jun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ites.sc.com/Users/1305590/AppData/Local/Microsoft/Windows/Temporary%20Internet%20Files/Content.Outlook/ORS0623Q/TB/TB%20CDE%20mapping%20Tax%20FCC%20and%20BCBS%20%2029%20J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teamsites.sc.com/Users/1305590/AppData/Local/Microsoft/Windows/Temporary%20Internet%20Files/Content.Outlook/O1MZUGAT/20160111-Baseline-v0%205-CRM%20CDE%20Analysis%20Ver%202%204%20De-Dup_DSrwd27Dec_CS%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uidance Links"/>
      <sheetName val="Document Control"/>
      <sheetName val="Data Dictionary Template"/>
      <sheetName val="Client ID type"/>
      <sheetName val="KSIC code"/>
      <sheetName val="Country Code"/>
      <sheetName val="과세구분코드Taxation code"/>
      <sheetName val="ReasonToDelete"/>
      <sheetName val="Drop Down"/>
      <sheetName val="Zip numb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F2" t="str">
            <v>Add New</v>
          </cell>
          <cell r="H2" t="str">
            <v>Client and Counterparty</v>
          </cell>
        </row>
        <row r="3">
          <cell r="F3" t="str">
            <v>Amend Existing</v>
          </cell>
          <cell r="H3" t="str">
            <v>Product Design and Fulfillment</v>
          </cell>
        </row>
        <row r="4">
          <cell r="F4" t="str">
            <v>Delete Existing</v>
          </cell>
          <cell r="H4" t="str">
            <v>Channels</v>
          </cell>
        </row>
        <row r="5">
          <cell r="F5" t="str">
            <v>No Change</v>
          </cell>
          <cell r="H5" t="str">
            <v>Risk</v>
          </cell>
        </row>
        <row r="6">
          <cell r="H6" t="str">
            <v>Finance</v>
          </cell>
        </row>
        <row r="7">
          <cell r="H7" t="str">
            <v>Legal</v>
          </cell>
        </row>
        <row r="8">
          <cell r="H8" t="str">
            <v>Compliance</v>
          </cell>
        </row>
        <row r="9">
          <cell r="H9" t="str">
            <v>Other Reference Data</v>
          </cell>
        </row>
        <row r="10">
          <cell r="H10" t="str">
            <v>Employee</v>
          </cell>
        </row>
        <row r="11">
          <cell r="H11" t="str">
            <v>Technology</v>
          </cell>
        </row>
        <row r="12">
          <cell r="H12" t="str">
            <v>Real Estate and Facilities</v>
          </cell>
        </row>
      </sheetData>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uidance Links"/>
      <sheetName val="Document Control"/>
      <sheetName val="Data Dictionary Template"/>
      <sheetName val="Drop Down"/>
      <sheetName val="KSIC code"/>
      <sheetName val="Client ID type"/>
      <sheetName val="ReasonToDelete"/>
      <sheetName val="Country Code"/>
      <sheetName val="과세구분코드Taxation code"/>
    </sheetNames>
    <sheetDataSet>
      <sheetData sheetId="0"/>
      <sheetData sheetId="1"/>
      <sheetData sheetId="2"/>
      <sheetData sheetId="3"/>
      <sheetData sheetId="4">
        <row r="2">
          <cell r="I2" t="str">
            <v>Manual</v>
          </cell>
        </row>
        <row r="3">
          <cell r="I3" t="str">
            <v>Approval+Manual</v>
          </cell>
        </row>
        <row r="4">
          <cell r="I4" t="str">
            <v>System</v>
          </cell>
        </row>
        <row r="5">
          <cell r="I5" t="str">
            <v>Approval+System</v>
          </cell>
        </row>
        <row r="6">
          <cell r="I6" t="str">
            <v>Manual,
Approval+System</v>
          </cell>
        </row>
        <row r="7">
          <cell r="I7" t="str">
            <v>NA</v>
          </cell>
        </row>
      </sheetData>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First"/>
      <sheetName val="Document Control"/>
      <sheetName val="Template"/>
      <sheetName val="Glossary"/>
      <sheetName val="Template Guidance"/>
      <sheetName val="Business Data Model (Ref)"/>
      <sheetName val="Sheet1"/>
    </sheetNames>
    <sheetDataSet>
      <sheetData sheetId="0" refreshError="1"/>
      <sheetData sheetId="1" refreshError="1"/>
      <sheetData sheetId="2" refreshError="1"/>
      <sheetData sheetId="3" refreshError="1"/>
      <sheetData sheetId="4" refreshError="1"/>
      <sheetData sheetId="5">
        <row r="2">
          <cell r="B2" t="str">
            <v>Geographies</v>
          </cell>
        </row>
        <row r="3">
          <cell r="B3" t="str">
            <v>SCB Legal Entities</v>
          </cell>
        </row>
        <row r="4">
          <cell r="B4" t="str">
            <v xml:space="preserve">Customer Data </v>
          </cell>
        </row>
        <row r="5">
          <cell r="B5" t="str">
            <v>External Entities</v>
          </cell>
        </row>
        <row r="6">
          <cell r="B6" t="str">
            <v>Products / Accounts</v>
          </cell>
        </row>
        <row r="7">
          <cell r="B7" t="str">
            <v>Reference Data</v>
          </cell>
        </row>
        <row r="8">
          <cell r="B8" t="str">
            <v>Finance Data</v>
          </cell>
        </row>
        <row r="9">
          <cell r="B9" t="str">
            <v>Risk Data</v>
          </cell>
        </row>
        <row r="10">
          <cell r="B10" t="str">
            <v>Channels Data</v>
          </cell>
        </row>
        <row r="11">
          <cell r="B11" t="str">
            <v>Processing Parameters</v>
          </cell>
        </row>
        <row r="12">
          <cell r="B12" t="str">
            <v>Sanctions / Watch Lists</v>
          </cell>
        </row>
        <row r="13">
          <cell r="B13" t="str">
            <v>Historical Activity</v>
          </cell>
        </row>
        <row r="14">
          <cell r="B14" t="str">
            <v>User Permissions</v>
          </cell>
        </row>
        <row r="15">
          <cell r="B15" t="str">
            <v>Audit Information</v>
          </cell>
        </row>
        <row r="16">
          <cell r="B16" t="str">
            <v>Relationships</v>
          </cell>
        </row>
        <row r="17">
          <cell r="B17" t="str">
            <v xml:space="preserve">Legal Data </v>
          </cell>
        </row>
        <row r="18">
          <cell r="B18" t="str">
            <v>Employee Data</v>
          </cell>
        </row>
      </sheetData>
      <sheetData sheetId="6">
        <row r="2">
          <cell r="B2" t="str">
            <v>Yes</v>
          </cell>
        </row>
        <row r="3">
          <cell r="B3"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C"/>
      <sheetName val="BCBS"/>
      <sheetName val="Tax"/>
      <sheetName val="Sheet1"/>
      <sheetName val="DONOTDELETE"/>
    </sheetNames>
    <sheetDataSet>
      <sheetData sheetId="0"/>
      <sheetData sheetId="1"/>
      <sheetData sheetId="2"/>
      <sheetData sheetId="3"/>
      <sheetData sheetId="4">
        <row r="9">
          <cell r="B9" t="str">
            <v>Manual entry via the listed system</v>
          </cell>
        </row>
        <row r="10">
          <cell r="B10" t="str">
            <v>MFU into the listed system</v>
          </cell>
        </row>
        <row r="11">
          <cell r="B11" t="str">
            <v>Retrieved via locally maintained reference data</v>
          </cell>
        </row>
        <row r="12">
          <cell r="B12" t="str">
            <v>Others, please provide details</v>
          </cell>
        </row>
        <row r="19">
          <cell r="B19" t="str">
            <v>Calculated/Derived with additional data elements within the listed system</v>
          </cell>
        </row>
        <row r="20">
          <cell r="B20" t="str">
            <v>Calculated/Derived with additional data elements outside the listed system</v>
          </cell>
        </row>
        <row r="21">
          <cell r="B21" t="str">
            <v>Saved to the listed system AS IT IS</v>
          </cell>
        </row>
        <row r="22">
          <cell r="B22" t="str">
            <v>Transformed/Translated before saving</v>
          </cell>
        </row>
        <row r="23">
          <cell r="B23" t="str">
            <v>Others, please provide details</v>
          </cell>
        </row>
        <row r="27">
          <cell r="B27" t="str">
            <v>Extract CDE for downstream AS IT IS (without transformation / translation)</v>
          </cell>
        </row>
        <row r="28">
          <cell r="B28" t="str">
            <v>Translate / Transform while extracting for downstream (e.g. provide age as CDW through cal DOB)</v>
          </cell>
        </row>
        <row r="32">
          <cell r="B32" t="str">
            <v>The same CDE is provided by the system but under a different name</v>
          </cell>
        </row>
        <row r="33">
          <cell r="B33" t="str">
            <v>A similar CDE is provided but different from the listed CDE</v>
          </cell>
        </row>
        <row r="37">
          <cell r="B37" t="str">
            <v>Via an auto feed from upstream system which gets loaded by the said system</v>
          </cell>
        </row>
        <row r="38">
          <cell r="B38" t="str">
            <v>Via a upstream source and manually entered into the said system</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 Analysis"/>
      <sheetName val="CDE List and Metadata"/>
      <sheetName val="CRM List and Metadata"/>
      <sheetName val="Foreign Char"/>
      <sheetName val="Import Template_v3"/>
      <sheetName val="Pivot_comb chk_gry"/>
      <sheetName val="Pivot_comb chk"/>
      <sheetName val="Pivot_Domain chk"/>
      <sheetName val="Pivot_Desc chk"/>
      <sheetName val="Pivot_Chk Load"/>
      <sheetName val="Pivot_Chk Load (2)"/>
      <sheetName val="Workspace-2"/>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trlProp" Target="../ctrlProps/ctrlProp1.xml"/><Relationship Id="rId5" Type="http://schemas.openxmlformats.org/officeDocument/2006/relationships/vmlDrawing" Target="../drawings/vmlDrawing5.vm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thebridge.zone1.scb.net/docs/DOC-51819" TargetMode="External"/><Relationship Id="rId1" Type="http://schemas.openxmlformats.org/officeDocument/2006/relationships/hyperlink" Target="https://thebridge.zone1.scb.net/docs/DOC-51819"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G31"/>
  <sheetViews>
    <sheetView showGridLines="0" showOutlineSymbols="0" zoomScaleNormal="100" zoomScaleSheetLayoutView="96" workbookViewId="0">
      <pane ySplit="5" topLeftCell="A6" activePane="bottomLeft" state="frozen"/>
      <selection activeCell="C20" sqref="C20"/>
      <selection pane="bottomLeft"/>
    </sheetView>
  </sheetViews>
  <sheetFormatPr defaultColWidth="9.140625" defaultRowHeight="15.75"/>
  <cols>
    <col min="1" max="1" width="2" style="44" customWidth="1"/>
    <col min="2" max="2" width="3.7109375" style="44" customWidth="1"/>
    <col min="3" max="3" width="13.28515625" style="44" customWidth="1"/>
    <col min="4" max="4" width="10.7109375" style="44" customWidth="1"/>
    <col min="5" max="5" width="33.28515625" style="44" customWidth="1"/>
    <col min="6" max="6" width="101.7109375" style="44" customWidth="1"/>
    <col min="7" max="7" width="3.7109375" style="44" customWidth="1"/>
    <col min="8" max="16384" width="9.140625" style="44"/>
  </cols>
  <sheetData>
    <row r="1" spans="2:7" ht="5.0999999999999996" customHeight="1">
      <c r="B1" s="45"/>
      <c r="C1" s="45"/>
    </row>
    <row r="2" spans="2:7" ht="12" customHeight="1">
      <c r="B2" s="46"/>
      <c r="C2" s="46"/>
      <c r="D2" s="46"/>
      <c r="E2" s="46"/>
      <c r="F2" s="46"/>
      <c r="G2" s="46"/>
    </row>
    <row r="3" spans="2:7" ht="19.5">
      <c r="B3" s="46"/>
      <c r="C3" s="69" t="s">
        <v>182</v>
      </c>
      <c r="D3" s="46"/>
      <c r="E3" s="46"/>
      <c r="F3" s="46"/>
      <c r="G3" s="46"/>
    </row>
    <row r="4" spans="2:7" ht="12" customHeight="1">
      <c r="B4" s="46"/>
      <c r="C4" s="220" t="s">
        <v>243</v>
      </c>
      <c r="D4" s="46"/>
      <c r="E4" s="46"/>
      <c r="F4" s="46"/>
      <c r="G4" s="46"/>
    </row>
    <row r="5" spans="2:7">
      <c r="B5" s="48"/>
      <c r="C5" s="57" t="s">
        <v>1</v>
      </c>
      <c r="D5" s="57" t="s">
        <v>2</v>
      </c>
      <c r="E5" s="38" t="s">
        <v>3</v>
      </c>
      <c r="F5" s="38" t="s">
        <v>0</v>
      </c>
      <c r="G5" s="48"/>
    </row>
    <row r="6" spans="2:7">
      <c r="B6" s="48"/>
      <c r="C6" s="215" t="s">
        <v>176</v>
      </c>
      <c r="D6" s="216">
        <v>42790</v>
      </c>
      <c r="E6" s="217" t="s">
        <v>177</v>
      </c>
      <c r="F6" s="217" t="s">
        <v>178</v>
      </c>
      <c r="G6" s="48"/>
    </row>
    <row r="7" spans="2:7">
      <c r="B7" s="48"/>
      <c r="C7" s="218"/>
      <c r="D7" s="216"/>
      <c r="E7" s="217"/>
      <c r="F7" s="217"/>
      <c r="G7" s="48"/>
    </row>
    <row r="8" spans="2:7">
      <c r="B8" s="48"/>
      <c r="C8" s="218"/>
      <c r="D8" s="216"/>
      <c r="E8" s="217"/>
      <c r="F8" s="217"/>
      <c r="G8" s="48"/>
    </row>
    <row r="9" spans="2:7">
      <c r="B9" s="48"/>
      <c r="C9" s="218"/>
      <c r="D9" s="216"/>
      <c r="E9" s="217"/>
      <c r="F9" s="217"/>
      <c r="G9" s="48"/>
    </row>
    <row r="10" spans="2:7">
      <c r="B10" s="48"/>
      <c r="C10" s="218"/>
      <c r="D10" s="216"/>
      <c r="E10" s="217"/>
      <c r="F10" s="217"/>
      <c r="G10" s="48"/>
    </row>
    <row r="11" spans="2:7">
      <c r="B11" s="48"/>
      <c r="C11" s="218"/>
      <c r="D11" s="216"/>
      <c r="E11" s="217"/>
      <c r="F11" s="217"/>
      <c r="G11" s="48"/>
    </row>
    <row r="12" spans="2:7">
      <c r="B12" s="48"/>
      <c r="C12" s="218"/>
      <c r="D12" s="216"/>
      <c r="E12" s="217"/>
      <c r="F12" s="217"/>
      <c r="G12" s="48"/>
    </row>
    <row r="13" spans="2:7">
      <c r="B13" s="48"/>
      <c r="C13" s="218"/>
      <c r="D13" s="216"/>
      <c r="E13" s="217"/>
      <c r="F13" s="217"/>
      <c r="G13" s="48"/>
    </row>
    <row r="14" spans="2:7">
      <c r="B14" s="48"/>
      <c r="C14" s="218"/>
      <c r="D14" s="216"/>
      <c r="E14" s="217"/>
      <c r="F14" s="217"/>
      <c r="G14" s="48"/>
    </row>
    <row r="15" spans="2:7">
      <c r="B15" s="48"/>
      <c r="C15" s="218"/>
      <c r="D15" s="216"/>
      <c r="E15" s="217"/>
      <c r="F15" s="217"/>
      <c r="G15" s="48"/>
    </row>
    <row r="16" spans="2:7">
      <c r="B16" s="48"/>
      <c r="C16" s="218"/>
      <c r="D16" s="216"/>
      <c r="E16" s="217"/>
      <c r="F16" s="217"/>
      <c r="G16" s="48"/>
    </row>
    <row r="17" spans="2:7">
      <c r="B17" s="48"/>
      <c r="C17" s="218"/>
      <c r="D17" s="216"/>
      <c r="E17" s="217"/>
      <c r="F17" s="217"/>
      <c r="G17" s="48"/>
    </row>
    <row r="18" spans="2:7">
      <c r="B18" s="48"/>
      <c r="C18" s="218"/>
      <c r="D18" s="216"/>
      <c r="E18" s="217"/>
      <c r="F18" s="217"/>
      <c r="G18" s="48"/>
    </row>
    <row r="19" spans="2:7">
      <c r="B19" s="48"/>
      <c r="C19" s="218"/>
      <c r="D19" s="216"/>
      <c r="E19" s="217"/>
      <c r="F19" s="217"/>
      <c r="G19" s="48"/>
    </row>
    <row r="20" spans="2:7">
      <c r="B20" s="48"/>
      <c r="C20" s="218"/>
      <c r="D20" s="216"/>
      <c r="E20" s="217"/>
      <c r="F20" s="217"/>
      <c r="G20" s="48"/>
    </row>
    <row r="21" spans="2:7">
      <c r="B21" s="48"/>
      <c r="C21" s="218"/>
      <c r="D21" s="216"/>
      <c r="E21" s="217"/>
      <c r="F21" s="217"/>
      <c r="G21" s="48"/>
    </row>
    <row r="22" spans="2:7">
      <c r="B22" s="48"/>
      <c r="C22" s="218"/>
      <c r="D22" s="216"/>
      <c r="E22" s="217"/>
      <c r="F22" s="217"/>
      <c r="G22" s="48"/>
    </row>
    <row r="23" spans="2:7">
      <c r="B23" s="48"/>
      <c r="C23" s="218"/>
      <c r="D23" s="216"/>
      <c r="E23" s="217"/>
      <c r="F23" s="217"/>
      <c r="G23" s="48"/>
    </row>
    <row r="24" spans="2:7">
      <c r="B24" s="48"/>
      <c r="C24" s="218"/>
      <c r="D24" s="216"/>
      <c r="E24" s="217"/>
      <c r="F24" s="217"/>
      <c r="G24" s="48"/>
    </row>
    <row r="25" spans="2:7">
      <c r="B25" s="48"/>
      <c r="C25" s="218"/>
      <c r="D25" s="216"/>
      <c r="E25" s="217"/>
      <c r="F25" s="217"/>
      <c r="G25" s="48"/>
    </row>
    <row r="26" spans="2:7">
      <c r="B26" s="48"/>
      <c r="C26" s="218"/>
      <c r="D26" s="216"/>
      <c r="E26" s="217"/>
      <c r="F26" s="217"/>
      <c r="G26" s="48"/>
    </row>
    <row r="27" spans="2:7">
      <c r="B27" s="48"/>
      <c r="C27" s="218"/>
      <c r="D27" s="216"/>
      <c r="E27" s="217"/>
      <c r="F27" s="217"/>
      <c r="G27" s="48"/>
    </row>
    <row r="28" spans="2:7">
      <c r="B28" s="48"/>
      <c r="C28" s="218"/>
      <c r="D28" s="216"/>
      <c r="E28" s="217"/>
      <c r="F28" s="217"/>
      <c r="G28" s="48"/>
    </row>
    <row r="29" spans="2:7">
      <c r="B29" s="48"/>
      <c r="C29" s="218"/>
      <c r="D29" s="216"/>
      <c r="E29" s="217"/>
      <c r="F29" s="217"/>
      <c r="G29" s="48"/>
    </row>
    <row r="30" spans="2:7">
      <c r="B30" s="48"/>
      <c r="C30" s="218"/>
      <c r="D30" s="216"/>
      <c r="E30" s="217"/>
      <c r="F30" s="217"/>
      <c r="G30" s="48"/>
    </row>
    <row r="31" spans="2:7">
      <c r="B31" s="48"/>
      <c r="C31" s="48"/>
      <c r="D31" s="48"/>
      <c r="E31" s="48"/>
      <c r="F31" s="48"/>
      <c r="G31" s="48"/>
    </row>
  </sheetData>
  <sheetProtection password="DD73" sheet="1" objects="1" scenarios="1" formatRows="0" insertRows="0" deleteRows="0"/>
  <customSheetViews>
    <customSheetView guid="{45E8922A-9FDE-4175-9549-0479A020D8CA}">
      <pane ySplit="4" topLeftCell="A20" activePane="bottomLeft" state="frozen"/>
      <selection pane="bottomLeft" activeCell="C38" sqref="C38"/>
      <pageMargins left="0.7" right="0.7" top="0.75" bottom="0.75" header="0.3" footer="0.3"/>
      <pageSetup paperSize="9" orientation="portrait" r:id="rId1"/>
    </customSheetView>
    <customSheetView guid="{30DADB21-87B6-44DA-8B51-5F7B60EC1CBD}">
      <pane ySplit="4" topLeftCell="A20" activePane="bottomLeft" state="frozen"/>
      <selection pane="bottomLeft" activeCell="C38" sqref="C38"/>
      <pageMargins left="0.7" right="0.7" top="0.75" bottom="0.75" header="0.3" footer="0.3"/>
      <pageSetup paperSize="9" orientation="portrait" r:id="rId2"/>
    </customSheetView>
  </customSheetViews>
  <phoneticPr fontId="289" type="noConversion"/>
  <pageMargins left="0.7" right="0.7" top="0.75" bottom="0.75" header="0.3" footer="0.3"/>
  <pageSetup paperSize="9" scale="66"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7"/>
  <sheetViews>
    <sheetView workbookViewId="0">
      <selection activeCell="H9" sqref="H9"/>
    </sheetView>
  </sheetViews>
  <sheetFormatPr defaultRowHeight="15.75"/>
  <cols>
    <col min="1" max="1" width="21.5703125" customWidth="1"/>
  </cols>
  <sheetData>
    <row r="1" spans="1:1">
      <c r="A1" t="s">
        <v>4</v>
      </c>
    </row>
    <row r="2" spans="1:1">
      <c r="A2" t="s">
        <v>5</v>
      </c>
    </row>
    <row r="3" spans="1:1">
      <c r="A3" t="s">
        <v>6</v>
      </c>
    </row>
    <row r="4" spans="1:1">
      <c r="A4" t="s">
        <v>7</v>
      </c>
    </row>
    <row r="5" spans="1:1">
      <c r="A5" t="s">
        <v>8</v>
      </c>
    </row>
    <row r="6" spans="1:1">
      <c r="A6" t="s">
        <v>9</v>
      </c>
    </row>
    <row r="7" spans="1:1">
      <c r="A7" t="s">
        <v>10</v>
      </c>
    </row>
  </sheetData>
  <customSheetViews>
    <customSheetView guid="{45E8922A-9FDE-4175-9549-0479A020D8CA}" state="veryHidden">
      <selection activeCell="H9" sqref="H9"/>
      <pageMargins left="0.7" right="0.7" top="0.75" bottom="0.75" header="0.3" footer="0.3"/>
      <pageSetup paperSize="9" orientation="portrait" verticalDpi="0" r:id="rId1"/>
    </customSheetView>
    <customSheetView guid="{30DADB21-87B6-44DA-8B51-5F7B60EC1CBD}" state="veryHidden">
      <selection activeCell="H9" sqref="H9"/>
      <pageMargins left="0.7" right="0.7" top="0.75" bottom="0.75" header="0.3" footer="0.3"/>
      <pageSetup paperSize="9" orientation="portrait" verticalDpi="0" r:id="rId2"/>
    </customSheetView>
  </customSheetViews>
  <phoneticPr fontId="289" type="noConversion"/>
  <pageMargins left="0.7" right="0.7" top="0.75" bottom="0.75" header="0.3" footer="0.3"/>
  <pageSetup paperSize="9" orientation="portrait" verticalDpi="0" r:id="rId3"/>
  <drawing r:id="rId4"/>
  <legacyDrawing r:id="rId5"/>
  <mc:AlternateContent xmlns:mc="http://schemas.openxmlformats.org/markup-compatibility/2006">
    <mc:Choice Requires="x14">
      <controls>
        <mc:AlternateContent xmlns:mc="http://schemas.openxmlformats.org/markup-compatibility/2006">
          <mc:Choice Requires="x14">
            <control shapeId="6146" r:id="rId6" name="Spinner 2">
              <controlPr defaultSize="0" autoPict="0">
                <anchor moveWithCells="1" sizeWithCells="1">
                  <from>
                    <xdr:col>7</xdr:col>
                    <xdr:colOff>390525</xdr:colOff>
                    <xdr:row>3</xdr:row>
                    <xdr:rowOff>19050</xdr:rowOff>
                  </from>
                  <to>
                    <xdr:col>8</xdr:col>
                    <xdr:colOff>219075</xdr:colOff>
                    <xdr:row>3</xdr:row>
                    <xdr:rowOff>152400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A2" sqref="A2:B7"/>
    </sheetView>
  </sheetViews>
  <sheetFormatPr defaultRowHeight="15.75"/>
  <sheetData>
    <row r="2" spans="1:2" ht="213.75">
      <c r="A2" s="356" t="s">
        <v>438</v>
      </c>
      <c r="B2" s="356" t="s">
        <v>439</v>
      </c>
    </row>
    <row r="3" spans="1:2" ht="71.25">
      <c r="A3" s="331" t="s">
        <v>409</v>
      </c>
      <c r="B3" s="214" t="s">
        <v>341</v>
      </c>
    </row>
    <row r="4" spans="1:2" ht="71.25">
      <c r="A4" s="331" t="s">
        <v>409</v>
      </c>
      <c r="B4" s="214" t="s">
        <v>343</v>
      </c>
    </row>
    <row r="5" spans="1:2" ht="71.25">
      <c r="A5" s="356" t="s">
        <v>422</v>
      </c>
      <c r="B5" s="356" t="s">
        <v>440</v>
      </c>
    </row>
    <row r="6" spans="1:2" ht="42.75">
      <c r="A6" s="356" t="s">
        <v>422</v>
      </c>
      <c r="B6" s="356" t="s">
        <v>437</v>
      </c>
    </row>
    <row r="7" spans="1:2" ht="42.75">
      <c r="A7" s="356" t="s">
        <v>421</v>
      </c>
      <c r="B7" s="356" t="s">
        <v>437</v>
      </c>
    </row>
  </sheetData>
  <autoFilter ref="A1:E1">
    <sortState ref="A2:E7">
      <sortCondition ref="A1"/>
    </sortState>
  </autoFilter>
  <phoneticPr fontId="289" type="noConversion"/>
  <conditionalFormatting sqref="A3:A7 B2:B7">
    <cfRule type="containsText" dxfId="3" priority="4" operator="containsText" text="Please">
      <formula>NOT(ISERROR(SEARCH("Please",A2)))</formula>
    </cfRule>
  </conditionalFormatting>
  <conditionalFormatting sqref="A2">
    <cfRule type="containsText" dxfId="2" priority="3" operator="containsText" text="Please">
      <formula>NOT(ISERROR(SEARCH("Please",A2)))</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Destination System Filename" error="Please select the Destination System Filename from Dropdown">
          <x14:formula1>
            <xm:f>D2_Extraction_Criteria!$E$12:$E$126</xm:f>
          </x14:formula1>
          <xm:sqref>B2:B7</xm:sqref>
        </x14:dataValidation>
        <x14:dataValidation type="list" errorStyle="information" allowBlank="1" showInputMessage="1" showErrorMessage="1" errorTitle="Target/Destination System Name" error="Please select the Destination System Name from Dropdown">
          <x14:formula1>
            <xm:f>D2_Extraction_Criteria!$D$12:$D$126</xm:f>
          </x14:formula1>
          <xm:sqref>A2:A7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M17"/>
  <sheetViews>
    <sheetView workbookViewId="0">
      <selection activeCell="A18" sqref="A18"/>
    </sheetView>
  </sheetViews>
  <sheetFormatPr defaultColWidth="8.85546875" defaultRowHeight="10.5"/>
  <cols>
    <col min="1" max="1" width="14.7109375" style="3" customWidth="1"/>
    <col min="2" max="3" width="8.85546875" style="3"/>
    <col min="4" max="4" width="39" style="3" customWidth="1"/>
    <col min="5" max="5" width="28.7109375" style="3" customWidth="1"/>
    <col min="6" max="16384" width="8.85546875" style="3"/>
  </cols>
  <sheetData>
    <row r="1" spans="1:13">
      <c r="A1" s="1" t="s">
        <v>28</v>
      </c>
      <c r="B1" s="1" t="s">
        <v>29</v>
      </c>
      <c r="C1" s="28" t="s">
        <v>33</v>
      </c>
      <c r="D1" s="28" t="s">
        <v>36</v>
      </c>
      <c r="E1" s="1" t="s">
        <v>37</v>
      </c>
      <c r="F1" s="27" t="s">
        <v>11</v>
      </c>
      <c r="G1" s="1" t="s">
        <v>57</v>
      </c>
      <c r="H1" s="1" t="s">
        <v>119</v>
      </c>
      <c r="I1" s="1" t="s">
        <v>61</v>
      </c>
      <c r="K1" s="1"/>
      <c r="L1" s="1"/>
      <c r="M1" s="2"/>
    </row>
    <row r="2" spans="1:13" ht="11.25">
      <c r="A2" s="4" t="s">
        <v>24</v>
      </c>
      <c r="B2" s="5" t="s">
        <v>30</v>
      </c>
      <c r="C2" s="5" t="s">
        <v>34</v>
      </c>
      <c r="D2" s="5" t="s">
        <v>123</v>
      </c>
      <c r="E2" s="24" t="s">
        <v>38</v>
      </c>
      <c r="F2" s="5" t="s">
        <v>72</v>
      </c>
      <c r="G2" s="5" t="s">
        <v>46</v>
      </c>
      <c r="H2" s="5" t="s">
        <v>118</v>
      </c>
      <c r="I2" s="5" t="s">
        <v>62</v>
      </c>
      <c r="K2" s="5"/>
      <c r="L2" s="5"/>
      <c r="M2" s="5"/>
    </row>
    <row r="3" spans="1:13" ht="11.25">
      <c r="A3" s="4" t="s">
        <v>25</v>
      </c>
      <c r="B3" s="5" t="s">
        <v>31</v>
      </c>
      <c r="C3" s="5" t="s">
        <v>35</v>
      </c>
      <c r="D3" s="5" t="s">
        <v>124</v>
      </c>
      <c r="E3" s="29" t="s">
        <v>140</v>
      </c>
      <c r="F3" s="5" t="s">
        <v>73</v>
      </c>
      <c r="G3" s="5" t="s">
        <v>47</v>
      </c>
      <c r="H3" s="5" t="s">
        <v>148</v>
      </c>
      <c r="I3" s="5" t="s">
        <v>113</v>
      </c>
      <c r="K3" s="5"/>
      <c r="L3" s="5"/>
      <c r="M3" s="5"/>
    </row>
    <row r="4" spans="1:13" ht="11.25">
      <c r="A4" s="4" t="s">
        <v>56</v>
      </c>
      <c r="B4" s="5" t="s">
        <v>32</v>
      </c>
      <c r="C4" s="5"/>
      <c r="D4" s="5" t="s">
        <v>130</v>
      </c>
      <c r="E4" s="29" t="s">
        <v>141</v>
      </c>
      <c r="F4" s="5" t="s">
        <v>74</v>
      </c>
      <c r="G4" s="5"/>
      <c r="H4" s="5"/>
      <c r="I4" s="5" t="s">
        <v>66</v>
      </c>
      <c r="K4" s="5"/>
      <c r="L4" s="5"/>
      <c r="M4" s="5"/>
    </row>
    <row r="5" spans="1:13">
      <c r="A5" s="5" t="s">
        <v>45</v>
      </c>
      <c r="B5" s="5"/>
      <c r="C5" s="5"/>
      <c r="D5" s="25" t="s">
        <v>125</v>
      </c>
      <c r="E5" s="24" t="s">
        <v>87</v>
      </c>
      <c r="F5" s="5" t="s">
        <v>12</v>
      </c>
      <c r="G5" s="5"/>
      <c r="H5" s="5"/>
      <c r="I5" s="5" t="s">
        <v>68</v>
      </c>
      <c r="J5" s="5"/>
      <c r="K5" s="5"/>
      <c r="L5" s="5"/>
      <c r="M5" s="5"/>
    </row>
    <row r="6" spans="1:13" ht="11.25">
      <c r="A6" s="4" t="s">
        <v>26</v>
      </c>
      <c r="B6" s="5"/>
      <c r="C6" s="5"/>
      <c r="D6" s="25" t="s">
        <v>126</v>
      </c>
      <c r="F6" s="5"/>
      <c r="G6" s="5"/>
      <c r="H6" s="5"/>
      <c r="I6" s="5" t="s">
        <v>64</v>
      </c>
      <c r="J6" s="5"/>
      <c r="K6" s="5"/>
      <c r="L6" s="5"/>
      <c r="M6" s="5"/>
    </row>
    <row r="7" spans="1:13" ht="11.25">
      <c r="A7" s="4" t="s">
        <v>27</v>
      </c>
      <c r="B7" s="5"/>
      <c r="C7" s="5"/>
      <c r="D7" s="5" t="s">
        <v>127</v>
      </c>
      <c r="F7" s="5"/>
      <c r="G7" s="5"/>
      <c r="H7" s="5"/>
      <c r="I7" s="5" t="s">
        <v>65</v>
      </c>
      <c r="J7" s="5"/>
      <c r="K7" s="5"/>
      <c r="L7" s="5"/>
      <c r="M7" s="5"/>
    </row>
    <row r="8" spans="1:13">
      <c r="A8" s="5" t="s">
        <v>44</v>
      </c>
      <c r="B8" s="5"/>
      <c r="C8" s="5"/>
      <c r="D8" s="5" t="s">
        <v>87</v>
      </c>
      <c r="E8" s="24"/>
      <c r="F8" s="5"/>
      <c r="G8" s="5"/>
      <c r="H8" s="5"/>
      <c r="I8" s="5" t="s">
        <v>67</v>
      </c>
      <c r="J8" s="5"/>
      <c r="K8" s="5"/>
      <c r="L8" s="5"/>
      <c r="M8" s="5"/>
    </row>
    <row r="9" spans="1:13">
      <c r="A9" s="5"/>
      <c r="B9" s="5"/>
      <c r="C9" s="5"/>
      <c r="D9" s="5"/>
      <c r="E9" s="24"/>
      <c r="F9" s="5"/>
      <c r="G9" s="5"/>
      <c r="H9" s="5"/>
      <c r="I9" s="5" t="s">
        <v>114</v>
      </c>
      <c r="J9" s="5"/>
      <c r="K9" s="5"/>
      <c r="L9" s="5"/>
      <c r="M9" s="5"/>
    </row>
    <row r="10" spans="1:13">
      <c r="A10" s="5"/>
      <c r="B10" s="5"/>
      <c r="C10" s="5"/>
      <c r="D10" s="5"/>
      <c r="E10" s="5"/>
      <c r="F10" s="5"/>
      <c r="G10" s="5"/>
      <c r="H10" s="5"/>
      <c r="I10" s="5" t="s">
        <v>150</v>
      </c>
      <c r="J10" s="5"/>
      <c r="K10" s="5"/>
      <c r="L10" s="5"/>
      <c r="M10" s="5"/>
    </row>
    <row r="11" spans="1:13">
      <c r="A11" s="5"/>
      <c r="B11" s="5"/>
      <c r="C11" s="5"/>
      <c r="D11" s="5"/>
      <c r="E11" s="5"/>
      <c r="F11" s="5"/>
      <c r="G11" s="5"/>
      <c r="H11" s="5"/>
      <c r="I11" s="5" t="s">
        <v>63</v>
      </c>
      <c r="J11" s="5"/>
      <c r="K11" s="5"/>
      <c r="L11" s="5"/>
      <c r="M11" s="5"/>
    </row>
    <row r="12" spans="1:13">
      <c r="A12" s="5"/>
      <c r="B12" s="5"/>
      <c r="C12" s="5"/>
      <c r="D12" s="5"/>
      <c r="E12" s="5"/>
      <c r="F12" s="5"/>
      <c r="G12" s="5"/>
      <c r="H12" s="5"/>
      <c r="I12" s="5" t="s">
        <v>69</v>
      </c>
      <c r="J12" s="5"/>
      <c r="K12" s="5"/>
      <c r="L12" s="5"/>
      <c r="M12" s="5"/>
    </row>
    <row r="13" spans="1:13">
      <c r="A13" s="5"/>
      <c r="B13" s="5"/>
      <c r="C13" s="5"/>
      <c r="D13" s="5"/>
      <c r="E13" s="5"/>
      <c r="F13" s="5"/>
      <c r="G13" s="5"/>
      <c r="H13" s="5"/>
      <c r="I13" s="5"/>
      <c r="J13" s="5"/>
      <c r="K13" s="5"/>
      <c r="L13" s="5"/>
      <c r="M13" s="5"/>
    </row>
    <row r="14" spans="1:13">
      <c r="A14" s="5"/>
      <c r="B14" s="5"/>
      <c r="C14" s="5"/>
      <c r="D14" s="5"/>
      <c r="E14" s="5"/>
      <c r="F14" s="5"/>
      <c r="G14" s="5"/>
      <c r="H14" s="5"/>
      <c r="I14" s="5"/>
      <c r="J14" s="5"/>
      <c r="K14" s="5"/>
      <c r="L14" s="5"/>
      <c r="M14" s="5"/>
    </row>
    <row r="15" spans="1:13">
      <c r="A15" s="5"/>
      <c r="B15" s="5"/>
      <c r="C15" s="5"/>
      <c r="D15" s="5"/>
      <c r="E15" s="5"/>
      <c r="F15" s="5"/>
      <c r="G15" s="5"/>
      <c r="H15" s="5"/>
      <c r="I15" s="5"/>
      <c r="J15" s="5"/>
      <c r="K15" s="5"/>
      <c r="L15" s="5"/>
      <c r="M15" s="5"/>
    </row>
    <row r="17" spans="4:5">
      <c r="D17" s="3" t="s">
        <v>131</v>
      </c>
      <c r="E17" s="3" t="s">
        <v>132</v>
      </c>
    </row>
  </sheetData>
  <sheetProtection password="DD73" sheet="1" objects="1" scenarios="1"/>
  <customSheetViews>
    <customSheetView guid="{45E8922A-9FDE-4175-9549-0479A020D8CA}">
      <selection activeCell="E20" sqref="E20"/>
      <pageMargins left="0.7" right="0.7" top="0.75" bottom="0.75" header="0.3" footer="0.3"/>
      <pageSetup paperSize="9" orientation="portrait" r:id="rId1"/>
    </customSheetView>
    <customSheetView guid="{30DADB21-87B6-44DA-8B51-5F7B60EC1CBD}">
      <selection activeCell="F26" sqref="F26"/>
      <pageMargins left="0.7" right="0.7" top="0.75" bottom="0.75" header="0.3" footer="0.3"/>
      <pageSetup paperSize="9" orientation="portrait" r:id="rId2"/>
    </customSheetView>
  </customSheetViews>
  <phoneticPr fontId="289" type="noConversion"/>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58"/>
  <sheetViews>
    <sheetView showGridLines="0" zoomScale="90" zoomScaleNormal="90" workbookViewId="0">
      <pane ySplit="8" topLeftCell="A9" activePane="bottomLeft" state="frozen"/>
      <selection pane="bottomLeft" activeCell="B10" sqref="B10"/>
    </sheetView>
  </sheetViews>
  <sheetFormatPr defaultColWidth="9.140625" defaultRowHeight="15.75"/>
  <cols>
    <col min="1" max="1" width="3.28515625" style="35" bestFit="1" customWidth="1"/>
    <col min="2" max="2" width="14.85546875" style="35" customWidth="1"/>
    <col min="3" max="3" width="16.85546875" style="36" customWidth="1"/>
    <col min="4" max="4" width="41.85546875" style="37" customWidth="1"/>
    <col min="5" max="5" width="81.7109375" style="36" customWidth="1"/>
    <col min="6" max="16384" width="9.140625" style="35"/>
  </cols>
  <sheetData>
    <row r="1" spans="1:5" ht="5.0999999999999996" customHeight="1"/>
    <row r="2" spans="1:5" s="34" customFormat="1" ht="30" customHeight="1">
      <c r="A2" s="32"/>
      <c r="B2" s="68" t="s">
        <v>180</v>
      </c>
      <c r="C2" s="33"/>
      <c r="D2" s="33"/>
      <c r="E2" s="33"/>
    </row>
    <row r="3" spans="1:5" ht="15.75" customHeight="1">
      <c r="A3" s="32"/>
      <c r="B3" s="379" t="s">
        <v>15</v>
      </c>
      <c r="C3" s="380"/>
      <c r="D3" s="380"/>
      <c r="E3" s="381"/>
    </row>
    <row r="4" spans="1:5">
      <c r="A4" s="32"/>
      <c r="B4" s="60" t="s">
        <v>76</v>
      </c>
      <c r="C4" s="58"/>
      <c r="D4" s="59"/>
      <c r="E4" s="58"/>
    </row>
    <row r="5" spans="1:5" ht="31.5">
      <c r="A5" s="32"/>
      <c r="B5" s="57" t="s">
        <v>16</v>
      </c>
      <c r="C5" s="57" t="s">
        <v>17</v>
      </c>
      <c r="D5" s="38" t="s">
        <v>58</v>
      </c>
      <c r="E5" s="38" t="s">
        <v>18</v>
      </c>
    </row>
    <row r="6" spans="1:5">
      <c r="A6" s="32"/>
      <c r="B6" s="20" t="s">
        <v>80</v>
      </c>
      <c r="C6" s="39"/>
      <c r="D6" s="40"/>
      <c r="E6" s="40"/>
    </row>
    <row r="7" spans="1:5">
      <c r="A7" s="32"/>
      <c r="B7" s="76" t="s">
        <v>48</v>
      </c>
      <c r="C7" s="77" t="s">
        <v>179</v>
      </c>
      <c r="D7" s="78" t="s">
        <v>168</v>
      </c>
      <c r="E7" s="79" t="s">
        <v>100</v>
      </c>
    </row>
    <row r="8" spans="1:5">
      <c r="A8" s="32"/>
      <c r="B8" s="31" t="s">
        <v>79</v>
      </c>
      <c r="C8" s="41"/>
      <c r="D8" s="42"/>
      <c r="E8" s="43"/>
    </row>
    <row r="9" spans="1:5">
      <c r="A9" s="32"/>
      <c r="B9" s="85" t="s">
        <v>274</v>
      </c>
      <c r="C9" s="86" t="s">
        <v>275</v>
      </c>
      <c r="D9" s="87" t="s">
        <v>276</v>
      </c>
      <c r="E9" s="87" t="s">
        <v>277</v>
      </c>
    </row>
    <row r="10" spans="1:5">
      <c r="A10" s="32"/>
      <c r="B10" s="85"/>
      <c r="C10" s="86"/>
      <c r="D10" s="87"/>
      <c r="E10" s="87"/>
    </row>
    <row r="11" spans="1:5">
      <c r="A11" s="32"/>
      <c r="B11" s="85"/>
      <c r="C11" s="86"/>
      <c r="D11" s="87"/>
      <c r="E11" s="87"/>
    </row>
    <row r="12" spans="1:5">
      <c r="B12" s="85"/>
      <c r="C12" s="86"/>
      <c r="D12" s="87"/>
      <c r="E12" s="87"/>
    </row>
    <row r="13" spans="1:5">
      <c r="B13" s="85"/>
      <c r="C13" s="86"/>
      <c r="D13" s="87"/>
      <c r="E13" s="87"/>
    </row>
    <row r="14" spans="1:5">
      <c r="B14" s="85"/>
      <c r="C14" s="86"/>
      <c r="D14" s="87"/>
      <c r="E14" s="87"/>
    </row>
    <row r="15" spans="1:5">
      <c r="B15" s="85"/>
      <c r="C15" s="86"/>
      <c r="D15" s="87"/>
      <c r="E15" s="87"/>
    </row>
    <row r="16" spans="1:5">
      <c r="B16" s="85"/>
      <c r="C16" s="86"/>
      <c r="D16" s="87"/>
      <c r="E16" s="87"/>
    </row>
    <row r="17" spans="2:5">
      <c r="B17" s="85"/>
      <c r="C17" s="86"/>
      <c r="D17" s="87"/>
      <c r="E17" s="87"/>
    </row>
    <row r="18" spans="2:5">
      <c r="B18" s="85"/>
      <c r="C18" s="86"/>
      <c r="D18" s="87"/>
      <c r="E18" s="87"/>
    </row>
    <row r="19" spans="2:5">
      <c r="B19" s="85"/>
      <c r="C19" s="86"/>
      <c r="D19" s="87"/>
      <c r="E19" s="87"/>
    </row>
    <row r="20" spans="2:5">
      <c r="B20" s="85"/>
      <c r="C20" s="86"/>
      <c r="D20" s="87"/>
      <c r="E20" s="87"/>
    </row>
    <row r="21" spans="2:5">
      <c r="B21" s="85"/>
      <c r="C21" s="86"/>
      <c r="D21" s="87"/>
      <c r="E21" s="87"/>
    </row>
    <row r="22" spans="2:5">
      <c r="B22" s="85"/>
      <c r="C22" s="86"/>
      <c r="D22" s="87"/>
      <c r="E22" s="87"/>
    </row>
    <row r="23" spans="2:5">
      <c r="B23" s="85"/>
      <c r="C23" s="86"/>
      <c r="D23" s="87"/>
      <c r="E23" s="87"/>
    </row>
    <row r="24" spans="2:5">
      <c r="B24" s="85"/>
      <c r="C24" s="86"/>
      <c r="D24" s="87"/>
      <c r="E24" s="87"/>
    </row>
    <row r="25" spans="2:5">
      <c r="B25" s="85"/>
      <c r="C25" s="86"/>
      <c r="D25" s="87"/>
      <c r="E25" s="87"/>
    </row>
    <row r="26" spans="2:5">
      <c r="B26" s="85"/>
      <c r="C26" s="86"/>
      <c r="D26" s="87"/>
      <c r="E26" s="87"/>
    </row>
    <row r="27" spans="2:5">
      <c r="B27" s="85"/>
      <c r="C27" s="86"/>
      <c r="D27" s="87"/>
      <c r="E27" s="87"/>
    </row>
    <row r="28" spans="2:5">
      <c r="B28" s="85"/>
      <c r="C28" s="86"/>
      <c r="D28" s="87"/>
      <c r="E28" s="87"/>
    </row>
    <row r="29" spans="2:5">
      <c r="B29" s="85"/>
      <c r="C29" s="86"/>
      <c r="D29" s="87"/>
      <c r="E29" s="87"/>
    </row>
    <row r="30" spans="2:5">
      <c r="B30" s="85"/>
      <c r="C30" s="86"/>
      <c r="D30" s="87"/>
      <c r="E30" s="87"/>
    </row>
    <row r="31" spans="2:5">
      <c r="B31" s="85"/>
      <c r="C31" s="86"/>
      <c r="D31" s="87"/>
      <c r="E31" s="87"/>
    </row>
    <row r="32" spans="2:5">
      <c r="B32" s="85"/>
      <c r="C32" s="86"/>
      <c r="D32" s="87"/>
      <c r="E32" s="87"/>
    </row>
    <row r="33" spans="2:5">
      <c r="B33" s="85"/>
      <c r="C33" s="86"/>
      <c r="D33" s="87"/>
      <c r="E33" s="87"/>
    </row>
    <row r="34" spans="2:5">
      <c r="B34" s="85"/>
      <c r="C34" s="86"/>
      <c r="D34" s="87"/>
      <c r="E34" s="87"/>
    </row>
    <row r="35" spans="2:5">
      <c r="B35" s="85"/>
      <c r="C35" s="86"/>
      <c r="D35" s="87"/>
      <c r="E35" s="87"/>
    </row>
    <row r="36" spans="2:5">
      <c r="B36" s="85"/>
      <c r="C36" s="86"/>
      <c r="D36" s="87"/>
      <c r="E36" s="87"/>
    </row>
    <row r="37" spans="2:5">
      <c r="B37" s="85"/>
      <c r="C37" s="86"/>
      <c r="D37" s="87"/>
      <c r="E37" s="87"/>
    </row>
    <row r="38" spans="2:5">
      <c r="B38" s="85"/>
      <c r="C38" s="86"/>
      <c r="D38" s="87"/>
      <c r="E38" s="87"/>
    </row>
    <row r="39" spans="2:5">
      <c r="B39" s="85"/>
      <c r="C39" s="86"/>
      <c r="D39" s="87"/>
      <c r="E39" s="87"/>
    </row>
    <row r="40" spans="2:5">
      <c r="B40" s="85"/>
      <c r="C40" s="86"/>
      <c r="D40" s="87"/>
      <c r="E40" s="87"/>
    </row>
    <row r="41" spans="2:5">
      <c r="B41" s="85"/>
      <c r="C41" s="86"/>
      <c r="D41" s="87"/>
      <c r="E41" s="87"/>
    </row>
    <row r="42" spans="2:5">
      <c r="B42" s="85"/>
      <c r="C42" s="86"/>
      <c r="D42" s="87"/>
      <c r="E42" s="87"/>
    </row>
    <row r="43" spans="2:5">
      <c r="B43" s="85"/>
      <c r="C43" s="86"/>
      <c r="D43" s="87"/>
      <c r="E43" s="87"/>
    </row>
    <row r="44" spans="2:5">
      <c r="B44" s="85"/>
      <c r="C44" s="86"/>
      <c r="D44" s="87"/>
      <c r="E44" s="87"/>
    </row>
    <row r="45" spans="2:5">
      <c r="B45" s="85"/>
      <c r="C45" s="86"/>
      <c r="D45" s="87"/>
      <c r="E45" s="87"/>
    </row>
    <row r="46" spans="2:5">
      <c r="B46" s="85"/>
      <c r="C46" s="86"/>
      <c r="D46" s="87"/>
      <c r="E46" s="87"/>
    </row>
    <row r="47" spans="2:5">
      <c r="B47" s="85"/>
      <c r="C47" s="86"/>
      <c r="D47" s="87"/>
      <c r="E47" s="87"/>
    </row>
    <row r="48" spans="2:5">
      <c r="B48" s="85"/>
      <c r="C48" s="86"/>
      <c r="D48" s="87"/>
      <c r="E48" s="87"/>
    </row>
    <row r="49" spans="2:5">
      <c r="B49" s="85"/>
      <c r="C49" s="86"/>
      <c r="D49" s="87"/>
      <c r="E49" s="87"/>
    </row>
    <row r="50" spans="2:5">
      <c r="B50" s="85"/>
      <c r="C50" s="86"/>
      <c r="D50" s="87"/>
      <c r="E50" s="87"/>
    </row>
    <row r="51" spans="2:5">
      <c r="B51" s="85"/>
      <c r="C51" s="86"/>
      <c r="D51" s="87"/>
      <c r="E51" s="87"/>
    </row>
    <row r="52" spans="2:5">
      <c r="B52" s="85"/>
      <c r="C52" s="86"/>
      <c r="D52" s="87"/>
      <c r="E52" s="87"/>
    </row>
    <row r="53" spans="2:5">
      <c r="B53" s="85"/>
      <c r="C53" s="86"/>
      <c r="D53" s="87"/>
      <c r="E53" s="87"/>
    </row>
    <row r="54" spans="2:5">
      <c r="B54" s="85"/>
      <c r="C54" s="86"/>
      <c r="D54" s="87"/>
      <c r="E54" s="87"/>
    </row>
    <row r="55" spans="2:5">
      <c r="B55" s="85"/>
      <c r="C55" s="86"/>
      <c r="D55" s="87"/>
      <c r="E55" s="87"/>
    </row>
    <row r="56" spans="2:5">
      <c r="B56" s="85"/>
      <c r="C56" s="86"/>
      <c r="D56" s="87"/>
      <c r="E56" s="87"/>
    </row>
    <row r="57" spans="2:5">
      <c r="B57" s="85"/>
      <c r="C57" s="86"/>
      <c r="D57" s="87"/>
      <c r="E57" s="87"/>
    </row>
    <row r="58" spans="2:5">
      <c r="B58" s="85"/>
      <c r="C58" s="86"/>
      <c r="D58" s="87"/>
      <c r="E58" s="87"/>
    </row>
  </sheetData>
  <sheetProtection password="DD73" sheet="1" objects="1" scenarios="1" insertRows="0"/>
  <protectedRanges>
    <protectedRange sqref="B9:E58" name="DocCtrl"/>
  </protectedRanges>
  <customSheetViews>
    <customSheetView guid="{45E8922A-9FDE-4175-9549-0479A020D8CA}" scale="70" showPageBreaks="1" showGridLines="0" showRowCol="0" fitToPage="1" printArea="1" hiddenRows="1" hiddenColumns="1" topLeftCell="A4">
      <selection activeCell="D10" sqref="D10:F10"/>
      <pageMargins left="0.75" right="0.75" top="1" bottom="1" header="0.5" footer="0.5"/>
      <pageSetup paperSize="9" scale="72" fitToHeight="0" orientation="landscape" r:id="rId1"/>
      <headerFooter alignWithMargins="0"/>
    </customSheetView>
    <customSheetView guid="{30DADB21-87B6-44DA-8B51-5F7B60EC1CBD}" scale="70" showGridLines="0" showRowCol="0" fitToPage="1" hiddenRows="1" hiddenColumns="1" topLeftCell="A4">
      <selection activeCell="D10" sqref="D10:F10"/>
      <pageMargins left="0.75" right="0.75" top="1" bottom="1" header="0.5" footer="0.5"/>
      <pageSetup paperSize="9" scale="86" fitToHeight="0" orientation="landscape" r:id="rId2"/>
      <headerFooter alignWithMargins="0"/>
    </customSheetView>
  </customSheetViews>
  <mergeCells count="1">
    <mergeCell ref="B3:E3"/>
  </mergeCells>
  <phoneticPr fontId="289" type="noConversion"/>
  <pageMargins left="0.75" right="0.75" top="1" bottom="1" header="0.5" footer="0.5"/>
  <pageSetup paperSize="9" scale="64" fitToHeight="0" orientation="landscape"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showGridLines="0" showOutlineSymbols="0" zoomScale="90" zoomScaleNormal="90" zoomScaleSheetLayoutView="96" workbookViewId="0">
      <pane ySplit="5" topLeftCell="A15" activePane="bottomLeft" state="frozen"/>
      <selection pane="bottomLeft" activeCell="B2" sqref="B2"/>
    </sheetView>
  </sheetViews>
  <sheetFormatPr defaultColWidth="9.140625" defaultRowHeight="15.75"/>
  <cols>
    <col min="1" max="1" width="2" style="44" customWidth="1"/>
    <col min="2" max="2" width="3.7109375" style="44" customWidth="1"/>
    <col min="3" max="3" width="7.42578125" style="44" customWidth="1"/>
    <col min="4" max="4" width="31" style="44" customWidth="1"/>
    <col min="5" max="5" width="126.140625" style="44" customWidth="1"/>
    <col min="6" max="6" width="3.7109375" style="44" customWidth="1"/>
    <col min="7" max="16384" width="9.140625" style="44"/>
  </cols>
  <sheetData>
    <row r="1" spans="1:6" ht="4.5" customHeight="1">
      <c r="B1" s="45"/>
      <c r="C1" s="45"/>
    </row>
    <row r="2" spans="1:6" s="70" customFormat="1" ht="20.100000000000001" customHeight="1">
      <c r="B2" s="71"/>
      <c r="C2" s="68" t="s">
        <v>181</v>
      </c>
      <c r="D2" s="71"/>
      <c r="E2" s="71"/>
      <c r="F2" s="71"/>
    </row>
    <row r="3" spans="1:6" ht="15" customHeight="1">
      <c r="B3" s="46"/>
      <c r="C3" s="63" t="s">
        <v>174</v>
      </c>
      <c r="D3" s="46"/>
      <c r="E3" s="46"/>
      <c r="F3" s="46"/>
    </row>
    <row r="4" spans="1:6" ht="15" customHeight="1">
      <c r="B4" s="46"/>
      <c r="C4" s="63" t="s">
        <v>175</v>
      </c>
      <c r="D4" s="46"/>
      <c r="E4" s="46"/>
      <c r="F4" s="46"/>
    </row>
    <row r="5" spans="1:6" ht="8.1" customHeight="1" thickBot="1">
      <c r="B5" s="64"/>
      <c r="C5" s="65"/>
      <c r="D5" s="65"/>
      <c r="E5" s="65"/>
      <c r="F5" s="66"/>
    </row>
    <row r="6" spans="1:6" ht="19.5">
      <c r="B6" s="49"/>
      <c r="C6" s="56" t="s">
        <v>197</v>
      </c>
      <c r="D6" s="49"/>
      <c r="E6" s="49"/>
      <c r="F6" s="49"/>
    </row>
    <row r="7" spans="1:6">
      <c r="B7" s="49"/>
      <c r="C7" s="382" t="s">
        <v>52</v>
      </c>
      <c r="D7" s="383"/>
      <c r="E7" s="384"/>
      <c r="F7" s="49"/>
    </row>
    <row r="8" spans="1:6" ht="110.1" customHeight="1">
      <c r="B8" s="49"/>
      <c r="C8" s="385" t="s">
        <v>236</v>
      </c>
      <c r="D8" s="386"/>
      <c r="E8" s="387"/>
      <c r="F8" s="49"/>
    </row>
    <row r="9" spans="1:6" ht="6" customHeight="1">
      <c r="B9" s="49"/>
      <c r="C9" s="49"/>
      <c r="D9" s="49"/>
      <c r="E9" s="49"/>
      <c r="F9" s="49"/>
    </row>
    <row r="10" spans="1:6">
      <c r="B10" s="49"/>
      <c r="C10" s="67" t="s">
        <v>42</v>
      </c>
      <c r="D10" s="61" t="s">
        <v>77</v>
      </c>
      <c r="E10" s="61" t="s">
        <v>14</v>
      </c>
      <c r="F10" s="49"/>
    </row>
    <row r="11" spans="1:6" ht="31.5">
      <c r="B11" s="49"/>
      <c r="C11" s="54" t="s">
        <v>169</v>
      </c>
      <c r="D11" s="75" t="s">
        <v>75</v>
      </c>
      <c r="E11" s="55" t="s">
        <v>172</v>
      </c>
      <c r="F11" s="49"/>
    </row>
    <row r="12" spans="1:6" ht="47.25">
      <c r="B12" s="49"/>
      <c r="C12" s="54" t="s">
        <v>170</v>
      </c>
      <c r="D12" s="75" t="s">
        <v>173</v>
      </c>
      <c r="E12" s="55" t="s">
        <v>237</v>
      </c>
      <c r="F12" s="49"/>
    </row>
    <row r="13" spans="1:6" ht="8.1" customHeight="1" thickBot="1">
      <c r="B13" s="64"/>
      <c r="C13" s="64"/>
      <c r="D13" s="64"/>
      <c r="E13" s="64"/>
      <c r="F13" s="64"/>
    </row>
    <row r="14" spans="1:6" ht="17.25" customHeight="1">
      <c r="A14" s="47"/>
      <c r="B14" s="48"/>
      <c r="C14" s="56" t="s">
        <v>51</v>
      </c>
      <c r="D14" s="62"/>
      <c r="E14" s="62"/>
      <c r="F14" s="53"/>
    </row>
    <row r="15" spans="1:6">
      <c r="B15" s="46"/>
      <c r="C15" s="67" t="s">
        <v>42</v>
      </c>
      <c r="D15" s="67" t="s">
        <v>50</v>
      </c>
      <c r="E15" s="61" t="s">
        <v>188</v>
      </c>
      <c r="F15" s="52"/>
    </row>
    <row r="16" spans="1:6" ht="30" customHeight="1">
      <c r="B16" s="46"/>
      <c r="C16" s="10" t="s">
        <v>186</v>
      </c>
      <c r="D16" s="75" t="s">
        <v>187</v>
      </c>
      <c r="E16" s="51" t="s">
        <v>239</v>
      </c>
      <c r="F16" s="52"/>
    </row>
    <row r="17" spans="2:6" ht="24.95" customHeight="1">
      <c r="B17" s="46"/>
      <c r="C17" s="10">
        <v>1</v>
      </c>
      <c r="D17" s="50" t="s">
        <v>60</v>
      </c>
      <c r="E17" s="51" t="s">
        <v>171</v>
      </c>
      <c r="F17" s="52"/>
    </row>
    <row r="18" spans="2:6" ht="24.95" customHeight="1">
      <c r="B18" s="46"/>
      <c r="C18" s="10">
        <v>2</v>
      </c>
      <c r="D18" s="50" t="s">
        <v>23</v>
      </c>
      <c r="E18" s="51" t="s">
        <v>59</v>
      </c>
      <c r="F18" s="52"/>
    </row>
    <row r="19" spans="2:6">
      <c r="B19" s="48"/>
      <c r="C19" s="62"/>
      <c r="D19" s="62"/>
      <c r="E19" s="62"/>
      <c r="F19" s="53"/>
    </row>
  </sheetData>
  <sheetProtection password="DD73" sheet="1" objects="1" scenarios="1"/>
  <mergeCells count="2">
    <mergeCell ref="C7:E7"/>
    <mergeCell ref="C8:E8"/>
  </mergeCells>
  <phoneticPr fontId="289" type="noConversion"/>
  <hyperlinks>
    <hyperlink ref="D18" r:id="rId1"/>
    <hyperlink ref="D17" r:id="rId2"/>
    <hyperlink ref="D11" location="D2_Extraction_Criteria!A1" display="Extraction Criteria"/>
    <hyperlink ref="D16" location="D1_Data_Dictionary!A1" display="Data Dictionary"/>
    <hyperlink ref="D12" location="D6_Data_Flow!A1" display="Data Flow &amp; Transformation"/>
  </hyperlinks>
  <pageMargins left="0.7" right="0.7" top="0.75" bottom="0.75" header="0.3" footer="0.3"/>
  <pageSetup paperSize="9" scale="66"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E30"/>
  <sheetViews>
    <sheetView showGridLines="0" zoomScale="90" zoomScaleNormal="90" workbookViewId="0">
      <pane ySplit="4" topLeftCell="A17" activePane="bottomLeft" state="frozen"/>
      <selection pane="bottomLeft" activeCell="B6" sqref="B6"/>
    </sheetView>
  </sheetViews>
  <sheetFormatPr defaultColWidth="9.140625" defaultRowHeight="15.75"/>
  <cols>
    <col min="1" max="1" width="2.7109375" style="94" customWidth="1"/>
    <col min="2" max="2" width="110.7109375" style="94" customWidth="1"/>
    <col min="3" max="3" width="10.7109375" style="94" customWidth="1"/>
    <col min="4" max="4" width="8.7109375" style="94" customWidth="1"/>
    <col min="5" max="5" width="83.85546875" style="94" customWidth="1"/>
    <col min="6" max="16384" width="9.140625" style="94"/>
  </cols>
  <sheetData>
    <row r="1" spans="2:5" ht="6" customHeight="1" thickBot="1"/>
    <row r="2" spans="2:5" ht="17.25" thickBot="1">
      <c r="B2" s="95" t="s">
        <v>238</v>
      </c>
      <c r="C2" s="96"/>
      <c r="E2" s="97" t="s">
        <v>80</v>
      </c>
    </row>
    <row r="3" spans="2:5" ht="32.25" thickBot="1">
      <c r="B3" s="98" t="s">
        <v>167</v>
      </c>
      <c r="C3" s="99"/>
      <c r="E3" s="100"/>
    </row>
    <row r="4" spans="2:5">
      <c r="E4" s="100"/>
    </row>
    <row r="5" spans="2:5" ht="9.9499999999999993" customHeight="1" thickBot="1">
      <c r="E5" s="100"/>
    </row>
    <row r="6" spans="2:5">
      <c r="B6" s="91"/>
      <c r="C6" s="88"/>
      <c r="E6" s="100"/>
    </row>
    <row r="7" spans="2:5">
      <c r="B7" s="92"/>
      <c r="C7" s="89"/>
      <c r="E7" s="100"/>
    </row>
    <row r="8" spans="2:5">
      <c r="B8" s="92"/>
      <c r="C8" s="89"/>
      <c r="E8" s="100"/>
    </row>
    <row r="9" spans="2:5">
      <c r="B9" s="92"/>
      <c r="C9" s="89"/>
      <c r="E9" s="100"/>
    </row>
    <row r="10" spans="2:5">
      <c r="B10" s="92"/>
      <c r="C10" s="89"/>
      <c r="E10" s="100"/>
    </row>
    <row r="11" spans="2:5">
      <c r="B11" s="92"/>
      <c r="C11" s="89"/>
      <c r="E11" s="100"/>
    </row>
    <row r="12" spans="2:5">
      <c r="B12" s="92"/>
      <c r="C12" s="89"/>
      <c r="E12" s="100"/>
    </row>
    <row r="13" spans="2:5">
      <c r="B13" s="92"/>
      <c r="C13" s="89"/>
      <c r="E13" s="100"/>
    </row>
    <row r="14" spans="2:5">
      <c r="B14" s="92"/>
      <c r="C14" s="89"/>
      <c r="E14" s="100"/>
    </row>
    <row r="15" spans="2:5">
      <c r="B15" s="92"/>
      <c r="C15" s="89"/>
      <c r="E15" s="100"/>
    </row>
    <row r="16" spans="2:5">
      <c r="B16" s="92"/>
      <c r="C16" s="89"/>
      <c r="E16" s="100"/>
    </row>
    <row r="17" spans="2:5">
      <c r="B17" s="92"/>
      <c r="C17" s="89"/>
      <c r="E17" s="100"/>
    </row>
    <row r="18" spans="2:5">
      <c r="B18" s="92"/>
      <c r="C18" s="89"/>
      <c r="E18" s="100"/>
    </row>
    <row r="19" spans="2:5">
      <c r="B19" s="92"/>
      <c r="C19" s="89"/>
      <c r="E19" s="100"/>
    </row>
    <row r="20" spans="2:5">
      <c r="B20" s="92"/>
      <c r="C20" s="89"/>
      <c r="E20" s="100"/>
    </row>
    <row r="21" spans="2:5">
      <c r="B21" s="92"/>
      <c r="C21" s="89"/>
      <c r="E21" s="100"/>
    </row>
    <row r="22" spans="2:5">
      <c r="B22" s="92"/>
      <c r="C22" s="89"/>
      <c r="E22" s="100"/>
    </row>
    <row r="23" spans="2:5">
      <c r="B23" s="92"/>
      <c r="C23" s="89"/>
      <c r="E23" s="100"/>
    </row>
    <row r="24" spans="2:5">
      <c r="B24" s="92"/>
      <c r="C24" s="89"/>
      <c r="E24" s="100"/>
    </row>
    <row r="25" spans="2:5">
      <c r="B25" s="92"/>
      <c r="C25" s="89"/>
      <c r="E25" s="100"/>
    </row>
    <row r="26" spans="2:5">
      <c r="B26" s="92"/>
      <c r="C26" s="89"/>
      <c r="E26" s="100"/>
    </row>
    <row r="27" spans="2:5">
      <c r="B27" s="92"/>
      <c r="C27" s="89"/>
      <c r="E27" s="100"/>
    </row>
    <row r="28" spans="2:5">
      <c r="B28" s="92"/>
      <c r="C28" s="89"/>
      <c r="E28" s="100"/>
    </row>
    <row r="29" spans="2:5">
      <c r="B29" s="92"/>
      <c r="C29" s="89"/>
      <c r="E29" s="100"/>
    </row>
    <row r="30" spans="2:5" ht="16.5" thickBot="1">
      <c r="B30" s="93"/>
      <c r="C30" s="90"/>
    </row>
  </sheetData>
  <sheetProtection password="DD73" sheet="1" scenarios="1" formatColumns="0" formatRows="0" insertColumns="0" insertRows="0" deleteColumns="0" deleteRows="0"/>
  <phoneticPr fontId="289"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FF00"/>
    <pageSetUpPr fitToPage="1"/>
  </sheetPr>
  <dimension ref="A1:U201"/>
  <sheetViews>
    <sheetView showGridLines="0" tabSelected="1" topLeftCell="A10" zoomScaleNormal="100" workbookViewId="0">
      <pane xSplit="4" topLeftCell="N1" activePane="topRight" state="frozen"/>
      <selection activeCell="A15" sqref="A15"/>
      <selection pane="topRight" activeCell="N40" sqref="N40"/>
    </sheetView>
  </sheetViews>
  <sheetFormatPr defaultColWidth="9.140625" defaultRowHeight="14.25"/>
  <cols>
    <col min="1" max="1" width="1.7109375" style="129" customWidth="1"/>
    <col min="2" max="2" width="2.7109375" style="129" customWidth="1"/>
    <col min="3" max="3" width="6.7109375" style="129" customWidth="1"/>
    <col min="4" max="4" width="28" style="129" customWidth="1"/>
    <col min="5" max="5" width="52.85546875" style="129" customWidth="1"/>
    <col min="6" max="6" width="23.7109375" style="129" customWidth="1"/>
    <col min="7" max="7" width="15.7109375" style="129" customWidth="1"/>
    <col min="8" max="8" width="16.42578125" style="129" customWidth="1"/>
    <col min="9" max="9" width="20.7109375" style="129" customWidth="1"/>
    <col min="10" max="10" width="20.7109375" style="129" hidden="1" customWidth="1"/>
    <col min="11" max="11" width="81" style="129" hidden="1" customWidth="1"/>
    <col min="12" max="12" width="30.7109375" style="129" hidden="1" customWidth="1"/>
    <col min="13" max="13" width="25.7109375" style="129" customWidth="1"/>
    <col min="14" max="14" width="50.7109375" style="129" customWidth="1"/>
    <col min="15" max="16" width="3.7109375" style="129" customWidth="1"/>
    <col min="17" max="17" width="30.140625" style="243" hidden="1" customWidth="1"/>
    <col min="18" max="18" width="62.5703125" style="243" customWidth="1"/>
    <col min="19" max="19" width="59.140625" style="243" customWidth="1"/>
    <col min="20" max="20" width="37.85546875" style="243" customWidth="1"/>
    <col min="21" max="21" width="20.7109375" style="243" customWidth="1"/>
    <col min="22" max="16384" width="9.140625" style="129"/>
  </cols>
  <sheetData>
    <row r="1" spans="1:21" s="105" customFormat="1" ht="22.5">
      <c r="A1" s="101"/>
      <c r="B1" s="102"/>
      <c r="C1" s="103"/>
      <c r="D1" s="104" t="s">
        <v>88</v>
      </c>
      <c r="E1" s="104" t="s">
        <v>89</v>
      </c>
      <c r="F1" s="104" t="s">
        <v>55</v>
      </c>
      <c r="G1" s="104" t="s">
        <v>90</v>
      </c>
      <c r="H1" s="104" t="s">
        <v>91</v>
      </c>
      <c r="I1" s="104" t="s">
        <v>92</v>
      </c>
      <c r="J1" s="104" t="s">
        <v>93</v>
      </c>
      <c r="K1" s="104" t="s">
        <v>94</v>
      </c>
      <c r="L1" s="104" t="s">
        <v>95</v>
      </c>
      <c r="M1" s="104" t="s">
        <v>96</v>
      </c>
      <c r="N1" s="104" t="s">
        <v>97</v>
      </c>
      <c r="O1" s="15"/>
      <c r="Q1" s="244"/>
      <c r="R1" s="244"/>
      <c r="S1" s="244"/>
      <c r="T1" s="244"/>
      <c r="U1" s="244"/>
    </row>
    <row r="2" spans="1:21" s="102" customFormat="1" ht="21">
      <c r="B2" s="106"/>
      <c r="C2" s="107"/>
      <c r="D2" s="391" t="s">
        <v>240</v>
      </c>
      <c r="E2" s="391"/>
      <c r="F2" s="391"/>
      <c r="G2" s="107"/>
      <c r="H2" s="107"/>
      <c r="I2" s="107"/>
      <c r="J2" s="107"/>
      <c r="K2" s="107"/>
      <c r="L2" s="107"/>
      <c r="M2" s="107"/>
      <c r="N2" s="107"/>
      <c r="O2" s="108"/>
      <c r="Q2" s="240" t="s">
        <v>247</v>
      </c>
      <c r="R2" s="240"/>
      <c r="S2" s="240"/>
      <c r="T2" s="240"/>
      <c r="U2" s="240"/>
    </row>
    <row r="3" spans="1:21" s="102" customFormat="1" ht="15.75">
      <c r="B3" s="109"/>
      <c r="C3" s="110"/>
      <c r="D3" s="392" t="s">
        <v>215</v>
      </c>
      <c r="E3" s="393"/>
      <c r="F3" s="394"/>
      <c r="G3" s="111"/>
      <c r="H3" s="111"/>
      <c r="I3" s="395" t="s">
        <v>71</v>
      </c>
      <c r="J3" s="396"/>
      <c r="K3" s="132" t="s">
        <v>46</v>
      </c>
      <c r="L3" s="112" t="s">
        <v>216</v>
      </c>
      <c r="M3" s="111"/>
      <c r="N3" s="111"/>
      <c r="O3" s="113"/>
      <c r="Q3" s="245"/>
      <c r="R3" s="245"/>
      <c r="S3" s="245"/>
      <c r="T3" s="245"/>
      <c r="U3" s="245"/>
    </row>
    <row r="4" spans="1:21" s="102" customFormat="1" ht="15.75">
      <c r="B4" s="109"/>
      <c r="C4" s="110"/>
      <c r="D4" s="114" t="str">
        <f>IF($K$3=Hide_Drop_Down!$G$3,"EUC (Reports):","CI ID:")</f>
        <v>CI ID:</v>
      </c>
      <c r="E4" s="130">
        <v>21403</v>
      </c>
      <c r="F4" s="115"/>
      <c r="G4" s="11"/>
      <c r="H4" s="111"/>
      <c r="I4" s="395" t="s">
        <v>122</v>
      </c>
      <c r="J4" s="396"/>
      <c r="K4" s="133" t="s">
        <v>148</v>
      </c>
      <c r="L4" s="116" t="s">
        <v>136</v>
      </c>
      <c r="M4" s="111"/>
      <c r="N4" s="111"/>
      <c r="O4" s="113"/>
      <c r="Q4" s="245"/>
      <c r="R4" s="245"/>
      <c r="S4" s="245"/>
      <c r="T4" s="245"/>
      <c r="U4" s="245"/>
    </row>
    <row r="5" spans="1:21" s="102" customFormat="1" ht="15">
      <c r="B5" s="109"/>
      <c r="C5" s="117"/>
      <c r="D5" s="114" t="str">
        <f>IF($K$3=Hide_Drop_Down!$G$3,"Report Name:","CI Name:")</f>
        <v>CI Name:</v>
      </c>
      <c r="E5" s="30" t="s">
        <v>451</v>
      </c>
      <c r="F5" s="118"/>
      <c r="G5" s="11"/>
      <c r="H5" s="111"/>
      <c r="I5" s="395" t="str">
        <f>IF(K4=Hide_Drop_Down!$H$3,"Please provide the Instance","Not Required for Global")</f>
        <v>Please provide the Instance</v>
      </c>
      <c r="J5" s="396"/>
      <c r="K5" s="131"/>
      <c r="L5" s="119"/>
      <c r="M5" s="111"/>
      <c r="N5" s="111"/>
      <c r="O5" s="113"/>
      <c r="Q5" s="245"/>
      <c r="R5" s="245"/>
      <c r="S5" s="245"/>
      <c r="T5" s="245"/>
      <c r="U5" s="245"/>
    </row>
    <row r="6" spans="1:21" s="12" customFormat="1">
      <c r="B6" s="13"/>
      <c r="C6" s="6"/>
      <c r="D6" s="23"/>
      <c r="E6" s="6"/>
      <c r="F6" s="6"/>
      <c r="G6" s="6"/>
      <c r="H6" s="111"/>
      <c r="I6" s="6"/>
      <c r="J6" s="6"/>
      <c r="K6" s="6"/>
      <c r="L6" s="6"/>
      <c r="M6" s="6"/>
      <c r="N6" s="6"/>
      <c r="O6" s="14"/>
      <c r="Q6" s="246"/>
      <c r="R6" s="246"/>
      <c r="S6" s="246"/>
      <c r="T6" s="246"/>
      <c r="U6" s="246"/>
    </row>
    <row r="7" spans="1:21" s="18" customFormat="1">
      <c r="B7" s="21"/>
      <c r="C7" s="388" t="s">
        <v>116</v>
      </c>
      <c r="D7" s="390"/>
      <c r="E7" s="389"/>
      <c r="F7" s="388" t="s">
        <v>117</v>
      </c>
      <c r="G7" s="390"/>
      <c r="H7" s="390"/>
      <c r="I7" s="390"/>
      <c r="J7" s="389"/>
      <c r="K7" s="388" t="s">
        <v>152</v>
      </c>
      <c r="L7" s="389"/>
      <c r="M7" s="299" t="s">
        <v>137</v>
      </c>
      <c r="N7" s="300" t="s">
        <v>138</v>
      </c>
      <c r="O7" s="22"/>
      <c r="Q7" s="247"/>
      <c r="R7" s="247"/>
      <c r="S7" s="247"/>
      <c r="T7" s="247"/>
      <c r="U7" s="247"/>
    </row>
    <row r="8" spans="1:21" s="18" customFormat="1" ht="51">
      <c r="B8" s="7"/>
      <c r="C8" s="26" t="s">
        <v>42</v>
      </c>
      <c r="D8" s="251" t="s">
        <v>53</v>
      </c>
      <c r="E8" s="251" t="s">
        <v>54</v>
      </c>
      <c r="F8" s="251" t="s">
        <v>55</v>
      </c>
      <c r="G8" s="251" t="s">
        <v>19</v>
      </c>
      <c r="H8" s="251" t="s">
        <v>20</v>
      </c>
      <c r="I8" s="251" t="s">
        <v>49</v>
      </c>
      <c r="J8" s="251" t="s">
        <v>41</v>
      </c>
      <c r="K8" s="251" t="s">
        <v>39</v>
      </c>
      <c r="L8" s="251" t="s">
        <v>183</v>
      </c>
      <c r="M8" s="251" t="s">
        <v>22</v>
      </c>
      <c r="N8" s="251" t="s">
        <v>13</v>
      </c>
      <c r="O8" s="19"/>
      <c r="Q8" s="250" t="s">
        <v>267</v>
      </c>
      <c r="R8" s="250" t="s">
        <v>250</v>
      </c>
      <c r="S8" s="250" t="s">
        <v>249</v>
      </c>
      <c r="T8" s="250" t="s">
        <v>255</v>
      </c>
      <c r="U8" s="247"/>
    </row>
    <row r="9" spans="1:21" s="18" customFormat="1" ht="15.75">
      <c r="B9" s="7"/>
      <c r="C9" s="72"/>
      <c r="D9" s="120" t="s">
        <v>82</v>
      </c>
      <c r="E9" s="73"/>
      <c r="F9" s="73"/>
      <c r="G9" s="73"/>
      <c r="H9" s="73"/>
      <c r="I9" s="73"/>
      <c r="J9" s="73"/>
      <c r="K9" s="73"/>
      <c r="L9" s="73"/>
      <c r="M9" s="73"/>
      <c r="N9" s="73"/>
      <c r="O9" s="19"/>
      <c r="Q9" s="255"/>
      <c r="R9" s="255"/>
      <c r="S9" s="255"/>
      <c r="T9" s="260"/>
      <c r="U9" s="247"/>
    </row>
    <row r="10" spans="1:21" s="80" customFormat="1" ht="57">
      <c r="B10" s="81"/>
      <c r="C10" s="82"/>
      <c r="D10" s="83" t="s">
        <v>115</v>
      </c>
      <c r="E10" s="83" t="s">
        <v>43</v>
      </c>
      <c r="F10" s="83" t="s">
        <v>120</v>
      </c>
      <c r="G10" s="83" t="s">
        <v>70</v>
      </c>
      <c r="H10" s="83" t="s">
        <v>121</v>
      </c>
      <c r="I10" s="83" t="s">
        <v>70</v>
      </c>
      <c r="J10" s="83" t="s">
        <v>149</v>
      </c>
      <c r="K10" s="83" t="s">
        <v>40</v>
      </c>
      <c r="L10" s="83" t="s">
        <v>199</v>
      </c>
      <c r="M10" s="83" t="s">
        <v>200</v>
      </c>
      <c r="N10" s="83" t="s">
        <v>21</v>
      </c>
      <c r="O10" s="84"/>
      <c r="Q10" s="252" t="s">
        <v>268</v>
      </c>
      <c r="R10" s="252" t="s">
        <v>251</v>
      </c>
      <c r="S10" s="252" t="s">
        <v>252</v>
      </c>
      <c r="T10" s="253" t="s">
        <v>256</v>
      </c>
      <c r="U10" s="243"/>
    </row>
    <row r="11" spans="1:21" s="15" customFormat="1">
      <c r="B11" s="16"/>
      <c r="C11" s="121"/>
      <c r="D11" s="122" t="s">
        <v>109</v>
      </c>
      <c r="E11" s="122" t="s">
        <v>109</v>
      </c>
      <c r="F11" s="122" t="s">
        <v>109</v>
      </c>
      <c r="G11" s="122" t="s">
        <v>109</v>
      </c>
      <c r="H11" s="122" t="s">
        <v>109</v>
      </c>
      <c r="I11" s="122" t="s">
        <v>109</v>
      </c>
      <c r="J11" s="122" t="s">
        <v>151</v>
      </c>
      <c r="K11" s="122" t="s">
        <v>151</v>
      </c>
      <c r="L11" s="122" t="s">
        <v>151</v>
      </c>
      <c r="M11" s="122" t="s">
        <v>109</v>
      </c>
      <c r="N11" s="123" t="s">
        <v>110</v>
      </c>
      <c r="O11" s="17"/>
      <c r="Q11" s="263"/>
      <c r="R11" s="263"/>
      <c r="S11" s="263"/>
      <c r="T11" s="263"/>
      <c r="U11" s="243"/>
    </row>
    <row r="12" spans="1:21" s="18" customFormat="1" ht="15.75">
      <c r="B12" s="7"/>
      <c r="C12" s="72"/>
      <c r="D12" s="97" t="s">
        <v>80</v>
      </c>
      <c r="E12" s="73"/>
      <c r="F12" s="73"/>
      <c r="G12" s="73"/>
      <c r="H12" s="73"/>
      <c r="I12" s="73"/>
      <c r="J12" s="73"/>
      <c r="K12" s="73"/>
      <c r="L12" s="73"/>
      <c r="M12" s="73"/>
      <c r="N12" s="73"/>
      <c r="O12" s="19"/>
      <c r="Q12" s="255"/>
      <c r="R12" s="255"/>
      <c r="S12" s="255"/>
      <c r="T12" s="255"/>
      <c r="U12" s="247"/>
    </row>
    <row r="13" spans="1:21" s="15" customFormat="1" ht="20.100000000000001" customHeight="1">
      <c r="B13" s="16"/>
      <c r="C13" s="74" t="s">
        <v>194</v>
      </c>
      <c r="D13" s="74" t="s">
        <v>98</v>
      </c>
      <c r="E13" s="74" t="s">
        <v>184</v>
      </c>
      <c r="F13" s="74" t="s">
        <v>107</v>
      </c>
      <c r="G13" s="74" t="s">
        <v>24</v>
      </c>
      <c r="H13" s="74">
        <v>30</v>
      </c>
      <c r="I13" s="74" t="s">
        <v>31</v>
      </c>
      <c r="J13" s="74" t="s">
        <v>87</v>
      </c>
      <c r="K13" s="74"/>
      <c r="L13" s="74"/>
      <c r="M13" s="74" t="s">
        <v>111</v>
      </c>
      <c r="N13" s="74"/>
      <c r="O13" s="17"/>
      <c r="Q13" s="262"/>
      <c r="R13" s="262"/>
      <c r="S13" s="262"/>
      <c r="T13" s="262"/>
      <c r="U13" s="243"/>
    </row>
    <row r="14" spans="1:21" s="15" customFormat="1" ht="20.100000000000001" customHeight="1">
      <c r="B14" s="16"/>
      <c r="C14" s="74" t="s">
        <v>194</v>
      </c>
      <c r="D14" s="74" t="s">
        <v>99</v>
      </c>
      <c r="E14" s="74" t="s">
        <v>106</v>
      </c>
      <c r="F14" s="74">
        <v>12345.65</v>
      </c>
      <c r="G14" s="74" t="s">
        <v>26</v>
      </c>
      <c r="H14" s="74" t="s">
        <v>185</v>
      </c>
      <c r="I14" s="74" t="s">
        <v>30</v>
      </c>
      <c r="J14" s="74" t="s">
        <v>87</v>
      </c>
      <c r="K14" s="74"/>
      <c r="L14" s="74"/>
      <c r="M14" s="74" t="s">
        <v>112</v>
      </c>
      <c r="N14" s="74"/>
      <c r="O14" s="17"/>
      <c r="Q14" s="262"/>
      <c r="R14" s="262"/>
      <c r="S14" s="262"/>
      <c r="T14" s="262"/>
      <c r="U14" s="243"/>
    </row>
    <row r="15" spans="1:21" s="15" customFormat="1" ht="20.100000000000001" customHeight="1">
      <c r="B15" s="16"/>
      <c r="C15" s="74" t="s">
        <v>195</v>
      </c>
      <c r="D15" s="74" t="s">
        <v>204</v>
      </c>
      <c r="E15" s="74" t="s">
        <v>205</v>
      </c>
      <c r="F15" s="124">
        <v>0.55000000000000004</v>
      </c>
      <c r="G15" s="74" t="s">
        <v>27</v>
      </c>
      <c r="H15" s="74">
        <v>10</v>
      </c>
      <c r="I15" s="74" t="s">
        <v>30</v>
      </c>
      <c r="J15" s="74" t="s">
        <v>212</v>
      </c>
      <c r="K15" s="74" t="s">
        <v>211</v>
      </c>
      <c r="L15" s="74" t="s">
        <v>207</v>
      </c>
      <c r="M15" s="74" t="s">
        <v>210</v>
      </c>
      <c r="N15" s="74" t="s">
        <v>206</v>
      </c>
      <c r="O15" s="17"/>
      <c r="Q15" s="262"/>
      <c r="R15" s="262"/>
      <c r="S15" s="262"/>
      <c r="T15" s="262"/>
      <c r="U15" s="243"/>
    </row>
    <row r="16" spans="1:21" s="15" customFormat="1" ht="20.100000000000001" customHeight="1">
      <c r="B16" s="16"/>
      <c r="C16" s="74" t="s">
        <v>195</v>
      </c>
      <c r="D16" s="74" t="s">
        <v>201</v>
      </c>
      <c r="E16" s="74" t="s">
        <v>202</v>
      </c>
      <c r="F16" s="74" t="s">
        <v>203</v>
      </c>
      <c r="G16" s="74" t="s">
        <v>24</v>
      </c>
      <c r="H16" s="74">
        <v>50</v>
      </c>
      <c r="I16" s="74" t="s">
        <v>30</v>
      </c>
      <c r="J16" s="74" t="s">
        <v>213</v>
      </c>
      <c r="K16" s="74" t="s">
        <v>214</v>
      </c>
      <c r="L16" s="74" t="s">
        <v>208</v>
      </c>
      <c r="M16" s="74" t="s">
        <v>201</v>
      </c>
      <c r="N16" s="74" t="s">
        <v>209</v>
      </c>
      <c r="O16" s="17"/>
      <c r="Q16" s="262"/>
      <c r="R16" s="262"/>
      <c r="S16" s="262"/>
      <c r="T16" s="262"/>
      <c r="U16" s="243"/>
    </row>
    <row r="17" spans="1:21" s="18" customFormat="1" ht="15">
      <c r="A17" s="18" t="s">
        <v>196</v>
      </c>
      <c r="B17" s="7"/>
      <c r="C17" s="72"/>
      <c r="D17" s="125" t="s">
        <v>79</v>
      </c>
      <c r="E17" s="73"/>
      <c r="F17" s="73"/>
      <c r="G17" s="73"/>
      <c r="H17" s="73"/>
      <c r="I17" s="73"/>
      <c r="J17" s="73"/>
      <c r="K17" s="73"/>
      <c r="L17" s="73"/>
      <c r="M17" s="73"/>
      <c r="N17" s="73"/>
      <c r="O17" s="19"/>
      <c r="Q17" s="255"/>
      <c r="R17" s="255"/>
      <c r="S17" s="255"/>
      <c r="T17" s="255"/>
      <c r="U17" s="247"/>
    </row>
    <row r="18" spans="1:21" s="15" customFormat="1">
      <c r="B18" s="16"/>
      <c r="C18" s="126"/>
      <c r="D18" s="127"/>
      <c r="E18" s="127"/>
      <c r="F18" s="127"/>
      <c r="G18" s="127"/>
      <c r="H18" s="127"/>
      <c r="I18" s="127"/>
      <c r="J18" s="127"/>
      <c r="K18" s="127"/>
      <c r="L18" s="127"/>
      <c r="M18" s="127"/>
      <c r="N18" s="128"/>
      <c r="O18" s="17"/>
      <c r="Q18" s="264"/>
      <c r="R18" s="264"/>
      <c r="S18" s="264"/>
      <c r="T18" s="264"/>
      <c r="U18" s="243"/>
    </row>
    <row r="19" spans="1:21" s="285" customFormat="1">
      <c r="B19" s="286"/>
      <c r="C19" s="287">
        <v>1</v>
      </c>
      <c r="D19" s="305" t="s">
        <v>279</v>
      </c>
      <c r="E19" s="305" t="s">
        <v>279</v>
      </c>
      <c r="F19" s="223">
        <v>11820001234567</v>
      </c>
      <c r="G19" s="221" t="s">
        <v>26</v>
      </c>
      <c r="H19" s="305" t="s">
        <v>418</v>
      </c>
      <c r="I19" s="8" t="s">
        <v>30</v>
      </c>
      <c r="J19" s="8" t="s">
        <v>87</v>
      </c>
      <c r="K19" s="8" t="s">
        <v>87</v>
      </c>
      <c r="L19" s="8" t="s">
        <v>87</v>
      </c>
      <c r="M19" s="9"/>
      <c r="N19" s="9" t="s">
        <v>301</v>
      </c>
      <c r="O19" s="288"/>
      <c r="Q19" s="264" t="s">
        <v>450</v>
      </c>
      <c r="R19" s="264" t="s">
        <v>504</v>
      </c>
      <c r="S19" s="264" t="s">
        <v>433</v>
      </c>
      <c r="T19" s="264" t="s">
        <v>78</v>
      </c>
      <c r="U19" s="243"/>
    </row>
    <row r="20" spans="1:21" s="285" customFormat="1">
      <c r="B20" s="286"/>
      <c r="C20" s="287">
        <v>2</v>
      </c>
      <c r="D20" s="305" t="s">
        <v>453</v>
      </c>
      <c r="E20" s="305" t="s">
        <v>279</v>
      </c>
      <c r="F20" s="311" t="s">
        <v>416</v>
      </c>
      <c r="G20" s="221" t="s">
        <v>45</v>
      </c>
      <c r="H20" s="345">
        <v>5</v>
      </c>
      <c r="I20" s="346" t="s">
        <v>30</v>
      </c>
      <c r="J20" s="346" t="s">
        <v>87</v>
      </c>
      <c r="K20" s="346" t="s">
        <v>87</v>
      </c>
      <c r="L20" s="346" t="s">
        <v>87</v>
      </c>
      <c r="M20" s="9"/>
      <c r="N20" s="9" t="s">
        <v>352</v>
      </c>
      <c r="O20" s="288"/>
      <c r="Q20" s="264" t="s">
        <v>450</v>
      </c>
      <c r="R20" s="264" t="s">
        <v>504</v>
      </c>
      <c r="S20" s="264" t="s">
        <v>433</v>
      </c>
      <c r="T20" s="264" t="s">
        <v>78</v>
      </c>
      <c r="U20" s="243"/>
    </row>
    <row r="21" spans="1:21" s="285" customFormat="1">
      <c r="B21" s="286"/>
      <c r="C21" s="287">
        <v>3</v>
      </c>
      <c r="D21" s="305" t="s">
        <v>452</v>
      </c>
      <c r="E21" s="305" t="s">
        <v>279</v>
      </c>
      <c r="F21" s="223">
        <v>123456789</v>
      </c>
      <c r="G21" s="378" t="s">
        <v>45</v>
      </c>
      <c r="H21" s="221">
        <v>9</v>
      </c>
      <c r="I21" s="378" t="s">
        <v>30</v>
      </c>
      <c r="J21" s="8" t="s">
        <v>87</v>
      </c>
      <c r="K21" s="8" t="s">
        <v>87</v>
      </c>
      <c r="L21" s="8" t="s">
        <v>87</v>
      </c>
      <c r="M21" s="9"/>
      <c r="N21" s="9" t="s">
        <v>352</v>
      </c>
      <c r="O21" s="288"/>
      <c r="Q21" s="264" t="s">
        <v>450</v>
      </c>
      <c r="R21" s="264" t="s">
        <v>504</v>
      </c>
      <c r="S21" s="264" t="s">
        <v>433</v>
      </c>
      <c r="T21" s="264" t="s">
        <v>78</v>
      </c>
      <c r="U21" s="243"/>
    </row>
    <row r="22" spans="1:21" s="285" customFormat="1">
      <c r="B22" s="286"/>
      <c r="C22" s="287">
        <v>4</v>
      </c>
      <c r="D22" s="305" t="s">
        <v>281</v>
      </c>
      <c r="E22" s="305" t="s">
        <v>291</v>
      </c>
      <c r="F22" s="223" t="s">
        <v>419</v>
      </c>
      <c r="G22" s="221" t="s">
        <v>26</v>
      </c>
      <c r="H22" s="305" t="s">
        <v>418</v>
      </c>
      <c r="I22" s="378" t="s">
        <v>30</v>
      </c>
      <c r="J22" s="8" t="s">
        <v>87</v>
      </c>
      <c r="K22" s="8" t="s">
        <v>87</v>
      </c>
      <c r="L22" s="8" t="s">
        <v>87</v>
      </c>
      <c r="M22" s="9"/>
      <c r="N22" s="9" t="s">
        <v>301</v>
      </c>
      <c r="O22" s="288"/>
      <c r="Q22" s="264" t="s">
        <v>450</v>
      </c>
      <c r="R22" s="264" t="s">
        <v>504</v>
      </c>
      <c r="S22" s="264" t="s">
        <v>433</v>
      </c>
      <c r="T22" s="264" t="s">
        <v>78</v>
      </c>
      <c r="U22" s="243"/>
    </row>
    <row r="23" spans="1:21" s="285" customFormat="1">
      <c r="B23" s="286"/>
      <c r="C23" s="287">
        <v>5</v>
      </c>
      <c r="D23" s="305" t="s">
        <v>281</v>
      </c>
      <c r="E23" s="305" t="s">
        <v>291</v>
      </c>
      <c r="F23" s="364" t="s">
        <v>416</v>
      </c>
      <c r="G23" s="328" t="s">
        <v>45</v>
      </c>
      <c r="H23" s="345">
        <v>5</v>
      </c>
      <c r="I23" s="328" t="s">
        <v>30</v>
      </c>
      <c r="J23" s="346" t="s">
        <v>87</v>
      </c>
      <c r="K23" s="346" t="s">
        <v>87</v>
      </c>
      <c r="L23" s="346" t="s">
        <v>87</v>
      </c>
      <c r="M23" s="9"/>
      <c r="N23" s="9" t="s">
        <v>412</v>
      </c>
      <c r="O23" s="288"/>
      <c r="Q23" s="264" t="s">
        <v>450</v>
      </c>
      <c r="R23" s="264" t="s">
        <v>504</v>
      </c>
      <c r="S23" s="264" t="s">
        <v>433</v>
      </c>
      <c r="T23" s="264" t="s">
        <v>78</v>
      </c>
      <c r="U23" s="243"/>
    </row>
    <row r="24" spans="1:21" s="285" customFormat="1">
      <c r="B24" s="286"/>
      <c r="C24" s="287">
        <v>6</v>
      </c>
      <c r="D24" s="305" t="s">
        <v>281</v>
      </c>
      <c r="E24" s="305" t="s">
        <v>291</v>
      </c>
      <c r="F24" s="223">
        <v>123456789</v>
      </c>
      <c r="G24" s="378" t="s">
        <v>45</v>
      </c>
      <c r="H24" s="221">
        <v>9</v>
      </c>
      <c r="I24" s="378" t="s">
        <v>30</v>
      </c>
      <c r="J24" s="8" t="s">
        <v>87</v>
      </c>
      <c r="K24" s="8" t="s">
        <v>87</v>
      </c>
      <c r="L24" s="8" t="s">
        <v>87</v>
      </c>
      <c r="M24" s="9"/>
      <c r="N24" s="9" t="s">
        <v>352</v>
      </c>
      <c r="O24" s="288"/>
      <c r="Q24" s="264" t="s">
        <v>450</v>
      </c>
      <c r="R24" s="264" t="s">
        <v>504</v>
      </c>
      <c r="S24" s="264" t="s">
        <v>433</v>
      </c>
      <c r="T24" s="264" t="s">
        <v>78</v>
      </c>
      <c r="U24" s="243"/>
    </row>
    <row r="25" spans="1:21" s="285" customFormat="1">
      <c r="B25" s="286"/>
      <c r="C25" s="287">
        <v>7</v>
      </c>
      <c r="D25" s="305" t="s">
        <v>281</v>
      </c>
      <c r="E25" s="305" t="s">
        <v>291</v>
      </c>
      <c r="F25" s="309" t="s">
        <v>419</v>
      </c>
      <c r="G25" s="378" t="s">
        <v>26</v>
      </c>
      <c r="H25" s="305" t="s">
        <v>455</v>
      </c>
      <c r="I25" s="305" t="s">
        <v>30</v>
      </c>
      <c r="J25" s="346" t="s">
        <v>87</v>
      </c>
      <c r="K25" s="346" t="s">
        <v>87</v>
      </c>
      <c r="L25" s="346" t="s">
        <v>87</v>
      </c>
      <c r="M25" s="9"/>
      <c r="N25" s="9" t="s">
        <v>306</v>
      </c>
      <c r="O25" s="288"/>
      <c r="Q25" s="264" t="s">
        <v>450</v>
      </c>
      <c r="R25" s="264" t="s">
        <v>504</v>
      </c>
      <c r="S25" s="264" t="s">
        <v>433</v>
      </c>
      <c r="T25" s="264" t="s">
        <v>78</v>
      </c>
      <c r="U25" s="243"/>
    </row>
    <row r="26" spans="1:21" s="285" customFormat="1">
      <c r="B26" s="286"/>
      <c r="C26" s="287">
        <v>8</v>
      </c>
      <c r="D26" s="305" t="s">
        <v>281</v>
      </c>
      <c r="E26" s="305" t="s">
        <v>291</v>
      </c>
      <c r="F26" s="309" t="s">
        <v>416</v>
      </c>
      <c r="G26" s="378" t="s">
        <v>45</v>
      </c>
      <c r="H26" s="221">
        <v>5</v>
      </c>
      <c r="I26" s="305" t="s">
        <v>30</v>
      </c>
      <c r="J26" s="8" t="s">
        <v>87</v>
      </c>
      <c r="K26" s="8" t="s">
        <v>87</v>
      </c>
      <c r="L26" s="8" t="s">
        <v>87</v>
      </c>
      <c r="M26" s="9"/>
      <c r="N26" s="9" t="s">
        <v>353</v>
      </c>
      <c r="O26" s="288"/>
      <c r="Q26" s="264" t="s">
        <v>450</v>
      </c>
      <c r="R26" s="264" t="s">
        <v>504</v>
      </c>
      <c r="S26" s="264" t="s">
        <v>433</v>
      </c>
      <c r="T26" s="264" t="s">
        <v>78</v>
      </c>
      <c r="U26" s="243"/>
    </row>
    <row r="27" spans="1:21" s="285" customFormat="1">
      <c r="B27" s="286"/>
      <c r="C27" s="287">
        <v>9</v>
      </c>
      <c r="D27" s="305" t="s">
        <v>281</v>
      </c>
      <c r="E27" s="305" t="s">
        <v>291</v>
      </c>
      <c r="F27" s="309" t="s">
        <v>456</v>
      </c>
      <c r="G27" s="378" t="s">
        <v>45</v>
      </c>
      <c r="H27" s="221">
        <v>9</v>
      </c>
      <c r="I27" s="305" t="s">
        <v>30</v>
      </c>
      <c r="J27" s="346" t="s">
        <v>87</v>
      </c>
      <c r="K27" s="346" t="s">
        <v>87</v>
      </c>
      <c r="L27" s="346" t="s">
        <v>87</v>
      </c>
      <c r="M27" s="9"/>
      <c r="N27" s="9" t="s">
        <v>353</v>
      </c>
      <c r="O27" s="288"/>
      <c r="Q27" s="264" t="s">
        <v>450</v>
      </c>
      <c r="R27" s="264" t="s">
        <v>504</v>
      </c>
      <c r="S27" s="264" t="s">
        <v>433</v>
      </c>
      <c r="T27" s="264" t="s">
        <v>78</v>
      </c>
      <c r="U27" s="243"/>
    </row>
    <row r="28" spans="1:21" s="285" customFormat="1" ht="28.5">
      <c r="B28" s="286"/>
      <c r="C28" s="287">
        <v>10</v>
      </c>
      <c r="D28" s="305" t="s">
        <v>282</v>
      </c>
      <c r="E28" s="322" t="s">
        <v>292</v>
      </c>
      <c r="F28" s="309" t="s">
        <v>457</v>
      </c>
      <c r="G28" s="378" t="s">
        <v>45</v>
      </c>
      <c r="H28" s="221">
        <v>11</v>
      </c>
      <c r="I28" s="305" t="s">
        <v>31</v>
      </c>
      <c r="J28" s="346" t="s">
        <v>87</v>
      </c>
      <c r="K28" s="346" t="s">
        <v>87</v>
      </c>
      <c r="L28" s="346" t="s">
        <v>87</v>
      </c>
      <c r="M28" s="9"/>
      <c r="N28" s="9" t="s">
        <v>308</v>
      </c>
      <c r="O28" s="288"/>
      <c r="Q28" s="264" t="s">
        <v>450</v>
      </c>
      <c r="R28" s="264" t="s">
        <v>533</v>
      </c>
      <c r="S28" s="264" t="s">
        <v>433</v>
      </c>
      <c r="T28" s="264" t="s">
        <v>78</v>
      </c>
      <c r="U28" s="243"/>
    </row>
    <row r="29" spans="1:21" s="285" customFormat="1">
      <c r="B29" s="286"/>
      <c r="C29" s="287">
        <v>11</v>
      </c>
      <c r="D29" s="305" t="s">
        <v>286</v>
      </c>
      <c r="E29" s="322" t="s">
        <v>296</v>
      </c>
      <c r="F29" s="309" t="s">
        <v>458</v>
      </c>
      <c r="G29" s="378" t="s">
        <v>45</v>
      </c>
      <c r="H29" s="221">
        <v>7</v>
      </c>
      <c r="I29" s="305" t="s">
        <v>31</v>
      </c>
      <c r="J29" s="8" t="s">
        <v>87</v>
      </c>
      <c r="K29" s="8" t="s">
        <v>87</v>
      </c>
      <c r="L29" s="8" t="s">
        <v>87</v>
      </c>
      <c r="M29" s="9"/>
      <c r="N29" s="9" t="s">
        <v>318</v>
      </c>
      <c r="O29" s="288"/>
      <c r="Q29" s="264" t="s">
        <v>450</v>
      </c>
      <c r="R29" s="264" t="s">
        <v>535</v>
      </c>
      <c r="S29" s="264" t="s">
        <v>534</v>
      </c>
      <c r="T29" s="264" t="s">
        <v>78</v>
      </c>
      <c r="U29" s="243"/>
    </row>
    <row r="30" spans="1:21" s="285" customFormat="1">
      <c r="B30" s="286"/>
      <c r="C30" s="287">
        <v>12</v>
      </c>
      <c r="D30" s="305" t="s">
        <v>485</v>
      </c>
      <c r="E30" s="305" t="s">
        <v>496</v>
      </c>
      <c r="F30" s="365">
        <v>341000123456</v>
      </c>
      <c r="G30" s="221" t="s">
        <v>26</v>
      </c>
      <c r="H30" s="305" t="s">
        <v>455</v>
      </c>
      <c r="I30" s="221" t="s">
        <v>30</v>
      </c>
      <c r="J30" s="221"/>
      <c r="K30" s="221"/>
      <c r="L30" s="221"/>
      <c r="M30" s="221"/>
      <c r="N30" s="305" t="s">
        <v>540</v>
      </c>
      <c r="O30" s="288"/>
      <c r="Q30" s="264"/>
      <c r="R30" s="264" t="s">
        <v>536</v>
      </c>
      <c r="S30" s="264" t="s">
        <v>433</v>
      </c>
      <c r="T30" s="248" t="s">
        <v>78</v>
      </c>
      <c r="U30" s="243"/>
    </row>
    <row r="31" spans="1:21" s="285" customFormat="1">
      <c r="B31" s="286"/>
      <c r="C31" s="287">
        <v>13</v>
      </c>
      <c r="D31" s="305" t="s">
        <v>486</v>
      </c>
      <c r="E31" s="305" t="s">
        <v>497</v>
      </c>
      <c r="F31" s="307" t="s">
        <v>460</v>
      </c>
      <c r="G31" s="378" t="s">
        <v>24</v>
      </c>
      <c r="H31" s="221">
        <v>13</v>
      </c>
      <c r="I31" s="226" t="s">
        <v>30</v>
      </c>
      <c r="J31" s="8"/>
      <c r="K31" s="8"/>
      <c r="L31" s="8"/>
      <c r="M31" s="9"/>
      <c r="N31" s="305" t="s">
        <v>540</v>
      </c>
      <c r="O31" s="288"/>
      <c r="Q31" s="264"/>
      <c r="R31" s="248" t="s">
        <v>538</v>
      </c>
      <c r="S31" s="264" t="s">
        <v>433</v>
      </c>
      <c r="T31" s="248" t="s">
        <v>78</v>
      </c>
      <c r="U31" s="243"/>
    </row>
    <row r="32" spans="1:21" s="285" customFormat="1">
      <c r="B32" s="286"/>
      <c r="C32" s="287">
        <v>14</v>
      </c>
      <c r="D32" s="305" t="s">
        <v>487</v>
      </c>
      <c r="E32" s="305" t="s">
        <v>498</v>
      </c>
      <c r="F32" s="305" t="s">
        <v>461</v>
      </c>
      <c r="G32" s="221" t="s">
        <v>44</v>
      </c>
      <c r="H32" s="221">
        <v>1</v>
      </c>
      <c r="I32" s="221" t="s">
        <v>30</v>
      </c>
      <c r="J32" s="221"/>
      <c r="K32" s="221"/>
      <c r="L32" s="221"/>
      <c r="M32" s="221"/>
      <c r="N32" s="305" t="s">
        <v>540</v>
      </c>
      <c r="O32" s="288"/>
      <c r="Q32" s="264"/>
      <c r="R32" s="248" t="s">
        <v>539</v>
      </c>
      <c r="S32" s="264" t="s">
        <v>433</v>
      </c>
      <c r="T32" s="248" t="s">
        <v>78</v>
      </c>
      <c r="U32" s="243"/>
    </row>
    <row r="33" spans="2:21" s="285" customFormat="1">
      <c r="B33" s="286"/>
      <c r="C33" s="287">
        <v>15</v>
      </c>
      <c r="D33" s="305" t="s">
        <v>488</v>
      </c>
      <c r="E33" s="305" t="s">
        <v>499</v>
      </c>
      <c r="F33" s="307" t="s">
        <v>462</v>
      </c>
      <c r="G33" s="221" t="s">
        <v>26</v>
      </c>
      <c r="H33" s="305" t="s">
        <v>455</v>
      </c>
      <c r="I33" s="314" t="s">
        <v>30</v>
      </c>
      <c r="J33" s="8"/>
      <c r="K33" s="8"/>
      <c r="L33" s="8"/>
      <c r="M33" s="9"/>
      <c r="N33" s="305" t="s">
        <v>540</v>
      </c>
      <c r="O33" s="288"/>
      <c r="Q33" s="264"/>
      <c r="R33" s="264" t="s">
        <v>536</v>
      </c>
      <c r="S33" s="264" t="s">
        <v>433</v>
      </c>
      <c r="T33" s="248" t="s">
        <v>78</v>
      </c>
      <c r="U33" s="243"/>
    </row>
    <row r="34" spans="2:21" s="285" customFormat="1">
      <c r="B34" s="286"/>
      <c r="C34" s="287">
        <v>16</v>
      </c>
      <c r="D34" s="305" t="s">
        <v>489</v>
      </c>
      <c r="E34" s="305" t="s">
        <v>500</v>
      </c>
      <c r="F34" s="313">
        <v>500000</v>
      </c>
      <c r="G34" s="314" t="s">
        <v>45</v>
      </c>
      <c r="H34" s="314" t="s">
        <v>465</v>
      </c>
      <c r="I34" s="314" t="s">
        <v>31</v>
      </c>
      <c r="J34" s="314"/>
      <c r="K34" s="314"/>
      <c r="L34" s="314"/>
      <c r="M34" s="315"/>
      <c r="N34" s="305" t="s">
        <v>540</v>
      </c>
      <c r="O34" s="316"/>
      <c r="P34" s="317"/>
      <c r="Q34" s="308"/>
      <c r="R34" s="264" t="s">
        <v>536</v>
      </c>
      <c r="S34" s="264" t="s">
        <v>433</v>
      </c>
      <c r="T34" s="248" t="s">
        <v>78</v>
      </c>
      <c r="U34" s="243"/>
    </row>
    <row r="35" spans="2:21" s="285" customFormat="1">
      <c r="B35" s="286"/>
      <c r="C35" s="287">
        <v>17</v>
      </c>
      <c r="D35" s="305" t="s">
        <v>495</v>
      </c>
      <c r="E35" s="305" t="s">
        <v>501</v>
      </c>
      <c r="F35" s="307" t="s">
        <v>463</v>
      </c>
      <c r="G35" s="8" t="s">
        <v>44</v>
      </c>
      <c r="H35" s="221">
        <v>1</v>
      </c>
      <c r="I35" s="226" t="s">
        <v>30</v>
      </c>
      <c r="J35" s="8"/>
      <c r="K35" s="8"/>
      <c r="L35" s="8"/>
      <c r="M35" s="9"/>
      <c r="N35" s="305" t="s">
        <v>540</v>
      </c>
      <c r="O35" s="288"/>
      <c r="Q35" s="264"/>
      <c r="R35" s="248" t="s">
        <v>538</v>
      </c>
      <c r="S35" s="264" t="s">
        <v>433</v>
      </c>
      <c r="T35" s="248" t="s">
        <v>78</v>
      </c>
      <c r="U35" s="243"/>
    </row>
    <row r="36" spans="2:21" s="285" customFormat="1">
      <c r="B36" s="286"/>
      <c r="C36" s="287">
        <v>18</v>
      </c>
      <c r="D36" s="366" t="s">
        <v>492</v>
      </c>
      <c r="E36" s="305" t="s">
        <v>502</v>
      </c>
      <c r="F36" s="305" t="s">
        <v>464</v>
      </c>
      <c r="G36" s="221" t="s">
        <v>44</v>
      </c>
      <c r="H36" s="221">
        <v>1</v>
      </c>
      <c r="I36" s="221" t="s">
        <v>30</v>
      </c>
      <c r="J36" s="221"/>
      <c r="K36" s="221"/>
      <c r="L36" s="221"/>
      <c r="M36" s="221"/>
      <c r="N36" s="305" t="s">
        <v>540</v>
      </c>
      <c r="O36" s="288"/>
      <c r="Q36" s="264"/>
      <c r="R36" s="248" t="s">
        <v>538</v>
      </c>
      <c r="S36" s="264" t="s">
        <v>433</v>
      </c>
      <c r="T36" s="248" t="s">
        <v>78</v>
      </c>
      <c r="U36" s="243"/>
    </row>
    <row r="37" spans="2:21" s="285" customFormat="1">
      <c r="B37" s="286"/>
      <c r="C37" s="287">
        <v>19</v>
      </c>
      <c r="D37" s="305" t="s">
        <v>494</v>
      </c>
      <c r="E37" s="305" t="s">
        <v>503</v>
      </c>
      <c r="F37" s="309" t="s">
        <v>481</v>
      </c>
      <c r="G37" s="8" t="s">
        <v>45</v>
      </c>
      <c r="H37" s="305">
        <v>11</v>
      </c>
      <c r="I37" s="305" t="s">
        <v>31</v>
      </c>
      <c r="J37" s="8"/>
      <c r="K37" s="8"/>
      <c r="L37" s="8"/>
      <c r="M37" s="9"/>
      <c r="N37" s="305" t="s">
        <v>540</v>
      </c>
      <c r="O37" s="288"/>
      <c r="Q37" s="264"/>
      <c r="R37" s="306" t="s">
        <v>537</v>
      </c>
      <c r="S37" s="264" t="s">
        <v>433</v>
      </c>
      <c r="T37" s="248" t="s">
        <v>78</v>
      </c>
      <c r="U37" s="243"/>
    </row>
    <row r="38" spans="2:21" s="285" customFormat="1">
      <c r="B38" s="286"/>
      <c r="C38" s="287">
        <v>20</v>
      </c>
      <c r="D38" s="305" t="s">
        <v>519</v>
      </c>
      <c r="E38" s="312" t="s">
        <v>530</v>
      </c>
      <c r="F38" s="309" t="s">
        <v>531</v>
      </c>
      <c r="G38" s="8" t="s">
        <v>45</v>
      </c>
      <c r="H38" s="8">
        <v>7</v>
      </c>
      <c r="I38" s="8" t="s">
        <v>32</v>
      </c>
      <c r="J38" s="8" t="s">
        <v>87</v>
      </c>
      <c r="K38" s="8"/>
      <c r="L38" s="8"/>
      <c r="M38" s="8"/>
      <c r="N38" s="9" t="s">
        <v>532</v>
      </c>
      <c r="O38" s="288"/>
      <c r="Q38" s="264" t="s">
        <v>468</v>
      </c>
      <c r="R38" s="264" t="s">
        <v>433</v>
      </c>
      <c r="S38" s="264" t="s">
        <v>433</v>
      </c>
      <c r="T38" s="264" t="s">
        <v>78</v>
      </c>
      <c r="U38" s="243"/>
    </row>
    <row r="39" spans="2:21" s="285" customFormat="1">
      <c r="B39" s="286"/>
      <c r="C39" s="287">
        <v>21</v>
      </c>
      <c r="D39" s="305"/>
      <c r="E39" s="312"/>
      <c r="F39" s="309"/>
      <c r="G39" s="8"/>
      <c r="H39" s="8"/>
      <c r="I39" s="8"/>
      <c r="J39" s="8"/>
      <c r="K39" s="8"/>
      <c r="L39" s="8"/>
      <c r="M39" s="8"/>
      <c r="N39" s="9"/>
      <c r="O39" s="288"/>
      <c r="Q39" s="264"/>
      <c r="R39" s="264"/>
      <c r="S39" s="264"/>
      <c r="T39" s="264"/>
      <c r="U39" s="243"/>
    </row>
    <row r="40" spans="2:21" s="285" customFormat="1">
      <c r="B40" s="286"/>
      <c r="C40" s="287">
        <v>22</v>
      </c>
      <c r="D40" s="305"/>
      <c r="E40" s="312"/>
      <c r="F40" s="307"/>
      <c r="G40" s="8"/>
      <c r="H40" s="221"/>
      <c r="I40" s="8"/>
      <c r="J40" s="8"/>
      <c r="K40" s="8"/>
      <c r="L40" s="8"/>
      <c r="M40" s="9"/>
      <c r="N40" s="9"/>
      <c r="O40" s="288"/>
      <c r="Q40" s="264"/>
      <c r="R40" s="248"/>
      <c r="S40" s="264"/>
      <c r="T40" s="248"/>
      <c r="U40" s="243"/>
    </row>
    <row r="41" spans="2:21" s="285" customFormat="1">
      <c r="B41" s="286"/>
      <c r="C41" s="287">
        <v>23</v>
      </c>
      <c r="D41" s="305"/>
      <c r="E41" s="312"/>
      <c r="F41" s="225"/>
      <c r="G41" s="8"/>
      <c r="H41" s="221"/>
      <c r="I41" s="8"/>
      <c r="J41" s="8"/>
      <c r="K41" s="8"/>
      <c r="L41" s="8"/>
      <c r="M41" s="9"/>
      <c r="N41" s="9"/>
      <c r="O41" s="288"/>
      <c r="Q41" s="264"/>
      <c r="R41" s="248"/>
      <c r="S41" s="264"/>
      <c r="T41" s="264"/>
      <c r="U41" s="243"/>
    </row>
    <row r="42" spans="2:21" s="285" customFormat="1">
      <c r="B42" s="286"/>
      <c r="C42" s="287">
        <v>24</v>
      </c>
      <c r="D42" s="305"/>
      <c r="E42" s="305"/>
      <c r="F42" s="225"/>
      <c r="G42" s="8"/>
      <c r="H42" s="221"/>
      <c r="I42" s="226"/>
      <c r="J42" s="8"/>
      <c r="K42" s="8"/>
      <c r="L42" s="8"/>
      <c r="M42" s="9"/>
      <c r="N42" s="9"/>
      <c r="O42" s="288"/>
      <c r="Q42" s="264"/>
      <c r="R42" s="248"/>
      <c r="S42" s="264"/>
      <c r="T42" s="264"/>
      <c r="U42" s="243"/>
    </row>
    <row r="43" spans="2:21" s="285" customFormat="1">
      <c r="B43" s="286"/>
      <c r="C43" s="287">
        <v>25</v>
      </c>
      <c r="D43" s="305"/>
      <c r="E43" s="305"/>
      <c r="F43" s="225"/>
      <c r="G43" s="8"/>
      <c r="H43" s="221"/>
      <c r="I43" s="226"/>
      <c r="J43" s="8"/>
      <c r="K43" s="8"/>
      <c r="L43" s="8"/>
      <c r="M43" s="9"/>
      <c r="N43" s="9"/>
      <c r="O43" s="288"/>
      <c r="Q43" s="264"/>
      <c r="R43" s="248"/>
      <c r="S43" s="248"/>
      <c r="T43" s="248"/>
      <c r="U43" s="243"/>
    </row>
    <row r="44" spans="2:21" s="285" customFormat="1">
      <c r="B44" s="286"/>
      <c r="C44" s="287">
        <v>26</v>
      </c>
      <c r="D44" s="305"/>
      <c r="E44" s="305"/>
      <c r="F44" s="225"/>
      <c r="G44" s="8"/>
      <c r="H44" s="221"/>
      <c r="I44" s="226"/>
      <c r="J44" s="8"/>
      <c r="K44" s="8"/>
      <c r="L44" s="8"/>
      <c r="M44" s="9"/>
      <c r="N44" s="9"/>
      <c r="O44" s="288"/>
      <c r="Q44" s="264"/>
      <c r="R44" s="248"/>
      <c r="S44" s="248"/>
      <c r="T44" s="248"/>
      <c r="U44" s="243"/>
    </row>
    <row r="45" spans="2:21" s="285" customFormat="1">
      <c r="B45" s="286"/>
      <c r="C45" s="287">
        <v>27</v>
      </c>
      <c r="D45" s="305"/>
      <c r="E45" s="306"/>
      <c r="F45" s="225"/>
      <c r="G45" s="8"/>
      <c r="H45" s="221"/>
      <c r="I45" s="226"/>
      <c r="J45" s="8"/>
      <c r="K45" s="8"/>
      <c r="L45" s="8"/>
      <c r="M45" s="9"/>
      <c r="N45" s="9"/>
      <c r="O45" s="288"/>
      <c r="Q45" s="264"/>
      <c r="R45" s="248"/>
      <c r="S45" s="248"/>
      <c r="T45" s="248"/>
      <c r="U45" s="243"/>
    </row>
    <row r="46" spans="2:21" s="285" customFormat="1">
      <c r="B46" s="286"/>
      <c r="C46" s="287">
        <v>28</v>
      </c>
      <c r="D46" s="305"/>
      <c r="E46" s="322"/>
      <c r="F46" s="225"/>
      <c r="G46" s="8"/>
      <c r="H46" s="221"/>
      <c r="I46" s="226"/>
      <c r="J46" s="8"/>
      <c r="K46" s="8"/>
      <c r="L46" s="8"/>
      <c r="M46" s="9"/>
      <c r="N46" s="9"/>
      <c r="O46" s="288"/>
      <c r="Q46" s="264"/>
      <c r="R46" s="248"/>
      <c r="S46" s="248"/>
      <c r="T46" s="248"/>
      <c r="U46" s="243"/>
    </row>
    <row r="47" spans="2:21" s="285" customFormat="1">
      <c r="B47" s="286"/>
      <c r="C47" s="287">
        <v>29</v>
      </c>
      <c r="D47" s="305"/>
      <c r="E47" s="308"/>
      <c r="F47" s="225"/>
      <c r="G47" s="8"/>
      <c r="H47" s="221"/>
      <c r="I47" s="8"/>
      <c r="J47" s="8"/>
      <c r="K47" s="8"/>
      <c r="L47" s="8"/>
      <c r="M47" s="9"/>
      <c r="N47" s="9"/>
      <c r="O47" s="288"/>
      <c r="Q47" s="264"/>
      <c r="R47" s="248"/>
      <c r="S47" s="248"/>
      <c r="T47" s="248"/>
      <c r="U47" s="243"/>
    </row>
    <row r="48" spans="2:21" s="285" customFormat="1">
      <c r="B48" s="286"/>
      <c r="C48" s="287">
        <v>30</v>
      </c>
      <c r="D48" s="305"/>
      <c r="E48" s="308"/>
      <c r="F48" s="225"/>
      <c r="G48" s="225"/>
      <c r="H48" s="225"/>
      <c r="I48" s="225"/>
      <c r="J48" s="225"/>
      <c r="K48" s="225"/>
      <c r="L48" s="225"/>
      <c r="M48" s="225"/>
      <c r="N48" s="307"/>
      <c r="O48" s="288"/>
      <c r="Q48" s="264"/>
      <c r="R48" s="248"/>
      <c r="S48" s="264"/>
      <c r="T48" s="264"/>
      <c r="U48" s="243"/>
    </row>
    <row r="49" spans="2:21" s="285" customFormat="1">
      <c r="B49" s="286"/>
      <c r="C49" s="287">
        <v>31</v>
      </c>
      <c r="D49" s="305"/>
      <c r="E49" s="306"/>
      <c r="F49" s="222"/>
      <c r="G49" s="8"/>
      <c r="H49" s="221"/>
      <c r="I49" s="8"/>
      <c r="J49" s="8"/>
      <c r="K49" s="8"/>
      <c r="L49" s="8"/>
      <c r="M49" s="9"/>
      <c r="N49" s="9"/>
      <c r="O49" s="288"/>
      <c r="Q49" s="264"/>
      <c r="R49" s="304"/>
      <c r="S49" s="226"/>
      <c r="T49" s="226"/>
      <c r="U49" s="243"/>
    </row>
    <row r="50" spans="2:21" s="285" customFormat="1">
      <c r="B50" s="286"/>
      <c r="C50" s="287">
        <v>32</v>
      </c>
      <c r="D50" s="305"/>
      <c r="E50" s="305"/>
      <c r="F50" s="225"/>
      <c r="G50" s="8"/>
      <c r="H50" s="221"/>
      <c r="I50" s="221"/>
      <c r="J50" s="8"/>
      <c r="K50" s="8"/>
      <c r="L50" s="8"/>
      <c r="M50" s="9"/>
      <c r="N50" s="9"/>
      <c r="O50" s="288"/>
      <c r="Q50" s="264"/>
      <c r="R50" s="248"/>
      <c r="S50" s="226"/>
      <c r="T50" s="226"/>
      <c r="U50" s="243"/>
    </row>
    <row r="51" spans="2:21" s="285" customFormat="1">
      <c r="B51" s="286"/>
      <c r="C51" s="287">
        <v>33</v>
      </c>
      <c r="D51" s="305"/>
      <c r="E51" s="306"/>
      <c r="F51" s="225"/>
      <c r="G51" s="8"/>
      <c r="H51" s="8"/>
      <c r="I51" s="8"/>
      <c r="J51" s="8"/>
      <c r="K51" s="8"/>
      <c r="L51" s="8"/>
      <c r="M51" s="8"/>
      <c r="N51" s="9"/>
      <c r="O51" s="288"/>
      <c r="Q51" s="264"/>
      <c r="R51" s="248"/>
      <c r="S51" s="226"/>
      <c r="T51" s="226"/>
      <c r="U51" s="243"/>
    </row>
    <row r="52" spans="2:21" s="285" customFormat="1">
      <c r="B52" s="286"/>
      <c r="C52" s="287">
        <v>34</v>
      </c>
      <c r="D52" s="305"/>
      <c r="E52" s="306"/>
      <c r="F52" s="225"/>
      <c r="G52" s="8"/>
      <c r="H52" s="221"/>
      <c r="I52" s="8"/>
      <c r="J52" s="8"/>
      <c r="K52" s="8"/>
      <c r="L52" s="8"/>
      <c r="M52" s="9"/>
      <c r="N52" s="9"/>
      <c r="O52" s="288"/>
      <c r="Q52" s="264"/>
      <c r="R52" s="248"/>
      <c r="S52" s="226"/>
      <c r="T52" s="226"/>
      <c r="U52" s="243"/>
    </row>
    <row r="53" spans="2:21" s="285" customFormat="1">
      <c r="B53" s="286"/>
      <c r="C53" s="287">
        <v>35</v>
      </c>
      <c r="D53" s="305"/>
      <c r="E53" s="306"/>
      <c r="F53" s="222"/>
      <c r="G53" s="8"/>
      <c r="H53" s="221"/>
      <c r="I53" s="8"/>
      <c r="J53" s="8"/>
      <c r="K53" s="8"/>
      <c r="L53" s="8"/>
      <c r="M53" s="9"/>
      <c r="N53" s="9"/>
      <c r="O53" s="288"/>
      <c r="Q53" s="264"/>
      <c r="R53" s="248"/>
      <c r="S53" s="226"/>
      <c r="T53" s="226"/>
      <c r="U53" s="243"/>
    </row>
    <row r="54" spans="2:21" s="285" customFormat="1">
      <c r="B54" s="286"/>
      <c r="C54" s="287">
        <v>36</v>
      </c>
      <c r="D54" s="305"/>
      <c r="E54" s="323"/>
      <c r="F54" s="309"/>
      <c r="G54" s="8"/>
      <c r="H54" s="221"/>
      <c r="I54" s="221"/>
      <c r="J54" s="8"/>
      <c r="K54" s="8"/>
      <c r="L54" s="8"/>
      <c r="M54" s="9"/>
      <c r="N54" s="9"/>
      <c r="O54" s="288"/>
      <c r="Q54" s="264"/>
      <c r="R54" s="264"/>
      <c r="S54" s="226"/>
      <c r="T54" s="226"/>
      <c r="U54" s="243"/>
    </row>
    <row r="55" spans="2:21" s="285" customFormat="1">
      <c r="B55" s="286"/>
      <c r="C55" s="287">
        <v>37</v>
      </c>
      <c r="D55" s="305"/>
      <c r="E55" s="323"/>
      <c r="F55" s="309"/>
      <c r="G55" s="8"/>
      <c r="H55" s="221"/>
      <c r="I55" s="221"/>
      <c r="J55" s="8"/>
      <c r="K55" s="8"/>
      <c r="L55" s="8"/>
      <c r="M55" s="9"/>
      <c r="N55" s="9"/>
      <c r="O55" s="288"/>
      <c r="Q55" s="264"/>
      <c r="R55" s="264"/>
      <c r="S55" s="226"/>
      <c r="T55" s="226"/>
      <c r="U55" s="243"/>
    </row>
    <row r="56" spans="2:21" s="285" customFormat="1">
      <c r="B56" s="286"/>
      <c r="C56" s="287">
        <v>38</v>
      </c>
      <c r="D56" s="305"/>
      <c r="E56" s="305"/>
      <c r="F56" s="222"/>
      <c r="G56" s="8"/>
      <c r="H56" s="221"/>
      <c r="I56" s="8"/>
      <c r="J56" s="8"/>
      <c r="K56" s="8"/>
      <c r="L56" s="8"/>
      <c r="M56" s="9"/>
      <c r="N56" s="9"/>
      <c r="O56" s="288"/>
      <c r="Q56" s="264"/>
      <c r="R56" s="248"/>
      <c r="S56" s="226"/>
      <c r="T56" s="226"/>
      <c r="U56" s="243"/>
    </row>
    <row r="57" spans="2:21" s="285" customFormat="1">
      <c r="B57" s="286"/>
      <c r="C57" s="287">
        <v>39</v>
      </c>
      <c r="D57" s="305"/>
      <c r="E57" s="305"/>
      <c r="F57" s="222"/>
      <c r="G57" s="8"/>
      <c r="H57" s="221"/>
      <c r="I57" s="221"/>
      <c r="J57" s="8"/>
      <c r="K57" s="8"/>
      <c r="L57" s="8"/>
      <c r="M57" s="9"/>
      <c r="N57" s="9"/>
      <c r="O57" s="288"/>
      <c r="Q57" s="264"/>
      <c r="R57" s="264"/>
      <c r="S57" s="306"/>
      <c r="T57" s="226"/>
      <c r="U57" s="243"/>
    </row>
    <row r="58" spans="2:21" s="285" customFormat="1">
      <c r="B58" s="286"/>
      <c r="C58" s="287">
        <v>40</v>
      </c>
      <c r="D58" s="305"/>
      <c r="E58" s="305"/>
      <c r="F58" s="222"/>
      <c r="G58" s="8"/>
      <c r="H58" s="221"/>
      <c r="I58" s="221"/>
      <c r="J58" s="8"/>
      <c r="K58" s="8"/>
      <c r="L58" s="8"/>
      <c r="M58" s="9"/>
      <c r="N58" s="9"/>
      <c r="O58" s="288"/>
      <c r="Q58" s="264"/>
      <c r="R58" s="248"/>
      <c r="S58" s="226"/>
      <c r="T58" s="226"/>
      <c r="U58" s="243"/>
    </row>
    <row r="59" spans="2:21" s="285" customFormat="1">
      <c r="B59" s="286"/>
      <c r="C59" s="287">
        <v>41</v>
      </c>
      <c r="D59" s="305"/>
      <c r="E59" s="305"/>
      <c r="F59" s="221"/>
      <c r="G59" s="8"/>
      <c r="H59" s="221"/>
      <c r="I59" s="8"/>
      <c r="J59" s="8"/>
      <c r="K59" s="8"/>
      <c r="L59" s="8"/>
      <c r="M59" s="8"/>
      <c r="N59" s="9"/>
      <c r="O59" s="288"/>
      <c r="Q59" s="264"/>
      <c r="R59" s="264"/>
      <c r="S59" s="264"/>
      <c r="T59" s="264"/>
      <c r="U59" s="243"/>
    </row>
    <row r="60" spans="2:21" s="285" customFormat="1">
      <c r="B60" s="286"/>
      <c r="C60" s="287">
        <v>42</v>
      </c>
      <c r="D60" s="305"/>
      <c r="E60" s="305"/>
      <c r="F60" s="221"/>
      <c r="G60" s="8"/>
      <c r="H60" s="221"/>
      <c r="I60" s="8"/>
      <c r="J60" s="8"/>
      <c r="K60" s="8"/>
      <c r="L60" s="8"/>
      <c r="M60" s="8"/>
      <c r="N60" s="9"/>
      <c r="O60" s="288"/>
      <c r="Q60" s="264"/>
      <c r="R60" s="264"/>
      <c r="S60" s="264"/>
      <c r="T60" s="264"/>
      <c r="U60" s="243"/>
    </row>
    <row r="61" spans="2:21" s="285" customFormat="1">
      <c r="B61" s="286"/>
      <c r="C61" s="287">
        <v>43</v>
      </c>
      <c r="D61" s="305"/>
      <c r="E61" s="312"/>
      <c r="F61" s="305"/>
      <c r="G61" s="8"/>
      <c r="H61" s="221"/>
      <c r="I61" s="8"/>
      <c r="J61" s="8"/>
      <c r="K61" s="8"/>
      <c r="L61" s="8"/>
      <c r="M61" s="8"/>
      <c r="N61" s="9"/>
      <c r="O61" s="288"/>
      <c r="Q61" s="264"/>
      <c r="R61" s="264"/>
      <c r="S61" s="264"/>
      <c r="T61" s="264"/>
      <c r="U61" s="243"/>
    </row>
    <row r="62" spans="2:21" s="285" customFormat="1">
      <c r="B62" s="286"/>
      <c r="C62" s="287">
        <v>44</v>
      </c>
      <c r="D62" s="305"/>
      <c r="E62" s="312"/>
      <c r="F62" s="221"/>
      <c r="G62" s="8"/>
      <c r="H62" s="221"/>
      <c r="I62" s="8"/>
      <c r="J62" s="8"/>
      <c r="K62" s="8"/>
      <c r="L62" s="8"/>
      <c r="M62" s="8"/>
      <c r="N62" s="9"/>
      <c r="O62" s="288"/>
      <c r="Q62" s="264"/>
      <c r="R62" s="264"/>
      <c r="S62" s="264"/>
      <c r="T62" s="264"/>
      <c r="U62" s="243"/>
    </row>
    <row r="63" spans="2:21" s="285" customFormat="1">
      <c r="B63" s="286"/>
      <c r="C63" s="287">
        <v>45</v>
      </c>
      <c r="D63" s="305"/>
      <c r="E63" s="312"/>
      <c r="F63" s="221"/>
      <c r="G63" s="8"/>
      <c r="H63" s="8"/>
      <c r="I63" s="8"/>
      <c r="J63" s="8"/>
      <c r="K63" s="8"/>
      <c r="L63" s="8"/>
      <c r="M63" s="8"/>
      <c r="N63" s="9"/>
      <c r="O63" s="288"/>
      <c r="Q63" s="264"/>
      <c r="R63" s="264"/>
      <c r="S63" s="264"/>
      <c r="T63" s="264"/>
      <c r="U63" s="243"/>
    </row>
    <row r="64" spans="2:21" s="285" customFormat="1">
      <c r="B64" s="286"/>
      <c r="C64" s="287">
        <v>46</v>
      </c>
      <c r="D64" s="305"/>
      <c r="E64" s="312"/>
      <c r="F64" s="222"/>
      <c r="G64" s="8"/>
      <c r="H64" s="8"/>
      <c r="I64" s="8"/>
      <c r="J64" s="8"/>
      <c r="K64" s="8"/>
      <c r="L64" s="8"/>
      <c r="M64" s="8"/>
      <c r="N64" s="9"/>
      <c r="O64" s="288"/>
      <c r="Q64" s="264"/>
      <c r="R64" s="264"/>
      <c r="S64" s="264"/>
      <c r="T64" s="264"/>
      <c r="U64" s="243"/>
    </row>
    <row r="65" spans="2:21" s="285" customFormat="1">
      <c r="B65" s="286"/>
      <c r="C65" s="287">
        <v>47</v>
      </c>
      <c r="D65" s="305"/>
      <c r="E65" s="312"/>
      <c r="F65" s="222"/>
      <c r="G65" s="8"/>
      <c r="H65" s="8"/>
      <c r="I65" s="8"/>
      <c r="J65" s="8"/>
      <c r="K65" s="8"/>
      <c r="L65" s="8"/>
      <c r="M65" s="8"/>
      <c r="N65" s="9"/>
      <c r="O65" s="288"/>
      <c r="Q65" s="264"/>
      <c r="R65" s="264"/>
      <c r="S65" s="264"/>
      <c r="T65" s="264"/>
      <c r="U65" s="243"/>
    </row>
    <row r="66" spans="2:21" s="285" customFormat="1">
      <c r="B66" s="286"/>
      <c r="C66" s="287">
        <v>48</v>
      </c>
      <c r="D66" s="305"/>
      <c r="E66" s="312"/>
      <c r="F66" s="225"/>
      <c r="G66" s="8"/>
      <c r="H66" s="221"/>
      <c r="I66" s="8"/>
      <c r="J66" s="8"/>
      <c r="K66" s="8"/>
      <c r="L66" s="8"/>
      <c r="M66" s="8"/>
      <c r="N66" s="9"/>
      <c r="O66" s="288"/>
      <c r="Q66" s="264"/>
      <c r="R66" s="264"/>
      <c r="S66" s="264"/>
      <c r="T66" s="264"/>
      <c r="U66" s="243"/>
    </row>
    <row r="67" spans="2:21" s="285" customFormat="1">
      <c r="B67" s="286"/>
      <c r="C67" s="287">
        <v>49</v>
      </c>
      <c r="D67" s="305"/>
      <c r="E67" s="324"/>
      <c r="F67" s="225"/>
      <c r="G67" s="8"/>
      <c r="H67" s="221"/>
      <c r="I67" s="8"/>
      <c r="J67" s="8"/>
      <c r="K67" s="8"/>
      <c r="L67" s="8"/>
      <c r="M67" s="8"/>
      <c r="N67" s="9"/>
      <c r="O67" s="288"/>
      <c r="Q67" s="264"/>
      <c r="R67" s="248"/>
      <c r="S67" s="226"/>
      <c r="T67" s="226"/>
      <c r="U67" s="243"/>
    </row>
    <row r="68" spans="2:21" s="285" customFormat="1">
      <c r="B68" s="286"/>
      <c r="C68" s="287">
        <v>50</v>
      </c>
      <c r="D68" s="305"/>
      <c r="E68" s="305"/>
      <c r="F68" s="225"/>
      <c r="G68" s="8"/>
      <c r="H68" s="221"/>
      <c r="I68" s="221"/>
      <c r="J68" s="8"/>
      <c r="K68" s="8"/>
      <c r="L68" s="8"/>
      <c r="M68" s="9"/>
      <c r="N68" s="9"/>
      <c r="O68" s="288"/>
      <c r="Q68" s="264"/>
      <c r="R68" s="226"/>
      <c r="S68" s="264"/>
      <c r="T68" s="264"/>
      <c r="U68" s="243"/>
    </row>
    <row r="69" spans="2:21" s="285" customFormat="1">
      <c r="B69" s="286"/>
      <c r="C69" s="287">
        <v>51</v>
      </c>
      <c r="D69" s="305"/>
      <c r="E69" s="306"/>
      <c r="F69" s="225"/>
      <c r="G69" s="8"/>
      <c r="H69" s="8"/>
      <c r="I69" s="8"/>
      <c r="J69" s="8"/>
      <c r="K69" s="8"/>
      <c r="L69" s="8"/>
      <c r="M69" s="8"/>
      <c r="N69" s="9"/>
      <c r="O69" s="288"/>
      <c r="Q69" s="264"/>
      <c r="R69" s="226"/>
      <c r="S69" s="227"/>
      <c r="T69" s="227"/>
      <c r="U69" s="243"/>
    </row>
    <row r="70" spans="2:21" s="285" customFormat="1">
      <c r="B70" s="286"/>
      <c r="C70" s="287">
        <v>52</v>
      </c>
      <c r="D70" s="305"/>
      <c r="E70" s="324"/>
      <c r="F70" s="307"/>
      <c r="G70" s="8"/>
      <c r="H70" s="305"/>
      <c r="I70" s="8"/>
      <c r="J70" s="8"/>
      <c r="K70" s="8"/>
      <c r="L70" s="8"/>
      <c r="M70" s="8"/>
      <c r="N70" s="9"/>
      <c r="O70" s="288"/>
      <c r="Q70" s="264"/>
      <c r="R70" s="306"/>
      <c r="S70" s="227"/>
      <c r="T70" s="308"/>
      <c r="U70" s="243"/>
    </row>
    <row r="71" spans="2:21" s="285" customFormat="1">
      <c r="B71" s="286"/>
      <c r="C71" s="287">
        <v>53</v>
      </c>
      <c r="D71" s="305"/>
      <c r="E71" s="324"/>
      <c r="F71" s="249"/>
      <c r="G71" s="8"/>
      <c r="H71" s="8"/>
      <c r="I71" s="226"/>
      <c r="J71" s="8"/>
      <c r="K71" s="8"/>
      <c r="L71" s="8"/>
      <c r="M71" s="8"/>
      <c r="N71" s="9"/>
      <c r="O71" s="288"/>
      <c r="Q71" s="227"/>
      <c r="R71" s="227"/>
      <c r="S71" s="227"/>
      <c r="T71" s="227"/>
      <c r="U71" s="243"/>
    </row>
    <row r="72" spans="2:21" s="285" customFormat="1">
      <c r="B72" s="286"/>
      <c r="C72" s="287">
        <v>54</v>
      </c>
      <c r="D72" s="221"/>
      <c r="E72" s="221"/>
      <c r="F72" s="249"/>
      <c r="G72" s="8"/>
      <c r="H72" s="8"/>
      <c r="I72" s="226"/>
      <c r="J72" s="8" t="str">
        <f>IF(AND($K$3=Hide_Drop_Down!$G$3,$D72&lt;&gt;""),"&lt;Please provide Relevant Guiding Doc / Policy Reference&gt;",IF($D72="","","Not Applicable"))</f>
        <v/>
      </c>
      <c r="K72" s="8"/>
      <c r="L72" s="8"/>
      <c r="M72" s="8"/>
      <c r="N72" s="9"/>
      <c r="O72" s="288"/>
      <c r="Q72" s="227"/>
      <c r="R72" s="227"/>
      <c r="S72" s="227"/>
      <c r="T72" s="227"/>
      <c r="U72" s="243"/>
    </row>
    <row r="73" spans="2:21" s="285" customFormat="1">
      <c r="B73" s="286"/>
      <c r="C73" s="287">
        <v>55</v>
      </c>
      <c r="D73" s="221"/>
      <c r="E73" s="221"/>
      <c r="F73" s="249"/>
      <c r="G73" s="8"/>
      <c r="H73" s="8"/>
      <c r="I73" s="226"/>
      <c r="J73" s="8" t="str">
        <f>IF(AND($K$3=Hide_Drop_Down!$G$3,$D73&lt;&gt;""),"&lt;Please provide Relevant Guiding Doc / Policy Reference&gt;",IF($D73="","","Not Applicable"))</f>
        <v/>
      </c>
      <c r="K73" s="8"/>
      <c r="L73" s="8"/>
      <c r="M73" s="8"/>
      <c r="N73" s="9"/>
      <c r="O73" s="288"/>
      <c r="Q73" s="227"/>
      <c r="R73" s="227"/>
      <c r="S73" s="227"/>
      <c r="T73" s="227"/>
      <c r="U73" s="243"/>
    </row>
    <row r="74" spans="2:21" s="285" customFormat="1">
      <c r="B74" s="286"/>
      <c r="C74" s="287">
        <v>56</v>
      </c>
      <c r="D74" s="221"/>
      <c r="E74" s="224"/>
      <c r="F74" s="249"/>
      <c r="G74" s="8"/>
      <c r="H74" s="8"/>
      <c r="I74" s="8"/>
      <c r="J74" s="8" t="str">
        <f>IF(AND($K$3=Hide_Drop_Down!$G$3,$D74&lt;&gt;""),"&lt;Please provide Relevant Guiding Doc / Policy Reference&gt;",IF($D74="","","Not Applicable"))</f>
        <v/>
      </c>
      <c r="K74" s="8"/>
      <c r="L74" s="8"/>
      <c r="M74" s="8"/>
      <c r="N74" s="9"/>
      <c r="O74" s="288"/>
      <c r="Q74" s="227"/>
      <c r="R74" s="227"/>
      <c r="S74" s="227"/>
      <c r="T74" s="227"/>
      <c r="U74" s="243"/>
    </row>
    <row r="75" spans="2:21" s="285" customFormat="1">
      <c r="B75" s="286"/>
      <c r="C75" s="287">
        <v>57</v>
      </c>
      <c r="D75" s="221"/>
      <c r="E75" s="224"/>
      <c r="F75" s="225"/>
      <c r="G75" s="8"/>
      <c r="H75" s="221"/>
      <c r="I75" s="221"/>
      <c r="J75" s="8" t="str">
        <f>IF(AND($K$3=Hide_Drop_Down!$G$3,$D75&lt;&gt;""),"&lt;Please provide Relevant Guiding Doc / Policy Reference&gt;",IF($D75="","","Not Applicable"))</f>
        <v/>
      </c>
      <c r="K75" s="8"/>
      <c r="L75" s="8"/>
      <c r="M75" s="8"/>
      <c r="N75" s="9"/>
      <c r="O75" s="288"/>
      <c r="Q75" s="227"/>
      <c r="R75" s="227"/>
      <c r="S75" s="227"/>
      <c r="T75" s="227"/>
      <c r="U75" s="243"/>
    </row>
    <row r="76" spans="2:21" s="285" customFormat="1">
      <c r="B76" s="286"/>
      <c r="C76" s="287">
        <v>58</v>
      </c>
      <c r="D76" s="221"/>
      <c r="E76" s="224"/>
      <c r="F76" s="225"/>
      <c r="G76" s="8"/>
      <c r="H76" s="221"/>
      <c r="I76" s="221"/>
      <c r="J76" s="8" t="str">
        <f>IF(AND($K$3=Hide_Drop_Down!$G$3,$D76&lt;&gt;""),"&lt;Please provide Relevant Guiding Doc / Policy Reference&gt;",IF($D76="","","Not Applicable"))</f>
        <v/>
      </c>
      <c r="K76" s="8"/>
      <c r="L76" s="8"/>
      <c r="M76" s="8"/>
      <c r="N76" s="9"/>
      <c r="O76" s="288"/>
      <c r="Q76" s="227"/>
      <c r="R76" s="227"/>
      <c r="S76" s="227"/>
      <c r="T76" s="227"/>
      <c r="U76" s="243"/>
    </row>
    <row r="77" spans="2:21" s="285" customFormat="1">
      <c r="B77" s="286"/>
      <c r="C77" s="287">
        <v>59</v>
      </c>
      <c r="D77" s="221"/>
      <c r="E77" s="224"/>
      <c r="F77" s="225"/>
      <c r="G77" s="8"/>
      <c r="H77" s="221"/>
      <c r="I77" s="221"/>
      <c r="J77" s="8" t="str">
        <f>IF(AND($K$3=Hide_Drop_Down!$G$3,$D77&lt;&gt;""),"&lt;Please provide Relevant Guiding Doc / Policy Reference&gt;",IF($D77="","","Not Applicable"))</f>
        <v/>
      </c>
      <c r="K77" s="8"/>
      <c r="L77" s="8"/>
      <c r="M77" s="8"/>
      <c r="N77" s="9"/>
      <c r="O77" s="288"/>
      <c r="Q77" s="227"/>
      <c r="R77" s="227"/>
      <c r="S77" s="227"/>
      <c r="T77" s="227"/>
      <c r="U77" s="243"/>
    </row>
    <row r="78" spans="2:21" s="285" customFormat="1">
      <c r="B78" s="286"/>
      <c r="C78" s="287">
        <v>60</v>
      </c>
      <c r="D78" s="221"/>
      <c r="E78" s="224"/>
      <c r="F78" s="225"/>
      <c r="G78" s="8"/>
      <c r="H78" s="221"/>
      <c r="I78" s="221"/>
      <c r="J78" s="8" t="str">
        <f>IF(AND($K$3=Hide_Drop_Down!$G$3,$D78&lt;&gt;""),"&lt;Please provide Relevant Guiding Doc / Policy Reference&gt;",IF($D78="","","Not Applicable"))</f>
        <v/>
      </c>
      <c r="K78" s="8"/>
      <c r="L78" s="8"/>
      <c r="M78" s="8"/>
      <c r="N78" s="9"/>
      <c r="O78" s="288"/>
      <c r="Q78" s="227"/>
      <c r="R78" s="227"/>
      <c r="S78" s="227"/>
      <c r="T78" s="227"/>
      <c r="U78" s="243"/>
    </row>
    <row r="79" spans="2:21" s="285" customFormat="1">
      <c r="B79" s="286"/>
      <c r="C79" s="287">
        <v>61</v>
      </c>
      <c r="D79" s="221"/>
      <c r="E79" s="224"/>
      <c r="F79" s="225"/>
      <c r="G79" s="8"/>
      <c r="H79" s="221"/>
      <c r="I79" s="221"/>
      <c r="J79" s="8" t="str">
        <f>IF(AND($K$3=Hide_Drop_Down!$G$3,$D79&lt;&gt;""),"&lt;Please provide Relevant Guiding Doc / Policy Reference&gt;",IF($D79="","","Not Applicable"))</f>
        <v/>
      </c>
      <c r="K79" s="8"/>
      <c r="L79" s="8"/>
      <c r="M79" s="8"/>
      <c r="N79" s="9"/>
      <c r="O79" s="288"/>
      <c r="Q79" s="265"/>
      <c r="R79" s="265"/>
      <c r="S79" s="265"/>
      <c r="T79" s="265"/>
      <c r="U79" s="243"/>
    </row>
    <row r="80" spans="2:21" s="285" customFormat="1">
      <c r="B80" s="286"/>
      <c r="C80" s="287">
        <v>62</v>
      </c>
      <c r="D80" s="221"/>
      <c r="E80" s="224"/>
      <c r="F80" s="225"/>
      <c r="G80" s="8"/>
      <c r="H80" s="221"/>
      <c r="I80" s="221"/>
      <c r="J80" s="8" t="str">
        <f>IF(AND($K$3=Hide_Drop_Down!$G$3,$D80&lt;&gt;""),"&lt;Please provide Relevant Guiding Doc / Policy Reference&gt;",IF($D80="","","Not Applicable"))</f>
        <v/>
      </c>
      <c r="K80" s="8"/>
      <c r="L80" s="8"/>
      <c r="M80" s="8"/>
      <c r="N80" s="9"/>
      <c r="O80" s="288"/>
      <c r="Q80" s="265"/>
      <c r="R80" s="265"/>
      <c r="S80" s="265"/>
      <c r="T80" s="265"/>
      <c r="U80" s="243"/>
    </row>
    <row r="81" spans="2:21" s="285" customFormat="1">
      <c r="B81" s="286"/>
      <c r="C81" s="287">
        <v>63</v>
      </c>
      <c r="D81" s="221"/>
      <c r="E81" s="9"/>
      <c r="F81" s="9"/>
      <c r="G81" s="8"/>
      <c r="H81" s="8"/>
      <c r="I81" s="8"/>
      <c r="J81" s="8" t="str">
        <f>IF(AND($K$3=Hide_Drop_Down!$G$3,$D81&lt;&gt;""),"&lt;Please provide Relevant Guiding Doc / Policy Reference&gt;",IF($D81="","","Not Applicable"))</f>
        <v/>
      </c>
      <c r="K81" s="8"/>
      <c r="L81" s="8"/>
      <c r="M81" s="9"/>
      <c r="N81" s="9"/>
      <c r="O81" s="288"/>
      <c r="Q81" s="264"/>
      <c r="R81" s="264"/>
      <c r="S81" s="264"/>
      <c r="T81" s="264"/>
      <c r="U81" s="243"/>
    </row>
    <row r="82" spans="2:21" s="285" customFormat="1">
      <c r="B82" s="286"/>
      <c r="C82" s="287">
        <v>64</v>
      </c>
      <c r="D82" s="221"/>
      <c r="E82" s="9"/>
      <c r="F82" s="9"/>
      <c r="G82" s="8"/>
      <c r="H82" s="8"/>
      <c r="I82" s="8"/>
      <c r="J82" s="8" t="str">
        <f>IF(AND($K$3=Hide_Drop_Down!$G$3,$D82&lt;&gt;""),"&lt;Please provide Relevant Guiding Doc / Policy Reference&gt;",IF($D82="","","Not Applicable"))</f>
        <v/>
      </c>
      <c r="K82" s="8"/>
      <c r="L82" s="8"/>
      <c r="M82" s="9"/>
      <c r="N82" s="9"/>
      <c r="O82" s="288"/>
      <c r="Q82" s="264"/>
      <c r="R82" s="264"/>
      <c r="S82" s="264"/>
      <c r="T82" s="264"/>
      <c r="U82" s="243"/>
    </row>
    <row r="83" spans="2:21" s="285" customFormat="1">
      <c r="B83" s="286"/>
      <c r="C83" s="287">
        <v>65</v>
      </c>
      <c r="D83" s="221"/>
      <c r="E83" s="9"/>
      <c r="F83" s="9"/>
      <c r="G83" s="8"/>
      <c r="H83" s="8"/>
      <c r="I83" s="8"/>
      <c r="J83" s="8" t="str">
        <f>IF(AND($K$3=Hide_Drop_Down!$G$3,$D83&lt;&gt;""),"&lt;Please provide Relevant Guiding Doc / Policy Reference&gt;",IF($D83="","","Not Applicable"))</f>
        <v/>
      </c>
      <c r="K83" s="8"/>
      <c r="L83" s="8"/>
      <c r="M83" s="9"/>
      <c r="N83" s="9"/>
      <c r="O83" s="288"/>
      <c r="Q83" s="264"/>
      <c r="R83" s="264"/>
      <c r="S83" s="264"/>
      <c r="T83" s="264"/>
      <c r="U83" s="243"/>
    </row>
    <row r="84" spans="2:21" s="285" customFormat="1">
      <c r="B84" s="286"/>
      <c r="C84" s="287">
        <v>66</v>
      </c>
      <c r="D84" s="221"/>
      <c r="E84" s="9"/>
      <c r="F84" s="9"/>
      <c r="G84" s="8"/>
      <c r="H84" s="8"/>
      <c r="I84" s="8"/>
      <c r="J84" s="8" t="str">
        <f>IF(AND($K$3=Hide_Drop_Down!$G$3,$D84&lt;&gt;""),"&lt;Please provide Relevant Guiding Doc / Policy Reference&gt;",IF($D84="","","Not Applicable"))</f>
        <v/>
      </c>
      <c r="K84" s="8"/>
      <c r="L84" s="8"/>
      <c r="M84" s="9"/>
      <c r="N84" s="9"/>
      <c r="O84" s="288"/>
      <c r="Q84" s="264"/>
      <c r="R84" s="264"/>
      <c r="S84" s="264"/>
      <c r="T84" s="264"/>
      <c r="U84" s="243"/>
    </row>
    <row r="85" spans="2:21" s="285" customFormat="1">
      <c r="B85" s="286"/>
      <c r="C85" s="287">
        <v>67</v>
      </c>
      <c r="D85" s="221"/>
      <c r="E85" s="9"/>
      <c r="F85" s="9"/>
      <c r="G85" s="8"/>
      <c r="H85" s="8"/>
      <c r="I85" s="8"/>
      <c r="J85" s="8" t="str">
        <f>IF(AND($K$3=Hide_Drop_Down!$G$3,$D85&lt;&gt;""),"&lt;Please provide Relevant Guiding Doc / Policy Reference&gt;",IF($D85="","","Not Applicable"))</f>
        <v/>
      </c>
      <c r="K85" s="8"/>
      <c r="L85" s="8"/>
      <c r="M85" s="9"/>
      <c r="N85" s="9"/>
      <c r="O85" s="288"/>
      <c r="Q85" s="264"/>
      <c r="R85" s="264"/>
      <c r="S85" s="264"/>
      <c r="T85" s="264"/>
      <c r="U85" s="243"/>
    </row>
    <row r="86" spans="2:21" s="285" customFormat="1">
      <c r="B86" s="286"/>
      <c r="C86" s="287">
        <v>68</v>
      </c>
      <c r="D86" s="221"/>
      <c r="E86" s="9"/>
      <c r="F86" s="9"/>
      <c r="G86" s="8"/>
      <c r="H86" s="8"/>
      <c r="I86" s="8"/>
      <c r="J86" s="8" t="str">
        <f>IF(AND($K$3=Hide_Drop_Down!$G$3,$D86&lt;&gt;""),"&lt;Please provide Relevant Guiding Doc / Policy Reference&gt;",IF($D86="","","Not Applicable"))</f>
        <v/>
      </c>
      <c r="K86" s="8"/>
      <c r="L86" s="8"/>
      <c r="M86" s="9"/>
      <c r="N86" s="9"/>
      <c r="O86" s="288"/>
      <c r="Q86" s="264"/>
      <c r="R86" s="264"/>
      <c r="S86" s="264"/>
      <c r="T86" s="264"/>
      <c r="U86" s="243"/>
    </row>
    <row r="87" spans="2:21" s="285" customFormat="1">
      <c r="B87" s="286"/>
      <c r="C87" s="287">
        <v>69</v>
      </c>
      <c r="D87" s="221"/>
      <c r="E87" s="9"/>
      <c r="F87" s="9"/>
      <c r="G87" s="8"/>
      <c r="H87" s="8"/>
      <c r="I87" s="8"/>
      <c r="J87" s="8" t="str">
        <f>IF(AND($K$3=Hide_Drop_Down!$G$3,$D87&lt;&gt;""),"&lt;Please provide Relevant Guiding Doc / Policy Reference&gt;",IF($D87="","","Not Applicable"))</f>
        <v/>
      </c>
      <c r="K87" s="8"/>
      <c r="L87" s="8"/>
      <c r="M87" s="9"/>
      <c r="N87" s="9"/>
      <c r="O87" s="288"/>
      <c r="Q87" s="264"/>
      <c r="R87" s="264"/>
      <c r="S87" s="264"/>
      <c r="T87" s="264"/>
      <c r="U87" s="243"/>
    </row>
    <row r="88" spans="2:21" s="285" customFormat="1">
      <c r="B88" s="286"/>
      <c r="C88" s="287">
        <v>70</v>
      </c>
      <c r="D88" s="221"/>
      <c r="E88" s="9"/>
      <c r="F88" s="9"/>
      <c r="G88" s="8"/>
      <c r="H88" s="8"/>
      <c r="I88" s="8"/>
      <c r="J88" s="8" t="str">
        <f>IF(AND($K$3=Hide_Drop_Down!$G$3,$D88&lt;&gt;""),"&lt;Please provide Relevant Guiding Doc / Policy Reference&gt;",IF($D88="","","Not Applicable"))</f>
        <v/>
      </c>
      <c r="K88" s="8"/>
      <c r="L88" s="8"/>
      <c r="M88" s="9"/>
      <c r="N88" s="9"/>
      <c r="O88" s="288"/>
      <c r="Q88" s="264"/>
      <c r="R88" s="264"/>
      <c r="S88" s="264"/>
      <c r="T88" s="264"/>
      <c r="U88" s="243"/>
    </row>
    <row r="89" spans="2:21" s="285" customFormat="1">
      <c r="B89" s="286"/>
      <c r="C89" s="287">
        <v>71</v>
      </c>
      <c r="D89" s="221"/>
      <c r="E89" s="9"/>
      <c r="F89" s="9"/>
      <c r="G89" s="8"/>
      <c r="H89" s="8"/>
      <c r="I89" s="8"/>
      <c r="J89" s="8" t="str">
        <f>IF(AND($K$3=Hide_Drop_Down!$G$3,$D89&lt;&gt;""),"&lt;Please provide Relevant Guiding Doc / Policy Reference&gt;",IF($D89="","","Not Applicable"))</f>
        <v/>
      </c>
      <c r="K89" s="8"/>
      <c r="L89" s="8"/>
      <c r="M89" s="9"/>
      <c r="N89" s="9"/>
      <c r="O89" s="288"/>
      <c r="Q89" s="264"/>
      <c r="R89" s="264"/>
      <c r="S89" s="264"/>
      <c r="T89" s="264"/>
      <c r="U89" s="243"/>
    </row>
    <row r="90" spans="2:21" s="285" customFormat="1">
      <c r="B90" s="286"/>
      <c r="C90" s="287">
        <v>72</v>
      </c>
      <c r="D90" s="221"/>
      <c r="E90" s="9"/>
      <c r="F90" s="9"/>
      <c r="G90" s="8"/>
      <c r="H90" s="8"/>
      <c r="I90" s="8"/>
      <c r="J90" s="8" t="str">
        <f>IF(AND($K$3=Hide_Drop_Down!$G$3,$D90&lt;&gt;""),"&lt;Please provide Relevant Guiding Doc / Policy Reference&gt;",IF($D90="","","Not Applicable"))</f>
        <v/>
      </c>
      <c r="K90" s="8"/>
      <c r="L90" s="8"/>
      <c r="M90" s="9"/>
      <c r="N90" s="9"/>
      <c r="O90" s="288"/>
      <c r="Q90" s="264"/>
      <c r="R90" s="264"/>
      <c r="S90" s="264"/>
      <c r="T90" s="264"/>
      <c r="U90" s="243"/>
    </row>
    <row r="91" spans="2:21" s="285" customFormat="1">
      <c r="B91" s="286"/>
      <c r="C91" s="287">
        <v>73</v>
      </c>
      <c r="D91" s="221"/>
      <c r="E91" s="9"/>
      <c r="F91" s="9"/>
      <c r="G91" s="8"/>
      <c r="H91" s="8"/>
      <c r="I91" s="8"/>
      <c r="J91" s="8" t="str">
        <f>IF(AND($K$3=Hide_Drop_Down!$G$3,$D91&lt;&gt;""),"&lt;Please provide Relevant Guiding Doc / Policy Reference&gt;",IF($D91="","","Not Applicable"))</f>
        <v/>
      </c>
      <c r="K91" s="8"/>
      <c r="L91" s="8"/>
      <c r="M91" s="9"/>
      <c r="N91" s="9"/>
      <c r="O91" s="288"/>
      <c r="Q91" s="264"/>
      <c r="R91" s="264"/>
      <c r="S91" s="264"/>
      <c r="T91" s="264"/>
      <c r="U91" s="243"/>
    </row>
    <row r="92" spans="2:21" s="285" customFormat="1">
      <c r="B92" s="286"/>
      <c r="C92" s="287">
        <v>74</v>
      </c>
      <c r="D92" s="221"/>
      <c r="E92" s="9"/>
      <c r="F92" s="9"/>
      <c r="G92" s="8"/>
      <c r="H92" s="8"/>
      <c r="I92" s="8"/>
      <c r="J92" s="8" t="str">
        <f>IF(AND($K$3=Hide_Drop_Down!$G$3,$D92&lt;&gt;""),"&lt;Please provide Relevant Guiding Doc / Policy Reference&gt;",IF($D92="","","Not Applicable"))</f>
        <v/>
      </c>
      <c r="K92" s="8"/>
      <c r="L92" s="8"/>
      <c r="M92" s="9"/>
      <c r="N92" s="9"/>
      <c r="O92" s="288"/>
      <c r="Q92" s="264"/>
      <c r="R92" s="264"/>
      <c r="S92" s="264"/>
      <c r="T92" s="264"/>
      <c r="U92" s="243"/>
    </row>
    <row r="93" spans="2:21" s="285" customFormat="1">
      <c r="B93" s="286"/>
      <c r="C93" s="287">
        <v>75</v>
      </c>
      <c r="D93" s="221"/>
      <c r="E93" s="9"/>
      <c r="F93" s="9"/>
      <c r="G93" s="8"/>
      <c r="H93" s="8"/>
      <c r="I93" s="8"/>
      <c r="J93" s="8" t="str">
        <f>IF(AND($K$3=Hide_Drop_Down!$G$3,$D93&lt;&gt;""),"&lt;Please provide Relevant Guiding Doc / Policy Reference&gt;",IF($D93="","","Not Applicable"))</f>
        <v/>
      </c>
      <c r="K93" s="8"/>
      <c r="L93" s="8"/>
      <c r="M93" s="9"/>
      <c r="N93" s="9"/>
      <c r="O93" s="288"/>
      <c r="Q93" s="264"/>
      <c r="R93" s="264"/>
      <c r="S93" s="264"/>
      <c r="T93" s="264"/>
      <c r="U93" s="243"/>
    </row>
    <row r="94" spans="2:21" s="285" customFormat="1">
      <c r="B94" s="286"/>
      <c r="C94" s="287">
        <v>76</v>
      </c>
      <c r="D94" s="221"/>
      <c r="E94" s="9"/>
      <c r="F94" s="9"/>
      <c r="G94" s="8"/>
      <c r="H94" s="8"/>
      <c r="I94" s="8"/>
      <c r="J94" s="8" t="str">
        <f>IF(AND($K$3=Hide_Drop_Down!$G$3,$D94&lt;&gt;""),"&lt;Please provide Relevant Guiding Doc / Policy Reference&gt;",IF($D94="","","Not Applicable"))</f>
        <v/>
      </c>
      <c r="K94" s="8"/>
      <c r="L94" s="8"/>
      <c r="M94" s="9"/>
      <c r="N94" s="9"/>
      <c r="O94" s="288"/>
      <c r="Q94" s="264"/>
      <c r="R94" s="264"/>
      <c r="S94" s="264"/>
      <c r="T94" s="264"/>
      <c r="U94" s="243"/>
    </row>
    <row r="95" spans="2:21" s="285" customFormat="1">
      <c r="B95" s="286"/>
      <c r="C95" s="287">
        <v>77</v>
      </c>
      <c r="D95" s="221"/>
      <c r="E95" s="9"/>
      <c r="F95" s="9"/>
      <c r="G95" s="8"/>
      <c r="H95" s="8"/>
      <c r="I95" s="8"/>
      <c r="J95" s="8" t="str">
        <f>IF(AND($K$3=Hide_Drop_Down!$G$3,$D95&lt;&gt;""),"&lt;Please provide Relevant Guiding Doc / Policy Reference&gt;",IF($D95="","","Not Applicable"))</f>
        <v/>
      </c>
      <c r="K95" s="8"/>
      <c r="L95" s="8"/>
      <c r="M95" s="9"/>
      <c r="N95" s="9"/>
      <c r="O95" s="288"/>
      <c r="Q95" s="264"/>
      <c r="R95" s="264"/>
      <c r="S95" s="264"/>
      <c r="T95" s="264"/>
      <c r="U95" s="243"/>
    </row>
    <row r="96" spans="2:21" s="285" customFormat="1">
      <c r="B96" s="286"/>
      <c r="C96" s="287">
        <v>78</v>
      </c>
      <c r="D96" s="221"/>
      <c r="E96" s="9"/>
      <c r="F96" s="9"/>
      <c r="G96" s="8"/>
      <c r="H96" s="8"/>
      <c r="I96" s="8"/>
      <c r="J96" s="8" t="str">
        <f>IF(AND($K$3=Hide_Drop_Down!$G$3,$D96&lt;&gt;""),"&lt;Please provide Relevant Guiding Doc / Policy Reference&gt;",IF($D96="","","Not Applicable"))</f>
        <v/>
      </c>
      <c r="K96" s="8"/>
      <c r="L96" s="8"/>
      <c r="M96" s="9"/>
      <c r="N96" s="9"/>
      <c r="O96" s="288"/>
      <c r="Q96" s="264"/>
      <c r="R96" s="264"/>
      <c r="S96" s="264"/>
      <c r="T96" s="264"/>
      <c r="U96" s="243"/>
    </row>
    <row r="97" spans="2:21" s="285" customFormat="1">
      <c r="B97" s="286"/>
      <c r="C97" s="287">
        <v>79</v>
      </c>
      <c r="D97" s="221"/>
      <c r="E97" s="9"/>
      <c r="F97" s="9"/>
      <c r="G97" s="8"/>
      <c r="H97" s="8"/>
      <c r="I97" s="8"/>
      <c r="J97" s="8" t="str">
        <f>IF(AND($K$3=Hide_Drop_Down!$G$3,$D97&lt;&gt;""),"&lt;Please provide Relevant Guiding Doc / Policy Reference&gt;",IF($D97="","","Not Applicable"))</f>
        <v/>
      </c>
      <c r="K97" s="8"/>
      <c r="L97" s="8"/>
      <c r="M97" s="9"/>
      <c r="N97" s="9"/>
      <c r="O97" s="288"/>
      <c r="Q97" s="264"/>
      <c r="R97" s="264"/>
      <c r="S97" s="264"/>
      <c r="T97" s="264"/>
      <c r="U97" s="243"/>
    </row>
    <row r="98" spans="2:21" s="285" customFormat="1">
      <c r="B98" s="286"/>
      <c r="C98" s="287">
        <v>80</v>
      </c>
      <c r="D98" s="221"/>
      <c r="E98" s="9"/>
      <c r="F98" s="9"/>
      <c r="G98" s="8"/>
      <c r="H98" s="8"/>
      <c r="I98" s="8"/>
      <c r="J98" s="8" t="str">
        <f>IF(AND($K$3=Hide_Drop_Down!$G$3,$D98&lt;&gt;""),"&lt;Please provide Relevant Guiding Doc / Policy Reference&gt;",IF($D98="","","Not Applicable"))</f>
        <v/>
      </c>
      <c r="K98" s="8"/>
      <c r="L98" s="8"/>
      <c r="M98" s="9"/>
      <c r="N98" s="9"/>
      <c r="O98" s="288"/>
      <c r="Q98" s="264"/>
      <c r="R98" s="264"/>
      <c r="S98" s="264"/>
      <c r="T98" s="264"/>
      <c r="U98" s="243"/>
    </row>
    <row r="99" spans="2:21" s="285" customFormat="1">
      <c r="B99" s="286"/>
      <c r="C99" s="287">
        <v>81</v>
      </c>
      <c r="D99" s="221"/>
      <c r="E99" s="9"/>
      <c r="F99" s="9"/>
      <c r="G99" s="8"/>
      <c r="H99" s="8"/>
      <c r="I99" s="8"/>
      <c r="J99" s="8" t="str">
        <f>IF(AND($K$3=Hide_Drop_Down!$G$3,$D99&lt;&gt;""),"&lt;Please provide Relevant Guiding Doc / Policy Reference&gt;",IF($D99="","","Not Applicable"))</f>
        <v/>
      </c>
      <c r="K99" s="8"/>
      <c r="L99" s="8"/>
      <c r="M99" s="9"/>
      <c r="N99" s="9"/>
      <c r="O99" s="288"/>
      <c r="Q99" s="264"/>
      <c r="R99" s="264"/>
      <c r="S99" s="264"/>
      <c r="T99" s="264"/>
      <c r="U99" s="243"/>
    </row>
    <row r="100" spans="2:21" s="285" customFormat="1">
      <c r="B100" s="286"/>
      <c r="C100" s="287">
        <v>82</v>
      </c>
      <c r="D100" s="221"/>
      <c r="E100" s="9"/>
      <c r="F100" s="9"/>
      <c r="G100" s="8"/>
      <c r="H100" s="8"/>
      <c r="I100" s="8"/>
      <c r="J100" s="8" t="str">
        <f>IF(AND($K$3=Hide_Drop_Down!$G$3,$D100&lt;&gt;""),"&lt;Please provide Relevant Guiding Doc / Policy Reference&gt;",IF($D100="","","Not Applicable"))</f>
        <v/>
      </c>
      <c r="K100" s="8"/>
      <c r="L100" s="8"/>
      <c r="M100" s="9"/>
      <c r="N100" s="9"/>
      <c r="O100" s="288"/>
      <c r="Q100" s="264"/>
      <c r="R100" s="264"/>
      <c r="S100" s="264"/>
      <c r="T100" s="264"/>
      <c r="U100" s="243"/>
    </row>
    <row r="101" spans="2:21" s="285" customFormat="1">
      <c r="B101" s="286"/>
      <c r="C101" s="287">
        <v>83</v>
      </c>
      <c r="D101" s="221"/>
      <c r="E101" s="9"/>
      <c r="F101" s="9"/>
      <c r="G101" s="8"/>
      <c r="H101" s="8"/>
      <c r="I101" s="8"/>
      <c r="J101" s="8" t="str">
        <f>IF(AND($K$3=Hide_Drop_Down!$G$3,$D101&lt;&gt;""),"&lt;Please provide Relevant Guiding Doc / Policy Reference&gt;",IF($D101="","","Not Applicable"))</f>
        <v/>
      </c>
      <c r="K101" s="8"/>
      <c r="L101" s="8"/>
      <c r="M101" s="9"/>
      <c r="N101" s="9"/>
      <c r="O101" s="288"/>
      <c r="Q101" s="264"/>
      <c r="R101" s="264"/>
      <c r="S101" s="264"/>
      <c r="T101" s="264"/>
      <c r="U101" s="243"/>
    </row>
    <row r="102" spans="2:21" s="285" customFormat="1">
      <c r="B102" s="286"/>
      <c r="C102" s="287">
        <v>84</v>
      </c>
      <c r="D102" s="221"/>
      <c r="E102" s="9"/>
      <c r="F102" s="9"/>
      <c r="G102" s="8"/>
      <c r="H102" s="8"/>
      <c r="I102" s="8"/>
      <c r="J102" s="8" t="str">
        <f>IF(AND($K$3=Hide_Drop_Down!$G$3,$D102&lt;&gt;""),"&lt;Please provide Relevant Guiding Doc / Policy Reference&gt;",IF($D102="","","Not Applicable"))</f>
        <v/>
      </c>
      <c r="K102" s="8"/>
      <c r="L102" s="8"/>
      <c r="M102" s="9"/>
      <c r="N102" s="9"/>
      <c r="O102" s="288"/>
      <c r="Q102" s="264"/>
      <c r="R102" s="264"/>
      <c r="S102" s="264"/>
      <c r="T102" s="264"/>
      <c r="U102" s="243"/>
    </row>
    <row r="103" spans="2:21" s="285" customFormat="1">
      <c r="B103" s="286"/>
      <c r="C103" s="287">
        <v>85</v>
      </c>
      <c r="D103" s="221"/>
      <c r="E103" s="9"/>
      <c r="F103" s="9"/>
      <c r="G103" s="8"/>
      <c r="H103" s="8"/>
      <c r="I103" s="8"/>
      <c r="J103" s="8" t="str">
        <f>IF(AND($K$3=Hide_Drop_Down!$G$3,$D103&lt;&gt;""),"&lt;Please provide Relevant Guiding Doc / Policy Reference&gt;",IF($D103="","","Not Applicable"))</f>
        <v/>
      </c>
      <c r="K103" s="8"/>
      <c r="L103" s="8"/>
      <c r="M103" s="9"/>
      <c r="N103" s="9"/>
      <c r="O103" s="288"/>
      <c r="Q103" s="264"/>
      <c r="R103" s="264"/>
      <c r="S103" s="264"/>
      <c r="T103" s="264"/>
      <c r="U103" s="243"/>
    </row>
    <row r="104" spans="2:21" s="285" customFormat="1">
      <c r="B104" s="286"/>
      <c r="C104" s="287">
        <v>86</v>
      </c>
      <c r="D104" s="221"/>
      <c r="E104" s="9"/>
      <c r="F104" s="9"/>
      <c r="G104" s="8"/>
      <c r="H104" s="8"/>
      <c r="I104" s="8"/>
      <c r="J104" s="8" t="str">
        <f>IF(AND($K$3=Hide_Drop_Down!$G$3,$D104&lt;&gt;""),"&lt;Please provide Relevant Guiding Doc / Policy Reference&gt;",IF($D104="","","Not Applicable"))</f>
        <v/>
      </c>
      <c r="K104" s="8"/>
      <c r="L104" s="8"/>
      <c r="M104" s="9"/>
      <c r="N104" s="9"/>
      <c r="O104" s="288"/>
      <c r="Q104" s="264"/>
      <c r="R104" s="264"/>
      <c r="S104" s="264"/>
      <c r="T104" s="264"/>
      <c r="U104" s="243"/>
    </row>
    <row r="105" spans="2:21" s="285" customFormat="1">
      <c r="B105" s="286"/>
      <c r="C105" s="287">
        <v>87</v>
      </c>
      <c r="D105" s="221"/>
      <c r="E105" s="9"/>
      <c r="F105" s="9"/>
      <c r="G105" s="8"/>
      <c r="H105" s="8"/>
      <c r="I105" s="8"/>
      <c r="J105" s="8" t="str">
        <f>IF(AND($K$3=Hide_Drop_Down!$G$3,$D105&lt;&gt;""),"&lt;Please provide Relevant Guiding Doc / Policy Reference&gt;",IF($D105="","","Not Applicable"))</f>
        <v/>
      </c>
      <c r="K105" s="8"/>
      <c r="L105" s="8"/>
      <c r="M105" s="9"/>
      <c r="N105" s="9"/>
      <c r="O105" s="288"/>
      <c r="Q105" s="264"/>
      <c r="R105" s="264"/>
      <c r="S105" s="264"/>
      <c r="T105" s="264"/>
      <c r="U105" s="243"/>
    </row>
    <row r="106" spans="2:21" s="285" customFormat="1">
      <c r="B106" s="286"/>
      <c r="C106" s="287">
        <v>88</v>
      </c>
      <c r="D106" s="221"/>
      <c r="E106" s="9"/>
      <c r="F106" s="9"/>
      <c r="G106" s="8"/>
      <c r="H106" s="8"/>
      <c r="I106" s="8"/>
      <c r="J106" s="8" t="str">
        <f>IF(AND($K$3=Hide_Drop_Down!$G$3,$D106&lt;&gt;""),"&lt;Please provide Relevant Guiding Doc / Policy Reference&gt;",IF($D106="","","Not Applicable"))</f>
        <v/>
      </c>
      <c r="K106" s="8"/>
      <c r="L106" s="8"/>
      <c r="M106" s="9"/>
      <c r="N106" s="9"/>
      <c r="O106" s="288"/>
      <c r="Q106" s="264"/>
      <c r="R106" s="264"/>
      <c r="S106" s="264"/>
      <c r="T106" s="264"/>
      <c r="U106" s="243"/>
    </row>
    <row r="107" spans="2:21" s="285" customFormat="1">
      <c r="B107" s="286"/>
      <c r="C107" s="287">
        <v>89</v>
      </c>
      <c r="D107" s="221"/>
      <c r="E107" s="9"/>
      <c r="F107" s="9"/>
      <c r="G107" s="8"/>
      <c r="H107" s="8"/>
      <c r="I107" s="8"/>
      <c r="J107" s="8" t="str">
        <f>IF(AND($K$3=Hide_Drop_Down!$G$3,$D107&lt;&gt;""),"&lt;Please provide Relevant Guiding Doc / Policy Reference&gt;",IF($D107="","","Not Applicable"))</f>
        <v/>
      </c>
      <c r="K107" s="8"/>
      <c r="L107" s="8"/>
      <c r="M107" s="9"/>
      <c r="N107" s="9"/>
      <c r="O107" s="288"/>
      <c r="Q107" s="264"/>
      <c r="R107" s="264"/>
      <c r="S107" s="264"/>
      <c r="T107" s="264"/>
      <c r="U107" s="243"/>
    </row>
    <row r="108" spans="2:21" s="285" customFormat="1">
      <c r="B108" s="286"/>
      <c r="C108" s="287">
        <v>90</v>
      </c>
      <c r="D108" s="221"/>
      <c r="E108" s="9"/>
      <c r="F108" s="9"/>
      <c r="G108" s="8"/>
      <c r="H108" s="8"/>
      <c r="I108" s="8"/>
      <c r="J108" s="8" t="str">
        <f>IF(AND($K$3=Hide_Drop_Down!$G$3,$D108&lt;&gt;""),"&lt;Please provide Relevant Guiding Doc / Policy Reference&gt;",IF($D108="","","Not Applicable"))</f>
        <v/>
      </c>
      <c r="K108" s="8"/>
      <c r="L108" s="8"/>
      <c r="M108" s="9"/>
      <c r="N108" s="9"/>
      <c r="O108" s="288"/>
      <c r="Q108" s="264"/>
      <c r="R108" s="264"/>
      <c r="S108" s="264"/>
      <c r="T108" s="264"/>
      <c r="U108" s="243"/>
    </row>
    <row r="109" spans="2:21" s="285" customFormat="1">
      <c r="B109" s="286"/>
      <c r="C109" s="287">
        <v>91</v>
      </c>
      <c r="D109" s="221"/>
      <c r="E109" s="9"/>
      <c r="F109" s="9"/>
      <c r="G109" s="8"/>
      <c r="H109" s="8"/>
      <c r="I109" s="8"/>
      <c r="J109" s="8" t="str">
        <f>IF(AND($K$3=Hide_Drop_Down!$G$3,$D109&lt;&gt;""),"&lt;Please provide Relevant Guiding Doc / Policy Reference&gt;",IF($D109="","","Not Applicable"))</f>
        <v/>
      </c>
      <c r="K109" s="8"/>
      <c r="L109" s="8"/>
      <c r="M109" s="9"/>
      <c r="N109" s="9"/>
      <c r="O109" s="288"/>
      <c r="Q109" s="264"/>
      <c r="R109" s="264"/>
      <c r="S109" s="264"/>
      <c r="T109" s="264"/>
      <c r="U109" s="243"/>
    </row>
    <row r="110" spans="2:21" s="285" customFormat="1">
      <c r="B110" s="286"/>
      <c r="C110" s="287">
        <v>92</v>
      </c>
      <c r="D110" s="221"/>
      <c r="E110" s="9"/>
      <c r="F110" s="9"/>
      <c r="G110" s="8"/>
      <c r="H110" s="8"/>
      <c r="I110" s="8"/>
      <c r="J110" s="8" t="str">
        <f>IF(AND($K$3=Hide_Drop_Down!$G$3,$D110&lt;&gt;""),"&lt;Please provide Relevant Guiding Doc / Policy Reference&gt;",IF($D110="","","Not Applicable"))</f>
        <v/>
      </c>
      <c r="K110" s="8"/>
      <c r="L110" s="8"/>
      <c r="M110" s="9"/>
      <c r="N110" s="9"/>
      <c r="O110" s="288"/>
      <c r="Q110" s="264"/>
      <c r="R110" s="264"/>
      <c r="S110" s="264"/>
      <c r="T110" s="264"/>
      <c r="U110" s="243"/>
    </row>
    <row r="111" spans="2:21" s="285" customFormat="1">
      <c r="B111" s="286"/>
      <c r="C111" s="287">
        <v>93</v>
      </c>
      <c r="D111" s="221"/>
      <c r="E111" s="9"/>
      <c r="F111" s="9"/>
      <c r="G111" s="8"/>
      <c r="H111" s="8"/>
      <c r="I111" s="8"/>
      <c r="J111" s="8" t="str">
        <f>IF(AND($K$3=Hide_Drop_Down!$G$3,$D111&lt;&gt;""),"&lt;Please provide Relevant Guiding Doc / Policy Reference&gt;",IF($D111="","","Not Applicable"))</f>
        <v/>
      </c>
      <c r="K111" s="8"/>
      <c r="L111" s="8"/>
      <c r="M111" s="9"/>
      <c r="N111" s="9"/>
      <c r="O111" s="288"/>
      <c r="Q111" s="264"/>
      <c r="R111" s="264"/>
      <c r="S111" s="264"/>
      <c r="T111" s="264"/>
      <c r="U111" s="243"/>
    </row>
    <row r="112" spans="2:21" s="285" customFormat="1">
      <c r="B112" s="286"/>
      <c r="C112" s="287">
        <v>94</v>
      </c>
      <c r="D112" s="221"/>
      <c r="E112" s="9"/>
      <c r="F112" s="9"/>
      <c r="G112" s="8"/>
      <c r="H112" s="8"/>
      <c r="I112" s="8"/>
      <c r="J112" s="8" t="str">
        <f>IF(AND($K$3=Hide_Drop_Down!$G$3,$D112&lt;&gt;""),"&lt;Please provide Relevant Guiding Doc / Policy Reference&gt;",IF($D112="","","Not Applicable"))</f>
        <v/>
      </c>
      <c r="K112" s="8"/>
      <c r="L112" s="8"/>
      <c r="M112" s="9"/>
      <c r="N112" s="9"/>
      <c r="O112" s="288"/>
      <c r="Q112" s="264"/>
      <c r="R112" s="264"/>
      <c r="S112" s="264"/>
      <c r="T112" s="264"/>
      <c r="U112" s="243"/>
    </row>
    <row r="113" spans="2:21" s="285" customFormat="1">
      <c r="B113" s="286"/>
      <c r="C113" s="287">
        <v>95</v>
      </c>
      <c r="D113" s="221"/>
      <c r="E113" s="9"/>
      <c r="F113" s="9"/>
      <c r="G113" s="8"/>
      <c r="H113" s="8"/>
      <c r="I113" s="8"/>
      <c r="J113" s="8" t="str">
        <f>IF(AND($K$3=Hide_Drop_Down!$G$3,$D113&lt;&gt;""),"&lt;Please provide Relevant Guiding Doc / Policy Reference&gt;",IF($D113="","","Not Applicable"))</f>
        <v/>
      </c>
      <c r="K113" s="8"/>
      <c r="L113" s="8"/>
      <c r="M113" s="9"/>
      <c r="N113" s="9"/>
      <c r="O113" s="288"/>
      <c r="Q113" s="264"/>
      <c r="R113" s="264"/>
      <c r="S113" s="264"/>
      <c r="T113" s="264"/>
      <c r="U113" s="243"/>
    </row>
    <row r="114" spans="2:21" s="285" customFormat="1">
      <c r="B114" s="286"/>
      <c r="C114" s="287">
        <v>96</v>
      </c>
      <c r="D114" s="221"/>
      <c r="E114" s="9"/>
      <c r="F114" s="9"/>
      <c r="G114" s="8"/>
      <c r="H114" s="8"/>
      <c r="I114" s="8"/>
      <c r="J114" s="8" t="str">
        <f>IF(AND($K$3=Hide_Drop_Down!$G$3,$D114&lt;&gt;""),"&lt;Please provide Relevant Guiding Doc / Policy Reference&gt;",IF($D114="","","Not Applicable"))</f>
        <v/>
      </c>
      <c r="K114" s="8"/>
      <c r="L114" s="8"/>
      <c r="M114" s="9"/>
      <c r="N114" s="9"/>
      <c r="O114" s="288"/>
      <c r="Q114" s="264"/>
      <c r="R114" s="264"/>
      <c r="S114" s="264"/>
      <c r="T114" s="264"/>
      <c r="U114" s="243"/>
    </row>
    <row r="115" spans="2:21" s="285" customFormat="1">
      <c r="B115" s="286"/>
      <c r="C115" s="287">
        <v>97</v>
      </c>
      <c r="D115" s="221"/>
      <c r="E115" s="9"/>
      <c r="F115" s="9"/>
      <c r="G115" s="8"/>
      <c r="H115" s="8"/>
      <c r="I115" s="8"/>
      <c r="J115" s="8" t="str">
        <f>IF(AND($K$3=Hide_Drop_Down!$G$3,$D115&lt;&gt;""),"&lt;Please provide Relevant Guiding Doc / Policy Reference&gt;",IF($D115="","","Not Applicable"))</f>
        <v/>
      </c>
      <c r="K115" s="8"/>
      <c r="L115" s="8"/>
      <c r="M115" s="9"/>
      <c r="N115" s="9"/>
      <c r="O115" s="288"/>
      <c r="Q115" s="264"/>
      <c r="R115" s="264"/>
      <c r="S115" s="264"/>
      <c r="T115" s="264"/>
      <c r="U115" s="243"/>
    </row>
    <row r="116" spans="2:21" s="285" customFormat="1">
      <c r="B116" s="286"/>
      <c r="C116" s="287">
        <v>98</v>
      </c>
      <c r="D116" s="221"/>
      <c r="E116" s="9"/>
      <c r="F116" s="9"/>
      <c r="G116" s="8"/>
      <c r="H116" s="8"/>
      <c r="I116" s="8"/>
      <c r="J116" s="8" t="str">
        <f>IF(AND($K$3=Hide_Drop_Down!$G$3,$D116&lt;&gt;""),"&lt;Please provide Relevant Guiding Doc / Policy Reference&gt;",IF($D116="","","Not Applicable"))</f>
        <v/>
      </c>
      <c r="K116" s="8"/>
      <c r="L116" s="8"/>
      <c r="M116" s="9"/>
      <c r="N116" s="9"/>
      <c r="O116" s="288"/>
      <c r="Q116" s="264"/>
      <c r="R116" s="264"/>
      <c r="S116" s="264"/>
      <c r="T116" s="264"/>
      <c r="U116" s="243"/>
    </row>
    <row r="117" spans="2:21" s="285" customFormat="1">
      <c r="B117" s="286"/>
      <c r="C117" s="287">
        <v>99</v>
      </c>
      <c r="D117" s="221"/>
      <c r="E117" s="9"/>
      <c r="F117" s="9"/>
      <c r="G117" s="8"/>
      <c r="H117" s="8"/>
      <c r="I117" s="8"/>
      <c r="J117" s="8" t="str">
        <f>IF(AND($K$3=Hide_Drop_Down!$G$3,$D117&lt;&gt;""),"&lt;Please provide Relevant Guiding Doc / Policy Reference&gt;",IF($D117="","","Not Applicable"))</f>
        <v/>
      </c>
      <c r="K117" s="8"/>
      <c r="L117" s="8"/>
      <c r="M117" s="9"/>
      <c r="N117" s="9"/>
      <c r="O117" s="288"/>
      <c r="Q117" s="264"/>
      <c r="R117" s="264"/>
      <c r="S117" s="264"/>
      <c r="T117" s="264"/>
      <c r="U117" s="243"/>
    </row>
    <row r="118" spans="2:21" s="285" customFormat="1">
      <c r="B118" s="286"/>
      <c r="C118" s="287">
        <v>100</v>
      </c>
      <c r="D118" s="221"/>
      <c r="E118" s="9"/>
      <c r="F118" s="9"/>
      <c r="G118" s="8"/>
      <c r="H118" s="8"/>
      <c r="I118" s="8"/>
      <c r="J118" s="8" t="str">
        <f>IF(AND($K$3=Hide_Drop_Down!$G$3,$D118&lt;&gt;""),"&lt;Please provide Relevant Guiding Doc / Policy Reference&gt;",IF($D118="","","Not Applicable"))</f>
        <v/>
      </c>
      <c r="K118" s="8"/>
      <c r="L118" s="8"/>
      <c r="M118" s="9"/>
      <c r="N118" s="9"/>
      <c r="O118" s="288"/>
      <c r="Q118" s="264"/>
      <c r="R118" s="264"/>
      <c r="S118" s="264"/>
      <c r="T118" s="264"/>
      <c r="U118" s="243"/>
    </row>
    <row r="119" spans="2:21" s="285" customFormat="1">
      <c r="B119" s="286"/>
      <c r="C119" s="287">
        <v>101</v>
      </c>
      <c r="D119" s="221"/>
      <c r="E119" s="9"/>
      <c r="F119" s="9"/>
      <c r="G119" s="8"/>
      <c r="H119" s="8"/>
      <c r="I119" s="8"/>
      <c r="J119" s="8" t="str">
        <f>IF(AND($K$3=Hide_Drop_Down!$G$3,$D119&lt;&gt;""),"&lt;Please provide Relevant Guiding Doc / Policy Reference&gt;",IF($D119="","","Not Applicable"))</f>
        <v/>
      </c>
      <c r="K119" s="8"/>
      <c r="L119" s="8"/>
      <c r="M119" s="9"/>
      <c r="N119" s="9"/>
      <c r="O119" s="288"/>
      <c r="Q119" s="264"/>
      <c r="R119" s="264"/>
      <c r="S119" s="264"/>
      <c r="T119" s="264"/>
      <c r="U119" s="243"/>
    </row>
    <row r="120" spans="2:21" s="285" customFormat="1">
      <c r="B120" s="286"/>
      <c r="C120" s="287">
        <v>102</v>
      </c>
      <c r="D120" s="221"/>
      <c r="E120" s="9"/>
      <c r="F120" s="9"/>
      <c r="G120" s="8"/>
      <c r="H120" s="8"/>
      <c r="I120" s="8"/>
      <c r="J120" s="8" t="str">
        <f>IF(AND($K$3=Hide_Drop_Down!$G$3,$D120&lt;&gt;""),"&lt;Please provide Relevant Guiding Doc / Policy Reference&gt;",IF($D120="","","Not Applicable"))</f>
        <v/>
      </c>
      <c r="K120" s="8"/>
      <c r="L120" s="8"/>
      <c r="M120" s="9"/>
      <c r="N120" s="9"/>
      <c r="O120" s="288"/>
      <c r="Q120" s="264"/>
      <c r="R120" s="264"/>
      <c r="S120" s="264"/>
      <c r="T120" s="264"/>
      <c r="U120" s="243"/>
    </row>
    <row r="121" spans="2:21" s="285" customFormat="1">
      <c r="B121" s="286"/>
      <c r="C121" s="287">
        <v>103</v>
      </c>
      <c r="D121" s="221"/>
      <c r="E121" s="9"/>
      <c r="F121" s="9"/>
      <c r="G121" s="8"/>
      <c r="H121" s="8"/>
      <c r="I121" s="8"/>
      <c r="J121" s="8" t="str">
        <f>IF(AND($K$3=Hide_Drop_Down!$G$3,$D121&lt;&gt;""),"&lt;Please provide Relevant Guiding Doc / Policy Reference&gt;",IF($D121="","","Not Applicable"))</f>
        <v/>
      </c>
      <c r="K121" s="8"/>
      <c r="L121" s="8"/>
      <c r="M121" s="9"/>
      <c r="N121" s="9"/>
      <c r="O121" s="288"/>
      <c r="Q121" s="264"/>
      <c r="R121" s="264"/>
      <c r="S121" s="264"/>
      <c r="T121" s="264"/>
      <c r="U121" s="243"/>
    </row>
    <row r="122" spans="2:21" s="285" customFormat="1">
      <c r="B122" s="286"/>
      <c r="C122" s="287">
        <v>104</v>
      </c>
      <c r="D122" s="221"/>
      <c r="E122" s="9"/>
      <c r="F122" s="9"/>
      <c r="G122" s="8"/>
      <c r="H122" s="8"/>
      <c r="I122" s="8"/>
      <c r="J122" s="8" t="str">
        <f>IF(AND($K$3=Hide_Drop_Down!$G$3,$D122&lt;&gt;""),"&lt;Please provide Relevant Guiding Doc / Policy Reference&gt;",IF($D122="","","Not Applicable"))</f>
        <v/>
      </c>
      <c r="K122" s="8"/>
      <c r="L122" s="8"/>
      <c r="M122" s="9"/>
      <c r="N122" s="9"/>
      <c r="O122" s="288"/>
      <c r="Q122" s="264"/>
      <c r="R122" s="264"/>
      <c r="S122" s="264"/>
      <c r="T122" s="264"/>
      <c r="U122" s="243"/>
    </row>
    <row r="123" spans="2:21" s="285" customFormat="1">
      <c r="B123" s="286"/>
      <c r="C123" s="287">
        <v>105</v>
      </c>
      <c r="D123" s="221"/>
      <c r="E123" s="9"/>
      <c r="F123" s="9"/>
      <c r="G123" s="8"/>
      <c r="H123" s="8"/>
      <c r="I123" s="8"/>
      <c r="J123" s="8" t="str">
        <f>IF(AND($K$3=Hide_Drop_Down!$G$3,$D123&lt;&gt;""),"&lt;Please provide Relevant Guiding Doc / Policy Reference&gt;",IF($D123="","","Not Applicable"))</f>
        <v/>
      </c>
      <c r="K123" s="8"/>
      <c r="L123" s="8"/>
      <c r="M123" s="9"/>
      <c r="N123" s="9"/>
      <c r="O123" s="288"/>
      <c r="Q123" s="264"/>
      <c r="R123" s="264"/>
      <c r="S123" s="264"/>
      <c r="T123" s="264"/>
      <c r="U123" s="243"/>
    </row>
    <row r="124" spans="2:21" s="285" customFormat="1">
      <c r="B124" s="286"/>
      <c r="C124" s="287">
        <v>106</v>
      </c>
      <c r="D124" s="221"/>
      <c r="E124" s="9"/>
      <c r="F124" s="9"/>
      <c r="G124" s="8"/>
      <c r="H124" s="8"/>
      <c r="I124" s="8"/>
      <c r="J124" s="8" t="str">
        <f>IF(AND($K$3=Hide_Drop_Down!$G$3,$D124&lt;&gt;""),"&lt;Please provide Relevant Guiding Doc / Policy Reference&gt;",IF($D124="","","Not Applicable"))</f>
        <v/>
      </c>
      <c r="K124" s="8"/>
      <c r="L124" s="8"/>
      <c r="M124" s="9"/>
      <c r="N124" s="9"/>
      <c r="O124" s="288"/>
      <c r="Q124" s="264"/>
      <c r="R124" s="264"/>
      <c r="S124" s="264"/>
      <c r="T124" s="264"/>
      <c r="U124" s="243"/>
    </row>
    <row r="125" spans="2:21" s="285" customFormat="1">
      <c r="B125" s="286"/>
      <c r="C125" s="287">
        <v>107</v>
      </c>
      <c r="D125" s="221"/>
      <c r="E125" s="9"/>
      <c r="F125" s="9"/>
      <c r="G125" s="8"/>
      <c r="H125" s="8"/>
      <c r="I125" s="8"/>
      <c r="J125" s="8" t="str">
        <f>IF(AND($K$3=Hide_Drop_Down!$G$3,$D125&lt;&gt;""),"&lt;Please provide Relevant Guiding Doc / Policy Reference&gt;",IF($D125="","","Not Applicable"))</f>
        <v/>
      </c>
      <c r="K125" s="8"/>
      <c r="L125" s="8"/>
      <c r="M125" s="9"/>
      <c r="N125" s="9"/>
      <c r="O125" s="288"/>
      <c r="Q125" s="264"/>
      <c r="R125" s="264"/>
      <c r="S125" s="264"/>
      <c r="T125" s="264"/>
      <c r="U125" s="243"/>
    </row>
    <row r="126" spans="2:21" s="285" customFormat="1">
      <c r="B126" s="286"/>
      <c r="C126" s="287">
        <v>108</v>
      </c>
      <c r="D126" s="221"/>
      <c r="E126" s="9"/>
      <c r="F126" s="9"/>
      <c r="G126" s="8"/>
      <c r="H126" s="8"/>
      <c r="I126" s="8"/>
      <c r="J126" s="8" t="str">
        <f>IF(AND($K$3=Hide_Drop_Down!$G$3,$D126&lt;&gt;""),"&lt;Please provide Relevant Guiding Doc / Policy Reference&gt;",IF($D126="","","Not Applicable"))</f>
        <v/>
      </c>
      <c r="K126" s="8"/>
      <c r="L126" s="8"/>
      <c r="M126" s="9"/>
      <c r="N126" s="9"/>
      <c r="O126" s="288"/>
      <c r="Q126" s="264"/>
      <c r="R126" s="264"/>
      <c r="S126" s="264"/>
      <c r="T126" s="264"/>
      <c r="U126" s="243"/>
    </row>
    <row r="127" spans="2:21" s="285" customFormat="1">
      <c r="B127" s="286"/>
      <c r="C127" s="287">
        <v>109</v>
      </c>
      <c r="D127" s="221"/>
      <c r="E127" s="9"/>
      <c r="F127" s="9"/>
      <c r="G127" s="8"/>
      <c r="H127" s="8"/>
      <c r="I127" s="8"/>
      <c r="J127" s="8" t="str">
        <f>IF(AND($K$3=Hide_Drop_Down!$G$3,$D127&lt;&gt;""),"&lt;Please provide Relevant Guiding Doc / Policy Reference&gt;",IF($D127="","","Not Applicable"))</f>
        <v/>
      </c>
      <c r="K127" s="8"/>
      <c r="L127" s="8"/>
      <c r="M127" s="9"/>
      <c r="N127" s="9"/>
      <c r="O127" s="288"/>
      <c r="Q127" s="264"/>
      <c r="R127" s="264"/>
      <c r="S127" s="264"/>
      <c r="T127" s="264"/>
      <c r="U127" s="243"/>
    </row>
    <row r="128" spans="2:21" s="285" customFormat="1">
      <c r="B128" s="286"/>
      <c r="C128" s="287">
        <v>110</v>
      </c>
      <c r="D128" s="221"/>
      <c r="E128" s="9"/>
      <c r="F128" s="9"/>
      <c r="G128" s="8"/>
      <c r="H128" s="8"/>
      <c r="I128" s="8"/>
      <c r="J128" s="8" t="str">
        <f>IF(AND($K$3=Hide_Drop_Down!$G$3,$D128&lt;&gt;""),"&lt;Please provide Relevant Guiding Doc / Policy Reference&gt;",IF($D128="","","Not Applicable"))</f>
        <v/>
      </c>
      <c r="K128" s="8"/>
      <c r="L128" s="8"/>
      <c r="M128" s="9"/>
      <c r="N128" s="9"/>
      <c r="O128" s="288"/>
      <c r="Q128" s="264"/>
      <c r="R128" s="264"/>
      <c r="S128" s="264"/>
      <c r="T128" s="264"/>
      <c r="U128" s="243"/>
    </row>
    <row r="129" spans="2:21" s="285" customFormat="1">
      <c r="B129" s="286"/>
      <c r="C129" s="287">
        <v>111</v>
      </c>
      <c r="D129" s="221"/>
      <c r="E129" s="9"/>
      <c r="F129" s="9"/>
      <c r="G129" s="8"/>
      <c r="H129" s="8"/>
      <c r="I129" s="8"/>
      <c r="J129" s="8" t="str">
        <f>IF(AND($K$3=Hide_Drop_Down!$G$3,$D129&lt;&gt;""),"&lt;Please provide Relevant Guiding Doc / Policy Reference&gt;",IF($D129="","","Not Applicable"))</f>
        <v/>
      </c>
      <c r="K129" s="8"/>
      <c r="L129" s="8"/>
      <c r="M129" s="9"/>
      <c r="N129" s="9"/>
      <c r="O129" s="288"/>
      <c r="Q129" s="264"/>
      <c r="R129" s="264"/>
      <c r="S129" s="264"/>
      <c r="T129" s="264"/>
      <c r="U129" s="243"/>
    </row>
    <row r="130" spans="2:21" s="285" customFormat="1">
      <c r="B130" s="286"/>
      <c r="C130" s="287">
        <v>112</v>
      </c>
      <c r="D130" s="221"/>
      <c r="E130" s="9"/>
      <c r="F130" s="9"/>
      <c r="G130" s="8"/>
      <c r="H130" s="8"/>
      <c r="I130" s="8"/>
      <c r="J130" s="8" t="str">
        <f>IF(AND($K$3=Hide_Drop_Down!$G$3,$D130&lt;&gt;""),"&lt;Please provide Relevant Guiding Doc / Policy Reference&gt;",IF($D130="","","Not Applicable"))</f>
        <v/>
      </c>
      <c r="K130" s="8"/>
      <c r="L130" s="8"/>
      <c r="M130" s="9"/>
      <c r="N130" s="9"/>
      <c r="O130" s="288"/>
      <c r="Q130" s="264"/>
      <c r="R130" s="264"/>
      <c r="S130" s="264"/>
      <c r="T130" s="264"/>
      <c r="U130" s="243"/>
    </row>
    <row r="131" spans="2:21" s="285" customFormat="1">
      <c r="B131" s="286"/>
      <c r="C131" s="287">
        <v>113</v>
      </c>
      <c r="D131" s="221"/>
      <c r="E131" s="9"/>
      <c r="F131" s="9"/>
      <c r="G131" s="8"/>
      <c r="H131" s="8"/>
      <c r="I131" s="8"/>
      <c r="J131" s="8" t="str">
        <f>IF(AND($K$3=Hide_Drop_Down!$G$3,$D131&lt;&gt;""),"&lt;Please provide Relevant Guiding Doc / Policy Reference&gt;",IF($D131="","","Not Applicable"))</f>
        <v/>
      </c>
      <c r="K131" s="8"/>
      <c r="L131" s="8"/>
      <c r="M131" s="9"/>
      <c r="N131" s="9"/>
      <c r="O131" s="288"/>
      <c r="Q131" s="264"/>
      <c r="R131" s="264"/>
      <c r="S131" s="264"/>
      <c r="T131" s="264"/>
      <c r="U131" s="243"/>
    </row>
    <row r="132" spans="2:21" s="285" customFormat="1">
      <c r="B132" s="286"/>
      <c r="C132" s="287">
        <v>114</v>
      </c>
      <c r="D132" s="221"/>
      <c r="E132" s="9"/>
      <c r="F132" s="9"/>
      <c r="G132" s="8"/>
      <c r="H132" s="8"/>
      <c r="I132" s="8"/>
      <c r="J132" s="8" t="str">
        <f>IF(AND($K$3=Hide_Drop_Down!$G$3,$D132&lt;&gt;""),"&lt;Please provide Relevant Guiding Doc / Policy Reference&gt;",IF($D132="","","Not Applicable"))</f>
        <v/>
      </c>
      <c r="K132" s="8"/>
      <c r="L132" s="8"/>
      <c r="M132" s="9"/>
      <c r="N132" s="9"/>
      <c r="O132" s="288"/>
      <c r="Q132" s="264"/>
      <c r="R132" s="264"/>
      <c r="S132" s="264"/>
      <c r="T132" s="264"/>
      <c r="U132" s="243"/>
    </row>
    <row r="133" spans="2:21" s="285" customFormat="1">
      <c r="B133" s="286"/>
      <c r="C133" s="287">
        <v>115</v>
      </c>
      <c r="D133" s="221"/>
      <c r="E133" s="9"/>
      <c r="F133" s="9"/>
      <c r="G133" s="8"/>
      <c r="H133" s="8"/>
      <c r="I133" s="8"/>
      <c r="J133" s="8" t="str">
        <f>IF(AND($K$3=Hide_Drop_Down!$G$3,$D133&lt;&gt;""),"&lt;Please provide Relevant Guiding Doc / Policy Reference&gt;",IF($D133="","","Not Applicable"))</f>
        <v/>
      </c>
      <c r="K133" s="8"/>
      <c r="L133" s="8"/>
      <c r="M133" s="9"/>
      <c r="N133" s="9"/>
      <c r="O133" s="288"/>
      <c r="Q133" s="264"/>
      <c r="R133" s="264"/>
      <c r="S133" s="264"/>
      <c r="T133" s="264"/>
      <c r="U133" s="243"/>
    </row>
    <row r="134" spans="2:21" s="285" customFormat="1">
      <c r="B134" s="286"/>
      <c r="C134" s="287">
        <v>116</v>
      </c>
      <c r="D134" s="221"/>
      <c r="E134" s="9"/>
      <c r="F134" s="9"/>
      <c r="G134" s="8"/>
      <c r="H134" s="8"/>
      <c r="I134" s="8"/>
      <c r="J134" s="8" t="str">
        <f>IF(AND($K$3=Hide_Drop_Down!$G$3,$D134&lt;&gt;""),"&lt;Please provide Relevant Guiding Doc / Policy Reference&gt;",IF($D134="","","Not Applicable"))</f>
        <v/>
      </c>
      <c r="K134" s="8"/>
      <c r="L134" s="8"/>
      <c r="M134" s="9"/>
      <c r="N134" s="9"/>
      <c r="O134" s="288"/>
      <c r="Q134" s="264"/>
      <c r="R134" s="264"/>
      <c r="S134" s="264"/>
      <c r="T134" s="264"/>
      <c r="U134" s="243"/>
    </row>
    <row r="135" spans="2:21" s="285" customFormat="1">
      <c r="B135" s="286"/>
      <c r="C135" s="287">
        <v>117</v>
      </c>
      <c r="D135" s="221"/>
      <c r="E135" s="9"/>
      <c r="F135" s="9"/>
      <c r="G135" s="8"/>
      <c r="H135" s="8"/>
      <c r="I135" s="8"/>
      <c r="J135" s="8" t="str">
        <f>IF(AND($K$3=Hide_Drop_Down!$G$3,$D135&lt;&gt;""),"&lt;Please provide Relevant Guiding Doc / Policy Reference&gt;",IF($D135="","","Not Applicable"))</f>
        <v/>
      </c>
      <c r="K135" s="8"/>
      <c r="L135" s="8"/>
      <c r="M135" s="9"/>
      <c r="N135" s="9"/>
      <c r="O135" s="288"/>
      <c r="Q135" s="264"/>
      <c r="R135" s="264"/>
      <c r="S135" s="264"/>
      <c r="T135" s="264"/>
      <c r="U135" s="243"/>
    </row>
    <row r="136" spans="2:21" s="285" customFormat="1">
      <c r="B136" s="286"/>
      <c r="C136" s="287">
        <v>118</v>
      </c>
      <c r="D136" s="221"/>
      <c r="E136" s="9"/>
      <c r="F136" s="9"/>
      <c r="G136" s="8"/>
      <c r="H136" s="8"/>
      <c r="I136" s="8"/>
      <c r="J136" s="8" t="str">
        <f>IF(AND($K$3=Hide_Drop_Down!$G$3,$D136&lt;&gt;""),"&lt;Please provide Relevant Guiding Doc / Policy Reference&gt;",IF($D136="","","Not Applicable"))</f>
        <v/>
      </c>
      <c r="K136" s="8"/>
      <c r="L136" s="8"/>
      <c r="M136" s="9"/>
      <c r="N136" s="9"/>
      <c r="O136" s="288"/>
      <c r="Q136" s="264"/>
      <c r="R136" s="264"/>
      <c r="S136" s="264"/>
      <c r="T136" s="264"/>
      <c r="U136" s="243"/>
    </row>
    <row r="137" spans="2:21" s="285" customFormat="1">
      <c r="B137" s="286"/>
      <c r="C137" s="287">
        <v>119</v>
      </c>
      <c r="D137" s="221"/>
      <c r="E137" s="9"/>
      <c r="F137" s="9"/>
      <c r="G137" s="8"/>
      <c r="H137" s="8"/>
      <c r="I137" s="8"/>
      <c r="J137" s="8" t="str">
        <f>IF(AND($K$3=Hide_Drop_Down!$G$3,$D137&lt;&gt;""),"&lt;Please provide Relevant Guiding Doc / Policy Reference&gt;",IF($D137="","","Not Applicable"))</f>
        <v/>
      </c>
      <c r="K137" s="8"/>
      <c r="L137" s="8"/>
      <c r="M137" s="9"/>
      <c r="N137" s="9"/>
      <c r="O137" s="288"/>
      <c r="Q137" s="264"/>
      <c r="R137" s="264"/>
      <c r="S137" s="264"/>
      <c r="T137" s="264"/>
      <c r="U137" s="243"/>
    </row>
    <row r="138" spans="2:21" s="285" customFormat="1">
      <c r="B138" s="286"/>
      <c r="C138" s="287">
        <v>120</v>
      </c>
      <c r="D138" s="221"/>
      <c r="E138" s="9"/>
      <c r="F138" s="9"/>
      <c r="G138" s="8"/>
      <c r="H138" s="8"/>
      <c r="I138" s="8"/>
      <c r="J138" s="8" t="str">
        <f>IF(AND($K$3=Hide_Drop_Down!$G$3,$D138&lt;&gt;""),"&lt;Please provide Relevant Guiding Doc / Policy Reference&gt;",IF($D138="","","Not Applicable"))</f>
        <v/>
      </c>
      <c r="K138" s="8"/>
      <c r="L138" s="8"/>
      <c r="M138" s="9"/>
      <c r="N138" s="9"/>
      <c r="O138" s="288"/>
      <c r="Q138" s="264"/>
      <c r="R138" s="264"/>
      <c r="S138" s="264"/>
      <c r="T138" s="264"/>
      <c r="U138" s="243"/>
    </row>
    <row r="139" spans="2:21" s="285" customFormat="1">
      <c r="B139" s="286"/>
      <c r="C139" s="287">
        <v>121</v>
      </c>
      <c r="D139" s="221"/>
      <c r="E139" s="9"/>
      <c r="F139" s="9"/>
      <c r="G139" s="8"/>
      <c r="H139" s="8"/>
      <c r="I139" s="8"/>
      <c r="J139" s="8" t="str">
        <f>IF(AND($K$3=Hide_Drop_Down!$G$3,$D139&lt;&gt;""),"&lt;Please provide Relevant Guiding Doc / Policy Reference&gt;",IF($D139="","","Not Applicable"))</f>
        <v/>
      </c>
      <c r="K139" s="8"/>
      <c r="L139" s="8"/>
      <c r="M139" s="9"/>
      <c r="N139" s="9"/>
      <c r="O139" s="288"/>
      <c r="Q139" s="264"/>
      <c r="R139" s="264"/>
      <c r="S139" s="264"/>
      <c r="T139" s="264"/>
      <c r="U139" s="243"/>
    </row>
    <row r="140" spans="2:21" s="285" customFormat="1">
      <c r="B140" s="286"/>
      <c r="C140" s="287">
        <v>122</v>
      </c>
      <c r="D140" s="221"/>
      <c r="E140" s="9"/>
      <c r="F140" s="9"/>
      <c r="G140" s="8"/>
      <c r="H140" s="8"/>
      <c r="I140" s="8"/>
      <c r="J140" s="8" t="str">
        <f>IF(AND($K$3=Hide_Drop_Down!$G$3,$D140&lt;&gt;""),"&lt;Please provide Relevant Guiding Doc / Policy Reference&gt;",IF($D140="","","Not Applicable"))</f>
        <v/>
      </c>
      <c r="K140" s="8"/>
      <c r="L140" s="8"/>
      <c r="M140" s="9"/>
      <c r="N140" s="9"/>
      <c r="O140" s="288"/>
      <c r="Q140" s="264"/>
      <c r="R140" s="264"/>
      <c r="S140" s="264"/>
      <c r="T140" s="264"/>
      <c r="U140" s="243"/>
    </row>
    <row r="141" spans="2:21" s="285" customFormat="1">
      <c r="B141" s="286"/>
      <c r="C141" s="287">
        <v>123</v>
      </c>
      <c r="D141" s="221"/>
      <c r="E141" s="9"/>
      <c r="F141" s="9"/>
      <c r="G141" s="8"/>
      <c r="H141" s="8"/>
      <c r="I141" s="8"/>
      <c r="J141" s="8" t="str">
        <f>IF(AND($K$3=Hide_Drop_Down!$G$3,$D141&lt;&gt;""),"&lt;Please provide Relevant Guiding Doc / Policy Reference&gt;",IF($D141="","","Not Applicable"))</f>
        <v/>
      </c>
      <c r="K141" s="8"/>
      <c r="L141" s="8"/>
      <c r="M141" s="9"/>
      <c r="N141" s="9"/>
      <c r="O141" s="288"/>
      <c r="Q141" s="264"/>
      <c r="R141" s="264"/>
      <c r="S141" s="264"/>
      <c r="T141" s="264"/>
      <c r="U141" s="243"/>
    </row>
    <row r="142" spans="2:21" s="285" customFormat="1">
      <c r="B142" s="286"/>
      <c r="C142" s="287">
        <v>124</v>
      </c>
      <c r="D142" s="221"/>
      <c r="E142" s="9"/>
      <c r="F142" s="9"/>
      <c r="G142" s="8"/>
      <c r="H142" s="8"/>
      <c r="I142" s="8"/>
      <c r="J142" s="8" t="str">
        <f>IF(AND($K$3=Hide_Drop_Down!$G$3,$D142&lt;&gt;""),"&lt;Please provide Relevant Guiding Doc / Policy Reference&gt;",IF($D142="","","Not Applicable"))</f>
        <v/>
      </c>
      <c r="K142" s="8"/>
      <c r="L142" s="8"/>
      <c r="M142" s="9"/>
      <c r="N142" s="9"/>
      <c r="O142" s="288"/>
      <c r="Q142" s="264"/>
      <c r="R142" s="264"/>
      <c r="S142" s="264"/>
      <c r="T142" s="264"/>
      <c r="U142" s="243"/>
    </row>
    <row r="143" spans="2:21" s="285" customFormat="1">
      <c r="B143" s="286"/>
      <c r="C143" s="287">
        <v>125</v>
      </c>
      <c r="D143" s="221"/>
      <c r="E143" s="9"/>
      <c r="F143" s="9"/>
      <c r="G143" s="8"/>
      <c r="H143" s="8"/>
      <c r="I143" s="8"/>
      <c r="J143" s="8" t="str">
        <f>IF(AND($K$3=Hide_Drop_Down!$G$3,$D143&lt;&gt;""),"&lt;Please provide Relevant Guiding Doc / Policy Reference&gt;",IF($D143="","","Not Applicable"))</f>
        <v/>
      </c>
      <c r="K143" s="8"/>
      <c r="L143" s="8"/>
      <c r="M143" s="9"/>
      <c r="N143" s="9"/>
      <c r="O143" s="288"/>
      <c r="Q143" s="264"/>
      <c r="R143" s="264"/>
      <c r="S143" s="264"/>
      <c r="T143" s="264"/>
      <c r="U143" s="243"/>
    </row>
    <row r="144" spans="2:21" s="285" customFormat="1">
      <c r="B144" s="286"/>
      <c r="C144" s="287">
        <v>126</v>
      </c>
      <c r="D144" s="221"/>
      <c r="E144" s="9"/>
      <c r="F144" s="9"/>
      <c r="G144" s="8"/>
      <c r="H144" s="8"/>
      <c r="I144" s="8"/>
      <c r="J144" s="8" t="str">
        <f>IF(AND($K$3=Hide_Drop_Down!$G$3,$D144&lt;&gt;""),"&lt;Please provide Relevant Guiding Doc / Policy Reference&gt;",IF($D144="","","Not Applicable"))</f>
        <v/>
      </c>
      <c r="K144" s="8"/>
      <c r="L144" s="8"/>
      <c r="M144" s="9"/>
      <c r="N144" s="9"/>
      <c r="O144" s="288"/>
      <c r="Q144" s="264"/>
      <c r="R144" s="264"/>
      <c r="S144" s="264"/>
      <c r="T144" s="264"/>
      <c r="U144" s="243"/>
    </row>
    <row r="145" spans="2:21" s="285" customFormat="1">
      <c r="B145" s="286"/>
      <c r="C145" s="287">
        <v>127</v>
      </c>
      <c r="D145" s="221"/>
      <c r="E145" s="9"/>
      <c r="F145" s="9"/>
      <c r="G145" s="8"/>
      <c r="H145" s="8"/>
      <c r="I145" s="8"/>
      <c r="J145" s="8" t="str">
        <f>IF(AND($K$3=Hide_Drop_Down!$G$3,$D145&lt;&gt;""),"&lt;Please provide Relevant Guiding Doc / Policy Reference&gt;",IF($D145="","","Not Applicable"))</f>
        <v/>
      </c>
      <c r="K145" s="8"/>
      <c r="L145" s="8"/>
      <c r="M145" s="9"/>
      <c r="N145" s="9"/>
      <c r="O145" s="288"/>
      <c r="Q145" s="264"/>
      <c r="R145" s="264"/>
      <c r="S145" s="264"/>
      <c r="T145" s="264"/>
      <c r="U145" s="243"/>
    </row>
    <row r="146" spans="2:21" s="285" customFormat="1">
      <c r="B146" s="286"/>
      <c r="C146" s="287">
        <v>128</v>
      </c>
      <c r="D146" s="221"/>
      <c r="E146" s="9"/>
      <c r="F146" s="9"/>
      <c r="G146" s="8"/>
      <c r="H146" s="8"/>
      <c r="I146" s="8"/>
      <c r="J146" s="8" t="str">
        <f>IF(AND($K$3=Hide_Drop_Down!$G$3,$D146&lt;&gt;""),"&lt;Please provide Relevant Guiding Doc / Policy Reference&gt;",IF($D146="","","Not Applicable"))</f>
        <v/>
      </c>
      <c r="K146" s="8"/>
      <c r="L146" s="8"/>
      <c r="M146" s="9"/>
      <c r="N146" s="9"/>
      <c r="O146" s="288"/>
      <c r="Q146" s="264"/>
      <c r="R146" s="264"/>
      <c r="S146" s="264"/>
      <c r="T146" s="264"/>
      <c r="U146" s="243"/>
    </row>
    <row r="147" spans="2:21" s="285" customFormat="1">
      <c r="B147" s="286"/>
      <c r="C147" s="287">
        <v>129</v>
      </c>
      <c r="D147" s="221"/>
      <c r="E147" s="9"/>
      <c r="F147" s="9"/>
      <c r="G147" s="8"/>
      <c r="H147" s="8"/>
      <c r="I147" s="8"/>
      <c r="J147" s="8" t="str">
        <f>IF(AND($K$3=Hide_Drop_Down!$G$3,$D147&lt;&gt;""),"&lt;Please provide Relevant Guiding Doc / Policy Reference&gt;",IF($D147="","","Not Applicable"))</f>
        <v/>
      </c>
      <c r="K147" s="8"/>
      <c r="L147" s="8"/>
      <c r="M147" s="9"/>
      <c r="N147" s="9"/>
      <c r="O147" s="288"/>
      <c r="Q147" s="264"/>
      <c r="R147" s="264"/>
      <c r="S147" s="264"/>
      <c r="T147" s="264"/>
      <c r="U147" s="243"/>
    </row>
    <row r="148" spans="2:21" s="285" customFormat="1">
      <c r="B148" s="286"/>
      <c r="C148" s="287">
        <v>130</v>
      </c>
      <c r="D148" s="221"/>
      <c r="E148" s="9"/>
      <c r="F148" s="9"/>
      <c r="G148" s="8"/>
      <c r="H148" s="8"/>
      <c r="I148" s="8"/>
      <c r="J148" s="8" t="str">
        <f>IF(AND($K$3=Hide_Drop_Down!$G$3,$D148&lt;&gt;""),"&lt;Please provide Relevant Guiding Doc / Policy Reference&gt;",IF($D148="","","Not Applicable"))</f>
        <v/>
      </c>
      <c r="K148" s="8"/>
      <c r="L148" s="8"/>
      <c r="M148" s="9"/>
      <c r="N148" s="9"/>
      <c r="O148" s="288"/>
      <c r="Q148" s="264"/>
      <c r="R148" s="264"/>
      <c r="S148" s="264"/>
      <c r="T148" s="264"/>
      <c r="U148" s="243"/>
    </row>
    <row r="149" spans="2:21" s="285" customFormat="1">
      <c r="B149" s="286"/>
      <c r="C149" s="287"/>
      <c r="D149" s="221"/>
      <c r="E149" s="9"/>
      <c r="F149" s="9"/>
      <c r="G149" s="8"/>
      <c r="H149" s="8"/>
      <c r="I149" s="8"/>
      <c r="J149" s="8" t="str">
        <f>IF(AND($K$3=Hide_Drop_Down!$G$3,$D149&lt;&gt;""),"&lt;Please provide Relevant Guiding Doc / Policy Reference&gt;",IF($D149="","","Not Applicable"))</f>
        <v/>
      </c>
      <c r="K149" s="8"/>
      <c r="L149" s="8"/>
      <c r="M149" s="9"/>
      <c r="N149" s="9"/>
      <c r="O149" s="288"/>
      <c r="Q149" s="264"/>
      <c r="R149" s="264"/>
      <c r="S149" s="264"/>
      <c r="T149" s="264"/>
      <c r="U149" s="243"/>
    </row>
    <row r="150" spans="2:21" s="285" customFormat="1">
      <c r="B150" s="286"/>
      <c r="C150" s="287"/>
      <c r="D150" s="221"/>
      <c r="E150" s="9"/>
      <c r="F150" s="9"/>
      <c r="G150" s="8"/>
      <c r="H150" s="8"/>
      <c r="I150" s="8"/>
      <c r="J150" s="8" t="str">
        <f>IF(AND($K$3=Hide_Drop_Down!$G$3,$D150&lt;&gt;""),"&lt;Please provide Relevant Guiding Doc / Policy Reference&gt;",IF($D150="","","Not Applicable"))</f>
        <v/>
      </c>
      <c r="K150" s="8"/>
      <c r="L150" s="8"/>
      <c r="M150" s="9"/>
      <c r="N150" s="9"/>
      <c r="O150" s="288"/>
      <c r="Q150" s="264"/>
      <c r="R150" s="264"/>
      <c r="S150" s="264"/>
      <c r="T150" s="264"/>
      <c r="U150" s="243"/>
    </row>
    <row r="151" spans="2:21" s="285" customFormat="1">
      <c r="B151" s="286"/>
      <c r="C151" s="287"/>
      <c r="D151" s="221"/>
      <c r="E151" s="9"/>
      <c r="F151" s="9"/>
      <c r="G151" s="8"/>
      <c r="H151" s="8"/>
      <c r="I151" s="8"/>
      <c r="J151" s="8" t="str">
        <f>IF(AND($K$3=Hide_Drop_Down!$G$3,$D151&lt;&gt;""),"&lt;Please provide Relevant Guiding Doc / Policy Reference&gt;",IF($D151="","","Not Applicable"))</f>
        <v/>
      </c>
      <c r="K151" s="8"/>
      <c r="L151" s="8"/>
      <c r="M151" s="9"/>
      <c r="N151" s="9"/>
      <c r="O151" s="288"/>
      <c r="Q151" s="264"/>
      <c r="R151" s="264"/>
      <c r="S151" s="264"/>
      <c r="T151" s="264"/>
      <c r="U151" s="243"/>
    </row>
    <row r="152" spans="2:21" s="285" customFormat="1">
      <c r="B152" s="286"/>
      <c r="C152" s="287"/>
      <c r="D152" s="221"/>
      <c r="E152" s="9"/>
      <c r="F152" s="9"/>
      <c r="G152" s="8"/>
      <c r="H152" s="8"/>
      <c r="I152" s="8"/>
      <c r="J152" s="8" t="str">
        <f>IF(AND($K$3=Hide_Drop_Down!$G$3,$D152&lt;&gt;""),"&lt;Please provide Relevant Guiding Doc / Policy Reference&gt;",IF($D152="","","Not Applicable"))</f>
        <v/>
      </c>
      <c r="K152" s="8"/>
      <c r="L152" s="8"/>
      <c r="M152" s="9"/>
      <c r="N152" s="9"/>
      <c r="O152" s="288"/>
      <c r="Q152" s="264"/>
      <c r="R152" s="264"/>
      <c r="S152" s="264"/>
      <c r="T152" s="264"/>
      <c r="U152" s="243"/>
    </row>
    <row r="153" spans="2:21" s="285" customFormat="1">
      <c r="B153" s="286"/>
      <c r="C153" s="287"/>
      <c r="D153" s="221"/>
      <c r="E153" s="9"/>
      <c r="F153" s="9"/>
      <c r="G153" s="8"/>
      <c r="H153" s="8"/>
      <c r="I153" s="8"/>
      <c r="J153" s="8" t="str">
        <f>IF(AND($K$3=Hide_Drop_Down!$G$3,$D153&lt;&gt;""),"&lt;Please provide Relevant Guiding Doc / Policy Reference&gt;",IF($D153="","","Not Applicable"))</f>
        <v/>
      </c>
      <c r="K153" s="8"/>
      <c r="L153" s="8"/>
      <c r="M153" s="9"/>
      <c r="N153" s="9"/>
      <c r="O153" s="288"/>
      <c r="Q153" s="264"/>
      <c r="R153" s="264"/>
      <c r="S153" s="264"/>
      <c r="T153" s="264"/>
      <c r="U153" s="243"/>
    </row>
    <row r="154" spans="2:21" s="285" customFormat="1">
      <c r="B154" s="286"/>
      <c r="C154" s="287"/>
      <c r="D154" s="221"/>
      <c r="E154" s="9"/>
      <c r="F154" s="9"/>
      <c r="G154" s="8"/>
      <c r="H154" s="8"/>
      <c r="I154" s="8"/>
      <c r="J154" s="8" t="str">
        <f>IF(AND($K$3=Hide_Drop_Down!$G$3,$D154&lt;&gt;""),"&lt;Please provide Relevant Guiding Doc / Policy Reference&gt;",IF($D154="","","Not Applicable"))</f>
        <v/>
      </c>
      <c r="K154" s="8"/>
      <c r="L154" s="8"/>
      <c r="M154" s="9"/>
      <c r="N154" s="9"/>
      <c r="O154" s="288"/>
      <c r="Q154" s="264"/>
      <c r="R154" s="264"/>
      <c r="S154" s="264"/>
      <c r="T154" s="264"/>
      <c r="U154" s="243"/>
    </row>
    <row r="155" spans="2:21" s="285" customFormat="1">
      <c r="B155" s="286"/>
      <c r="C155" s="287"/>
      <c r="D155" s="221"/>
      <c r="E155" s="9"/>
      <c r="F155" s="9"/>
      <c r="G155" s="8"/>
      <c r="H155" s="8"/>
      <c r="I155" s="8"/>
      <c r="J155" s="8" t="str">
        <f>IF(AND($K$3=Hide_Drop_Down!$G$3,$D155&lt;&gt;""),"&lt;Please provide Relevant Guiding Doc / Policy Reference&gt;",IF($D155="","","Not Applicable"))</f>
        <v/>
      </c>
      <c r="K155" s="8"/>
      <c r="L155" s="8"/>
      <c r="M155" s="9"/>
      <c r="N155" s="9"/>
      <c r="O155" s="288"/>
      <c r="Q155" s="264"/>
      <c r="R155" s="264"/>
      <c r="S155" s="264"/>
      <c r="T155" s="264"/>
      <c r="U155" s="243"/>
    </row>
    <row r="156" spans="2:21" s="285" customFormat="1">
      <c r="B156" s="286"/>
      <c r="C156" s="287"/>
      <c r="D156" s="221"/>
      <c r="E156" s="9"/>
      <c r="F156" s="9"/>
      <c r="G156" s="8"/>
      <c r="H156" s="8"/>
      <c r="I156" s="8"/>
      <c r="J156" s="8" t="str">
        <f>IF(AND($K$3=Hide_Drop_Down!$G$3,$D156&lt;&gt;""),"&lt;Please provide Relevant Guiding Doc / Policy Reference&gt;",IF($D156="","","Not Applicable"))</f>
        <v/>
      </c>
      <c r="K156" s="8"/>
      <c r="L156" s="8"/>
      <c r="M156" s="9"/>
      <c r="N156" s="9"/>
      <c r="O156" s="288"/>
      <c r="Q156" s="264"/>
      <c r="R156" s="264"/>
      <c r="S156" s="264"/>
      <c r="T156" s="264"/>
      <c r="U156" s="243"/>
    </row>
    <row r="157" spans="2:21" s="285" customFormat="1">
      <c r="B157" s="286"/>
      <c r="C157" s="287"/>
      <c r="D157" s="221"/>
      <c r="E157" s="9"/>
      <c r="F157" s="9"/>
      <c r="G157" s="8"/>
      <c r="H157" s="8"/>
      <c r="I157" s="8"/>
      <c r="J157" s="8" t="str">
        <f>IF(AND($K$3=Hide_Drop_Down!$G$3,$D157&lt;&gt;""),"&lt;Please provide Relevant Guiding Doc / Policy Reference&gt;",IF($D157="","","Not Applicable"))</f>
        <v/>
      </c>
      <c r="K157" s="8"/>
      <c r="L157" s="8"/>
      <c r="M157" s="9"/>
      <c r="N157" s="9"/>
      <c r="O157" s="288"/>
      <c r="Q157" s="264"/>
      <c r="R157" s="264"/>
      <c r="S157" s="264"/>
      <c r="T157" s="264"/>
      <c r="U157" s="243"/>
    </row>
    <row r="158" spans="2:21" s="285" customFormat="1">
      <c r="B158" s="286"/>
      <c r="C158" s="287"/>
      <c r="D158" s="221"/>
      <c r="E158" s="9"/>
      <c r="F158" s="9"/>
      <c r="G158" s="8"/>
      <c r="H158" s="8"/>
      <c r="I158" s="8"/>
      <c r="J158" s="8" t="str">
        <f>IF(AND($K$3=Hide_Drop_Down!$G$3,$D158&lt;&gt;""),"&lt;Please provide Relevant Guiding Doc / Policy Reference&gt;",IF($D158="","","Not Applicable"))</f>
        <v/>
      </c>
      <c r="K158" s="8"/>
      <c r="L158" s="8"/>
      <c r="M158" s="9"/>
      <c r="N158" s="9"/>
      <c r="O158" s="288"/>
      <c r="Q158" s="264"/>
      <c r="R158" s="264"/>
      <c r="S158" s="264"/>
      <c r="T158" s="264"/>
      <c r="U158" s="243"/>
    </row>
    <row r="159" spans="2:21" s="285" customFormat="1">
      <c r="B159" s="286"/>
      <c r="C159" s="287"/>
      <c r="D159" s="221"/>
      <c r="E159" s="9"/>
      <c r="F159" s="9"/>
      <c r="G159" s="8"/>
      <c r="H159" s="8"/>
      <c r="I159" s="8"/>
      <c r="J159" s="8" t="str">
        <f>IF(AND($K$3=Hide_Drop_Down!$G$3,$D159&lt;&gt;""),"&lt;Please provide Relevant Guiding Doc / Policy Reference&gt;",IF($D159="","","Not Applicable"))</f>
        <v/>
      </c>
      <c r="K159" s="8"/>
      <c r="L159" s="8"/>
      <c r="M159" s="9"/>
      <c r="N159" s="9"/>
      <c r="O159" s="288"/>
      <c r="Q159" s="264"/>
      <c r="R159" s="264"/>
      <c r="S159" s="264"/>
      <c r="T159" s="264"/>
      <c r="U159" s="243"/>
    </row>
    <row r="160" spans="2:21" s="285" customFormat="1">
      <c r="B160" s="286"/>
      <c r="C160" s="287"/>
      <c r="D160" s="221"/>
      <c r="E160" s="9"/>
      <c r="F160" s="9"/>
      <c r="G160" s="8"/>
      <c r="H160" s="8"/>
      <c r="I160" s="8"/>
      <c r="J160" s="8" t="str">
        <f>IF(AND($K$3=Hide_Drop_Down!$G$3,$D160&lt;&gt;""),"&lt;Please provide Relevant Guiding Doc / Policy Reference&gt;",IF($D160="","","Not Applicable"))</f>
        <v/>
      </c>
      <c r="K160" s="8"/>
      <c r="L160" s="8"/>
      <c r="M160" s="9"/>
      <c r="N160" s="9"/>
      <c r="O160" s="288"/>
      <c r="Q160" s="264"/>
      <c r="R160" s="264"/>
      <c r="S160" s="264"/>
      <c r="T160" s="264"/>
      <c r="U160" s="243"/>
    </row>
    <row r="161" spans="2:21" s="285" customFormat="1">
      <c r="B161" s="286"/>
      <c r="C161" s="287"/>
      <c r="D161" s="221"/>
      <c r="E161" s="9"/>
      <c r="F161" s="9"/>
      <c r="G161" s="8"/>
      <c r="H161" s="8"/>
      <c r="I161" s="8"/>
      <c r="J161" s="8" t="str">
        <f>IF(AND($K$3=Hide_Drop_Down!$G$3,$D161&lt;&gt;""),"&lt;Please provide Relevant Guiding Doc / Policy Reference&gt;",IF($D161="","","Not Applicable"))</f>
        <v/>
      </c>
      <c r="K161" s="8"/>
      <c r="L161" s="8"/>
      <c r="M161" s="9"/>
      <c r="N161" s="9"/>
      <c r="O161" s="288"/>
      <c r="Q161" s="264"/>
      <c r="R161" s="264"/>
      <c r="S161" s="264"/>
      <c r="T161" s="264"/>
      <c r="U161" s="243"/>
    </row>
    <row r="162" spans="2:21" s="285" customFormat="1">
      <c r="B162" s="286"/>
      <c r="C162" s="287"/>
      <c r="D162" s="221"/>
      <c r="E162" s="9"/>
      <c r="F162" s="9"/>
      <c r="G162" s="8"/>
      <c r="H162" s="8"/>
      <c r="I162" s="8"/>
      <c r="J162" s="8" t="str">
        <f>IF(AND($K$3=Hide_Drop_Down!$G$3,$D162&lt;&gt;""),"&lt;Please provide Relevant Guiding Doc / Policy Reference&gt;",IF($D162="","","Not Applicable"))</f>
        <v/>
      </c>
      <c r="K162" s="8"/>
      <c r="L162" s="8"/>
      <c r="M162" s="9"/>
      <c r="N162" s="9"/>
      <c r="O162" s="288"/>
      <c r="Q162" s="264"/>
      <c r="R162" s="264"/>
      <c r="S162" s="264"/>
      <c r="T162" s="264"/>
      <c r="U162" s="243"/>
    </row>
    <row r="163" spans="2:21" s="285" customFormat="1">
      <c r="B163" s="286"/>
      <c r="C163" s="287"/>
      <c r="D163" s="221"/>
      <c r="E163" s="9"/>
      <c r="F163" s="9"/>
      <c r="G163" s="8"/>
      <c r="H163" s="8"/>
      <c r="I163" s="8"/>
      <c r="J163" s="8" t="str">
        <f>IF(AND($K$3=Hide_Drop_Down!$G$3,$D163&lt;&gt;""),"&lt;Please provide Relevant Guiding Doc / Policy Reference&gt;",IF($D163="","","Not Applicable"))</f>
        <v/>
      </c>
      <c r="K163" s="8"/>
      <c r="L163" s="8"/>
      <c r="M163" s="9"/>
      <c r="N163" s="9"/>
      <c r="O163" s="288"/>
      <c r="Q163" s="264"/>
      <c r="R163" s="264"/>
      <c r="S163" s="264"/>
      <c r="T163" s="264"/>
      <c r="U163" s="243"/>
    </row>
    <row r="164" spans="2:21" s="285" customFormat="1">
      <c r="B164" s="286"/>
      <c r="C164" s="287"/>
      <c r="D164" s="221"/>
      <c r="E164" s="9"/>
      <c r="F164" s="9"/>
      <c r="G164" s="8"/>
      <c r="H164" s="8"/>
      <c r="I164" s="8"/>
      <c r="J164" s="8" t="str">
        <f>IF(AND($K$3=Hide_Drop_Down!$G$3,$D164&lt;&gt;""),"&lt;Please provide Relevant Guiding Doc / Policy Reference&gt;",IF($D164="","","Not Applicable"))</f>
        <v/>
      </c>
      <c r="K164" s="8"/>
      <c r="L164" s="8"/>
      <c r="M164" s="9"/>
      <c r="N164" s="9"/>
      <c r="O164" s="288"/>
      <c r="Q164" s="264"/>
      <c r="R164" s="264"/>
      <c r="S164" s="264"/>
      <c r="T164" s="264"/>
      <c r="U164" s="243"/>
    </row>
    <row r="165" spans="2:21" s="285" customFormat="1">
      <c r="B165" s="286"/>
      <c r="C165" s="287"/>
      <c r="D165" s="221"/>
      <c r="E165" s="9"/>
      <c r="F165" s="9"/>
      <c r="G165" s="8"/>
      <c r="H165" s="8"/>
      <c r="I165" s="8"/>
      <c r="J165" s="8" t="str">
        <f>IF(AND($K$3=Hide_Drop_Down!$G$3,$D165&lt;&gt;""),"&lt;Please provide Relevant Guiding Doc / Policy Reference&gt;",IF($D165="","","Not Applicable"))</f>
        <v/>
      </c>
      <c r="K165" s="8"/>
      <c r="L165" s="8"/>
      <c r="M165" s="9"/>
      <c r="N165" s="9"/>
      <c r="O165" s="288"/>
      <c r="Q165" s="264"/>
      <c r="R165" s="264"/>
      <c r="S165" s="264"/>
      <c r="T165" s="264"/>
      <c r="U165" s="243"/>
    </row>
    <row r="166" spans="2:21" s="285" customFormat="1">
      <c r="B166" s="286"/>
      <c r="C166" s="287"/>
      <c r="D166" s="221"/>
      <c r="E166" s="9"/>
      <c r="F166" s="9"/>
      <c r="G166" s="8"/>
      <c r="H166" s="8"/>
      <c r="I166" s="8"/>
      <c r="J166" s="8" t="str">
        <f>IF(AND($K$3=Hide_Drop_Down!$G$3,$D166&lt;&gt;""),"&lt;Please provide Relevant Guiding Doc / Policy Reference&gt;",IF($D166="","","Not Applicable"))</f>
        <v/>
      </c>
      <c r="K166" s="8"/>
      <c r="L166" s="8"/>
      <c r="M166" s="9"/>
      <c r="N166" s="9"/>
      <c r="O166" s="288"/>
      <c r="Q166" s="264"/>
      <c r="R166" s="264"/>
      <c r="S166" s="264"/>
      <c r="T166" s="264"/>
      <c r="U166" s="243"/>
    </row>
    <row r="167" spans="2:21" s="285" customFormat="1">
      <c r="B167" s="286"/>
      <c r="C167" s="287"/>
      <c r="D167" s="221"/>
      <c r="E167" s="9"/>
      <c r="F167" s="9"/>
      <c r="G167" s="8"/>
      <c r="H167" s="8"/>
      <c r="I167" s="8"/>
      <c r="J167" s="8" t="str">
        <f>IF(AND($K$3=Hide_Drop_Down!$G$3,$D167&lt;&gt;""),"&lt;Please provide Relevant Guiding Doc / Policy Reference&gt;",IF($D167="","","Not Applicable"))</f>
        <v/>
      </c>
      <c r="K167" s="8"/>
      <c r="L167" s="8"/>
      <c r="M167" s="9"/>
      <c r="N167" s="9"/>
      <c r="O167" s="288"/>
      <c r="Q167" s="264"/>
      <c r="R167" s="264"/>
      <c r="S167" s="264"/>
      <c r="T167" s="264"/>
      <c r="U167" s="243"/>
    </row>
    <row r="168" spans="2:21" s="285" customFormat="1">
      <c r="B168" s="286"/>
      <c r="C168" s="287"/>
      <c r="D168" s="221"/>
      <c r="E168" s="9"/>
      <c r="F168" s="9"/>
      <c r="G168" s="8"/>
      <c r="H168" s="8"/>
      <c r="I168" s="8"/>
      <c r="J168" s="8" t="str">
        <f>IF(AND($K$3=Hide_Drop_Down!$G$3,$D168&lt;&gt;""),"&lt;Please provide Relevant Guiding Doc / Policy Reference&gt;",IF($D168="","","Not Applicable"))</f>
        <v/>
      </c>
      <c r="K168" s="8"/>
      <c r="L168" s="8"/>
      <c r="M168" s="9"/>
      <c r="N168" s="9"/>
      <c r="O168" s="288"/>
      <c r="Q168" s="264"/>
      <c r="R168" s="264"/>
      <c r="S168" s="264"/>
      <c r="T168" s="264"/>
      <c r="U168" s="243"/>
    </row>
    <row r="169" spans="2:21" s="285" customFormat="1">
      <c r="B169" s="286"/>
      <c r="C169" s="287"/>
      <c r="D169" s="221"/>
      <c r="E169" s="9"/>
      <c r="F169" s="9"/>
      <c r="G169" s="8"/>
      <c r="H169" s="8"/>
      <c r="I169" s="8"/>
      <c r="J169" s="8" t="str">
        <f>IF(AND($K$3=Hide_Drop_Down!$G$3,$D169&lt;&gt;""),"&lt;Please provide Relevant Guiding Doc / Policy Reference&gt;",IF($D169="","","Not Applicable"))</f>
        <v/>
      </c>
      <c r="K169" s="8"/>
      <c r="L169" s="8"/>
      <c r="M169" s="9"/>
      <c r="N169" s="9"/>
      <c r="O169" s="288"/>
      <c r="Q169" s="264"/>
      <c r="R169" s="264"/>
      <c r="S169" s="264"/>
      <c r="T169" s="264"/>
      <c r="U169" s="243"/>
    </row>
    <row r="170" spans="2:21" s="285" customFormat="1">
      <c r="B170" s="286"/>
      <c r="C170" s="287"/>
      <c r="D170" s="221"/>
      <c r="E170" s="9"/>
      <c r="F170" s="9"/>
      <c r="G170" s="8"/>
      <c r="H170" s="8"/>
      <c r="I170" s="8"/>
      <c r="J170" s="8" t="str">
        <f>IF(AND($K$3=Hide_Drop_Down!$G$3,$D170&lt;&gt;""),"&lt;Please provide Relevant Guiding Doc / Policy Reference&gt;",IF($D170="","","Not Applicable"))</f>
        <v/>
      </c>
      <c r="K170" s="8"/>
      <c r="L170" s="8"/>
      <c r="M170" s="9"/>
      <c r="N170" s="9"/>
      <c r="O170" s="288"/>
      <c r="Q170" s="264"/>
      <c r="R170" s="264"/>
      <c r="S170" s="264"/>
      <c r="T170" s="264"/>
      <c r="U170" s="243"/>
    </row>
    <row r="171" spans="2:21" s="285" customFormat="1">
      <c r="B171" s="286"/>
      <c r="C171" s="287"/>
      <c r="D171" s="221"/>
      <c r="E171" s="9"/>
      <c r="F171" s="9"/>
      <c r="G171" s="8"/>
      <c r="H171" s="8"/>
      <c r="I171" s="8"/>
      <c r="J171" s="8" t="str">
        <f>IF(AND($K$3=Hide_Drop_Down!$G$3,$D171&lt;&gt;""),"&lt;Please provide Relevant Guiding Doc / Policy Reference&gt;",IF($D171="","","Not Applicable"))</f>
        <v/>
      </c>
      <c r="K171" s="8"/>
      <c r="L171" s="8"/>
      <c r="M171" s="9"/>
      <c r="N171" s="9"/>
      <c r="O171" s="288"/>
      <c r="Q171" s="264"/>
      <c r="R171" s="264"/>
      <c r="S171" s="264"/>
      <c r="T171" s="264"/>
      <c r="U171" s="243"/>
    </row>
    <row r="172" spans="2:21" s="285" customFormat="1">
      <c r="B172" s="286"/>
      <c r="C172" s="287"/>
      <c r="D172" s="221"/>
      <c r="E172" s="9"/>
      <c r="F172" s="9"/>
      <c r="G172" s="8"/>
      <c r="H172" s="8"/>
      <c r="I172" s="8"/>
      <c r="J172" s="8" t="str">
        <f>IF(AND($K$3=Hide_Drop_Down!$G$3,$D172&lt;&gt;""),"&lt;Please provide Relevant Guiding Doc / Policy Reference&gt;",IF($D172="","","Not Applicable"))</f>
        <v/>
      </c>
      <c r="K172" s="8"/>
      <c r="L172" s="8"/>
      <c r="M172" s="9"/>
      <c r="N172" s="9"/>
      <c r="O172" s="288"/>
      <c r="Q172" s="264"/>
      <c r="R172" s="264"/>
      <c r="S172" s="264"/>
      <c r="T172" s="264"/>
      <c r="U172" s="243"/>
    </row>
    <row r="173" spans="2:21" s="285" customFormat="1">
      <c r="B173" s="286"/>
      <c r="C173" s="287"/>
      <c r="D173" s="221"/>
      <c r="E173" s="9"/>
      <c r="F173" s="9"/>
      <c r="G173" s="8"/>
      <c r="H173" s="8"/>
      <c r="I173" s="8"/>
      <c r="J173" s="8" t="str">
        <f>IF(AND($K$3=Hide_Drop_Down!$G$3,$D173&lt;&gt;""),"&lt;Please provide Relevant Guiding Doc / Policy Reference&gt;",IF($D173="","","Not Applicable"))</f>
        <v/>
      </c>
      <c r="K173" s="8"/>
      <c r="L173" s="8"/>
      <c r="M173" s="9"/>
      <c r="N173" s="9"/>
      <c r="O173" s="288"/>
      <c r="Q173" s="264"/>
      <c r="R173" s="264"/>
      <c r="S173" s="264"/>
      <c r="T173" s="264"/>
      <c r="U173" s="243"/>
    </row>
    <row r="174" spans="2:21" s="285" customFormat="1">
      <c r="B174" s="286"/>
      <c r="C174" s="287"/>
      <c r="D174" s="221"/>
      <c r="E174" s="9"/>
      <c r="F174" s="9"/>
      <c r="G174" s="8"/>
      <c r="H174" s="8"/>
      <c r="I174" s="8"/>
      <c r="J174" s="8" t="str">
        <f>IF(AND($K$3=Hide_Drop_Down!$G$3,$D174&lt;&gt;""),"&lt;Please provide Relevant Guiding Doc / Policy Reference&gt;",IF($D174="","","Not Applicable"))</f>
        <v/>
      </c>
      <c r="K174" s="8"/>
      <c r="L174" s="8"/>
      <c r="M174" s="9"/>
      <c r="N174" s="9"/>
      <c r="O174" s="288"/>
      <c r="Q174" s="264"/>
      <c r="R174" s="264"/>
      <c r="S174" s="264"/>
      <c r="T174" s="264"/>
      <c r="U174" s="243"/>
    </row>
    <row r="175" spans="2:21" s="285" customFormat="1">
      <c r="B175" s="286"/>
      <c r="C175" s="287"/>
      <c r="D175" s="221"/>
      <c r="E175" s="9"/>
      <c r="F175" s="9"/>
      <c r="G175" s="8"/>
      <c r="H175" s="8"/>
      <c r="I175" s="8"/>
      <c r="J175" s="8" t="str">
        <f>IF(AND($K$3=Hide_Drop_Down!$G$3,$D175&lt;&gt;""),"&lt;Please provide Relevant Guiding Doc / Policy Reference&gt;",IF($D175="","","Not Applicable"))</f>
        <v/>
      </c>
      <c r="K175" s="8"/>
      <c r="L175" s="8"/>
      <c r="M175" s="9"/>
      <c r="N175" s="9"/>
      <c r="O175" s="288"/>
      <c r="Q175" s="264"/>
      <c r="R175" s="264"/>
      <c r="S175" s="264"/>
      <c r="T175" s="264"/>
      <c r="U175" s="243"/>
    </row>
    <row r="176" spans="2:21" s="285" customFormat="1">
      <c r="B176" s="286"/>
      <c r="C176" s="287"/>
      <c r="D176" s="221"/>
      <c r="E176" s="9"/>
      <c r="F176" s="9"/>
      <c r="G176" s="8"/>
      <c r="H176" s="8"/>
      <c r="I176" s="8"/>
      <c r="J176" s="8" t="str">
        <f>IF(AND($K$3=Hide_Drop_Down!$G$3,$D176&lt;&gt;""),"&lt;Please provide Relevant Guiding Doc / Policy Reference&gt;",IF($D176="","","Not Applicable"))</f>
        <v/>
      </c>
      <c r="K176" s="8"/>
      <c r="L176" s="8"/>
      <c r="M176" s="9"/>
      <c r="N176" s="9"/>
      <c r="O176" s="288"/>
      <c r="Q176" s="264"/>
      <c r="R176" s="264"/>
      <c r="S176" s="264"/>
      <c r="T176" s="264"/>
      <c r="U176" s="243"/>
    </row>
    <row r="177" spans="2:21" s="285" customFormat="1">
      <c r="B177" s="286"/>
      <c r="C177" s="287"/>
      <c r="D177" s="221"/>
      <c r="E177" s="9"/>
      <c r="F177" s="9"/>
      <c r="G177" s="8"/>
      <c r="H177" s="8"/>
      <c r="I177" s="8"/>
      <c r="J177" s="8" t="str">
        <f>IF(AND($K$3=Hide_Drop_Down!$G$3,$D177&lt;&gt;""),"&lt;Please provide Relevant Guiding Doc / Policy Reference&gt;",IF($D177="","","Not Applicable"))</f>
        <v/>
      </c>
      <c r="K177" s="8"/>
      <c r="L177" s="8"/>
      <c r="M177" s="9"/>
      <c r="N177" s="9"/>
      <c r="O177" s="288"/>
      <c r="Q177" s="264"/>
      <c r="R177" s="264"/>
      <c r="S177" s="264"/>
      <c r="T177" s="264"/>
      <c r="U177" s="243"/>
    </row>
    <row r="178" spans="2:21" s="285" customFormat="1">
      <c r="B178" s="286"/>
      <c r="C178" s="287"/>
      <c r="D178" s="221"/>
      <c r="E178" s="9"/>
      <c r="F178" s="9"/>
      <c r="G178" s="8"/>
      <c r="H178" s="8"/>
      <c r="I178" s="8"/>
      <c r="J178" s="8" t="str">
        <f>IF(AND($K$3=Hide_Drop_Down!$G$3,$D178&lt;&gt;""),"&lt;Please provide Relevant Guiding Doc / Policy Reference&gt;",IF($D178="","","Not Applicable"))</f>
        <v/>
      </c>
      <c r="K178" s="8"/>
      <c r="L178" s="8"/>
      <c r="M178" s="9"/>
      <c r="N178" s="9"/>
      <c r="O178" s="288"/>
      <c r="Q178" s="264"/>
      <c r="R178" s="264"/>
      <c r="S178" s="264"/>
      <c r="T178" s="264"/>
      <c r="U178" s="243"/>
    </row>
    <row r="179" spans="2:21" s="285" customFormat="1">
      <c r="B179" s="286"/>
      <c r="C179" s="287"/>
      <c r="D179" s="221"/>
      <c r="E179" s="9"/>
      <c r="F179" s="9"/>
      <c r="G179" s="8"/>
      <c r="H179" s="8"/>
      <c r="I179" s="8"/>
      <c r="J179" s="8" t="str">
        <f>IF(AND($K$3=Hide_Drop_Down!$G$3,$D179&lt;&gt;""),"&lt;Please provide Relevant Guiding Doc / Policy Reference&gt;",IF($D179="","","Not Applicable"))</f>
        <v/>
      </c>
      <c r="K179" s="8"/>
      <c r="L179" s="8"/>
      <c r="M179" s="9"/>
      <c r="N179" s="9"/>
      <c r="O179" s="288"/>
      <c r="Q179" s="264"/>
      <c r="R179" s="264"/>
      <c r="S179" s="264"/>
      <c r="T179" s="264"/>
      <c r="U179" s="243"/>
    </row>
    <row r="180" spans="2:21" s="285" customFormat="1">
      <c r="B180" s="286"/>
      <c r="C180" s="287"/>
      <c r="D180" s="221"/>
      <c r="E180" s="9"/>
      <c r="F180" s="9"/>
      <c r="G180" s="8"/>
      <c r="H180" s="8"/>
      <c r="I180" s="8"/>
      <c r="J180" s="8" t="str">
        <f>IF(AND($K$3=Hide_Drop_Down!$G$3,$D180&lt;&gt;""),"&lt;Please provide Relevant Guiding Doc / Policy Reference&gt;",IF($D180="","","Not Applicable"))</f>
        <v/>
      </c>
      <c r="K180" s="8"/>
      <c r="L180" s="8"/>
      <c r="M180" s="9"/>
      <c r="N180" s="9"/>
      <c r="O180" s="288"/>
      <c r="Q180" s="264"/>
      <c r="R180" s="264"/>
      <c r="S180" s="264"/>
      <c r="T180" s="264"/>
      <c r="U180" s="243"/>
    </row>
    <row r="181" spans="2:21" s="285" customFormat="1">
      <c r="B181" s="286"/>
      <c r="C181" s="287"/>
      <c r="D181" s="221"/>
      <c r="E181" s="9"/>
      <c r="F181" s="9"/>
      <c r="G181" s="8"/>
      <c r="H181" s="8"/>
      <c r="I181" s="8"/>
      <c r="J181" s="8" t="str">
        <f>IF(AND($K$3=Hide_Drop_Down!$G$3,$D181&lt;&gt;""),"&lt;Please provide Relevant Guiding Doc / Policy Reference&gt;",IF($D181="","","Not Applicable"))</f>
        <v/>
      </c>
      <c r="K181" s="8"/>
      <c r="L181" s="8"/>
      <c r="M181" s="9"/>
      <c r="N181" s="9"/>
      <c r="O181" s="288"/>
      <c r="Q181" s="264"/>
      <c r="R181" s="264"/>
      <c r="S181" s="264"/>
      <c r="T181" s="264"/>
      <c r="U181" s="243"/>
    </row>
    <row r="182" spans="2:21" s="285" customFormat="1">
      <c r="B182" s="286"/>
      <c r="C182" s="287"/>
      <c r="D182" s="221"/>
      <c r="E182" s="9"/>
      <c r="F182" s="9"/>
      <c r="G182" s="8"/>
      <c r="H182" s="8"/>
      <c r="I182" s="8"/>
      <c r="J182" s="8" t="str">
        <f>IF(AND($K$3=Hide_Drop_Down!$G$3,$D182&lt;&gt;""),"&lt;Please provide Relevant Guiding Doc / Policy Reference&gt;",IF($D182="","","Not Applicable"))</f>
        <v/>
      </c>
      <c r="K182" s="8"/>
      <c r="L182" s="8"/>
      <c r="M182" s="9"/>
      <c r="N182" s="9"/>
      <c r="O182" s="288"/>
      <c r="Q182" s="264"/>
      <c r="R182" s="264"/>
      <c r="S182" s="264"/>
      <c r="T182" s="264"/>
      <c r="U182" s="243"/>
    </row>
    <row r="183" spans="2:21" s="285" customFormat="1">
      <c r="B183" s="286"/>
      <c r="C183" s="287"/>
      <c r="D183" s="221"/>
      <c r="E183" s="9"/>
      <c r="F183" s="9"/>
      <c r="G183" s="8"/>
      <c r="H183" s="8"/>
      <c r="I183" s="8"/>
      <c r="J183" s="8" t="str">
        <f>IF(AND($K$3=Hide_Drop_Down!$G$3,$D183&lt;&gt;""),"&lt;Please provide Relevant Guiding Doc / Policy Reference&gt;",IF($D183="","","Not Applicable"))</f>
        <v/>
      </c>
      <c r="K183" s="8"/>
      <c r="L183" s="8"/>
      <c r="M183" s="9"/>
      <c r="N183" s="9"/>
      <c r="O183" s="288"/>
      <c r="Q183" s="264"/>
      <c r="R183" s="264"/>
      <c r="S183" s="264"/>
      <c r="T183" s="264"/>
      <c r="U183" s="243"/>
    </row>
    <row r="184" spans="2:21" s="285" customFormat="1">
      <c r="B184" s="286"/>
      <c r="C184" s="287"/>
      <c r="D184" s="221"/>
      <c r="E184" s="9"/>
      <c r="F184" s="9"/>
      <c r="G184" s="8"/>
      <c r="H184" s="8"/>
      <c r="I184" s="8"/>
      <c r="J184" s="8" t="str">
        <f>IF(AND($K$3=Hide_Drop_Down!$G$3,$D184&lt;&gt;""),"&lt;Please provide Relevant Guiding Doc / Policy Reference&gt;",IF($D184="","","Not Applicable"))</f>
        <v/>
      </c>
      <c r="K184" s="8"/>
      <c r="L184" s="8"/>
      <c r="M184" s="9"/>
      <c r="N184" s="9"/>
      <c r="O184" s="288"/>
      <c r="Q184" s="264"/>
      <c r="R184" s="264"/>
      <c r="S184" s="264"/>
      <c r="T184" s="264"/>
      <c r="U184" s="243"/>
    </row>
    <row r="185" spans="2:21" s="285" customFormat="1">
      <c r="B185" s="286"/>
      <c r="C185" s="287"/>
      <c r="D185" s="221"/>
      <c r="E185" s="9"/>
      <c r="F185" s="9"/>
      <c r="G185" s="8"/>
      <c r="H185" s="8"/>
      <c r="I185" s="8"/>
      <c r="J185" s="8" t="str">
        <f>IF(AND($K$3=Hide_Drop_Down!$G$3,$D185&lt;&gt;""),"&lt;Please provide Relevant Guiding Doc / Policy Reference&gt;",IF($D185="","","Not Applicable"))</f>
        <v/>
      </c>
      <c r="K185" s="8"/>
      <c r="L185" s="8"/>
      <c r="M185" s="9"/>
      <c r="N185" s="9"/>
      <c r="O185" s="288"/>
      <c r="Q185" s="264"/>
      <c r="R185" s="264"/>
      <c r="S185" s="264"/>
      <c r="T185" s="264"/>
      <c r="U185" s="243"/>
    </row>
    <row r="186" spans="2:21" s="285" customFormat="1">
      <c r="B186" s="286"/>
      <c r="C186" s="287"/>
      <c r="D186" s="221"/>
      <c r="E186" s="9"/>
      <c r="F186" s="9"/>
      <c r="G186" s="8"/>
      <c r="H186" s="8"/>
      <c r="I186" s="8"/>
      <c r="J186" s="8" t="str">
        <f>IF(AND($K$3=Hide_Drop_Down!$G$3,$D186&lt;&gt;""),"&lt;Please provide Relevant Guiding Doc / Policy Reference&gt;",IF($D186="","","Not Applicable"))</f>
        <v/>
      </c>
      <c r="K186" s="8"/>
      <c r="L186" s="8"/>
      <c r="M186" s="9"/>
      <c r="N186" s="9"/>
      <c r="O186" s="288"/>
      <c r="Q186" s="264"/>
      <c r="R186" s="264"/>
      <c r="S186" s="264"/>
      <c r="T186" s="264"/>
      <c r="U186" s="243"/>
    </row>
    <row r="187" spans="2:21" s="285" customFormat="1">
      <c r="B187" s="286"/>
      <c r="C187" s="287"/>
      <c r="D187" s="221"/>
      <c r="E187" s="9"/>
      <c r="F187" s="9"/>
      <c r="G187" s="8"/>
      <c r="H187" s="8"/>
      <c r="I187" s="8"/>
      <c r="J187" s="8" t="str">
        <f>IF(AND($K$3=Hide_Drop_Down!$G$3,$D187&lt;&gt;""),"&lt;Please provide Relevant Guiding Doc / Policy Reference&gt;",IF($D187="","","Not Applicable"))</f>
        <v/>
      </c>
      <c r="K187" s="8"/>
      <c r="L187" s="8"/>
      <c r="M187" s="9"/>
      <c r="N187" s="9"/>
      <c r="O187" s="288"/>
      <c r="Q187" s="264"/>
      <c r="R187" s="264"/>
      <c r="S187" s="264"/>
      <c r="T187" s="264"/>
      <c r="U187" s="243"/>
    </row>
    <row r="188" spans="2:21" s="285" customFormat="1">
      <c r="B188" s="286"/>
      <c r="C188" s="287"/>
      <c r="D188" s="221"/>
      <c r="E188" s="9"/>
      <c r="F188" s="9"/>
      <c r="G188" s="8"/>
      <c r="H188" s="8"/>
      <c r="I188" s="8"/>
      <c r="J188" s="8" t="str">
        <f>IF(AND($K$3=Hide_Drop_Down!$G$3,$D188&lt;&gt;""),"&lt;Please provide Relevant Guiding Doc / Policy Reference&gt;",IF($D188="","","Not Applicable"))</f>
        <v/>
      </c>
      <c r="K188" s="8"/>
      <c r="L188" s="8"/>
      <c r="M188" s="9"/>
      <c r="N188" s="9"/>
      <c r="O188" s="288"/>
      <c r="Q188" s="264"/>
      <c r="R188" s="264"/>
      <c r="S188" s="264"/>
      <c r="T188" s="264"/>
      <c r="U188" s="243"/>
    </row>
    <row r="189" spans="2:21" s="285" customFormat="1">
      <c r="B189" s="286"/>
      <c r="C189" s="287"/>
      <c r="D189" s="221"/>
      <c r="E189" s="9"/>
      <c r="F189" s="9"/>
      <c r="G189" s="8"/>
      <c r="H189" s="8"/>
      <c r="I189" s="8"/>
      <c r="J189" s="8" t="str">
        <f>IF(AND($K$3=Hide_Drop_Down!$G$3,$D189&lt;&gt;""),"&lt;Please provide Relevant Guiding Doc / Policy Reference&gt;",IF($D189="","","Not Applicable"))</f>
        <v/>
      </c>
      <c r="K189" s="8"/>
      <c r="L189" s="8"/>
      <c r="M189" s="9"/>
      <c r="N189" s="9"/>
      <c r="O189" s="288"/>
      <c r="Q189" s="264"/>
      <c r="R189" s="264"/>
      <c r="S189" s="264"/>
      <c r="T189" s="264"/>
      <c r="U189" s="243"/>
    </row>
    <row r="190" spans="2:21" s="285" customFormat="1">
      <c r="B190" s="286"/>
      <c r="C190" s="287"/>
      <c r="D190" s="221"/>
      <c r="E190" s="9"/>
      <c r="F190" s="9"/>
      <c r="G190" s="8"/>
      <c r="H190" s="8"/>
      <c r="I190" s="8"/>
      <c r="J190" s="8" t="str">
        <f>IF(AND($K$3=Hide_Drop_Down!$G$3,$D190&lt;&gt;""),"&lt;Please provide Relevant Guiding Doc / Policy Reference&gt;",IF($D190="","","Not Applicable"))</f>
        <v/>
      </c>
      <c r="K190" s="8"/>
      <c r="L190" s="8"/>
      <c r="M190" s="9"/>
      <c r="N190" s="9"/>
      <c r="O190" s="288"/>
      <c r="Q190" s="264"/>
      <c r="R190" s="264"/>
      <c r="S190" s="264"/>
      <c r="T190" s="264"/>
      <c r="U190" s="243"/>
    </row>
    <row r="191" spans="2:21" s="285" customFormat="1">
      <c r="B191" s="286"/>
      <c r="C191" s="287"/>
      <c r="D191" s="221"/>
      <c r="E191" s="9"/>
      <c r="F191" s="9"/>
      <c r="G191" s="8"/>
      <c r="H191" s="8"/>
      <c r="I191" s="8"/>
      <c r="J191" s="8" t="str">
        <f>IF(AND($K$3=Hide_Drop_Down!$G$3,$D191&lt;&gt;""),"&lt;Please provide Relevant Guiding Doc / Policy Reference&gt;",IF($D191="","","Not Applicable"))</f>
        <v/>
      </c>
      <c r="K191" s="8"/>
      <c r="L191" s="8"/>
      <c r="M191" s="9"/>
      <c r="N191" s="9"/>
      <c r="O191" s="288"/>
      <c r="Q191" s="264"/>
      <c r="R191" s="264"/>
      <c r="S191" s="264"/>
      <c r="T191" s="264"/>
      <c r="U191" s="243"/>
    </row>
    <row r="192" spans="2:21" s="285" customFormat="1">
      <c r="B192" s="286"/>
      <c r="C192" s="287"/>
      <c r="D192" s="221"/>
      <c r="E192" s="9"/>
      <c r="F192" s="9"/>
      <c r="G192" s="8"/>
      <c r="H192" s="8"/>
      <c r="I192" s="8"/>
      <c r="J192" s="8" t="str">
        <f>IF(AND($K$3=Hide_Drop_Down!$G$3,$D192&lt;&gt;""),"&lt;Please provide Relevant Guiding Doc / Policy Reference&gt;",IF($D192="","","Not Applicable"))</f>
        <v/>
      </c>
      <c r="K192" s="8"/>
      <c r="L192" s="8"/>
      <c r="M192" s="9"/>
      <c r="N192" s="9"/>
      <c r="O192" s="288"/>
      <c r="Q192" s="264"/>
      <c r="R192" s="264"/>
      <c r="S192" s="264"/>
      <c r="T192" s="264"/>
      <c r="U192" s="243"/>
    </row>
    <row r="193" spans="2:21" s="285" customFormat="1">
      <c r="B193" s="286"/>
      <c r="C193" s="287"/>
      <c r="D193" s="221"/>
      <c r="E193" s="9"/>
      <c r="F193" s="9"/>
      <c r="G193" s="8"/>
      <c r="H193" s="8"/>
      <c r="I193" s="8"/>
      <c r="J193" s="8" t="str">
        <f>IF(AND($K$3=Hide_Drop_Down!$G$3,$D193&lt;&gt;""),"&lt;Please provide Relevant Guiding Doc / Policy Reference&gt;",IF($D193="","","Not Applicable"))</f>
        <v/>
      </c>
      <c r="K193" s="8"/>
      <c r="L193" s="8"/>
      <c r="M193" s="9"/>
      <c r="N193" s="9"/>
      <c r="O193" s="288"/>
      <c r="Q193" s="264"/>
      <c r="R193" s="264"/>
      <c r="S193" s="264"/>
      <c r="T193" s="264"/>
      <c r="U193" s="243"/>
    </row>
    <row r="194" spans="2:21" s="285" customFormat="1">
      <c r="B194" s="286"/>
      <c r="C194" s="287"/>
      <c r="D194" s="221"/>
      <c r="E194" s="9"/>
      <c r="F194" s="9"/>
      <c r="G194" s="8"/>
      <c r="H194" s="8"/>
      <c r="I194" s="8"/>
      <c r="J194" s="8" t="str">
        <f>IF(AND($K$3=Hide_Drop_Down!$G$3,$D194&lt;&gt;""),"&lt;Please provide Relevant Guiding Doc / Policy Reference&gt;",IF($D194="","","Not Applicable"))</f>
        <v/>
      </c>
      <c r="K194" s="8"/>
      <c r="L194" s="8"/>
      <c r="M194" s="9"/>
      <c r="N194" s="9"/>
      <c r="O194" s="288"/>
      <c r="Q194" s="264"/>
      <c r="R194" s="264"/>
      <c r="S194" s="264"/>
      <c r="T194" s="264"/>
      <c r="U194" s="243"/>
    </row>
    <row r="195" spans="2:21" s="285" customFormat="1">
      <c r="B195" s="286"/>
      <c r="C195" s="287"/>
      <c r="D195" s="221"/>
      <c r="E195" s="9"/>
      <c r="F195" s="9"/>
      <c r="G195" s="8"/>
      <c r="H195" s="8"/>
      <c r="I195" s="8"/>
      <c r="J195" s="8" t="str">
        <f>IF(AND($K$3=Hide_Drop_Down!$G$3,$D195&lt;&gt;""),"&lt;Please provide Relevant Guiding Doc / Policy Reference&gt;",IF($D195="","","Not Applicable"))</f>
        <v/>
      </c>
      <c r="K195" s="8"/>
      <c r="L195" s="8"/>
      <c r="M195" s="9"/>
      <c r="N195" s="9"/>
      <c r="O195" s="288"/>
      <c r="Q195" s="264"/>
      <c r="R195" s="264"/>
      <c r="S195" s="264"/>
      <c r="T195" s="264"/>
      <c r="U195" s="243"/>
    </row>
    <row r="196" spans="2:21" s="285" customFormat="1">
      <c r="B196" s="286"/>
      <c r="C196" s="287"/>
      <c r="D196" s="221"/>
      <c r="E196" s="9"/>
      <c r="F196" s="9"/>
      <c r="G196" s="8"/>
      <c r="H196" s="8"/>
      <c r="I196" s="8"/>
      <c r="J196" s="8" t="str">
        <f>IF(AND($K$3=Hide_Drop_Down!$G$3,$D196&lt;&gt;""),"&lt;Please provide Relevant Guiding Doc / Policy Reference&gt;",IF($D196="","","Not Applicable"))</f>
        <v/>
      </c>
      <c r="K196" s="8"/>
      <c r="L196" s="8"/>
      <c r="M196" s="9"/>
      <c r="N196" s="9"/>
      <c r="O196" s="288"/>
      <c r="Q196" s="264"/>
      <c r="R196" s="264"/>
      <c r="S196" s="264"/>
      <c r="T196" s="264"/>
      <c r="U196" s="243"/>
    </row>
    <row r="197" spans="2:21" s="285" customFormat="1">
      <c r="B197" s="286"/>
      <c r="C197" s="287"/>
      <c r="D197" s="221"/>
      <c r="E197" s="9"/>
      <c r="F197" s="9"/>
      <c r="G197" s="8"/>
      <c r="H197" s="8"/>
      <c r="I197" s="8"/>
      <c r="J197" s="8" t="str">
        <f>IF(AND($K$3=Hide_Drop_Down!$G$3,$D197&lt;&gt;""),"&lt;Please provide Relevant Guiding Doc / Policy Reference&gt;",IF($D197="","","Not Applicable"))</f>
        <v/>
      </c>
      <c r="K197" s="8"/>
      <c r="L197" s="8"/>
      <c r="M197" s="9"/>
      <c r="N197" s="9"/>
      <c r="O197" s="288"/>
      <c r="Q197" s="264"/>
      <c r="R197" s="264"/>
      <c r="S197" s="264"/>
      <c r="T197" s="264"/>
      <c r="U197" s="243"/>
    </row>
    <row r="198" spans="2:21" s="285" customFormat="1">
      <c r="B198" s="286"/>
      <c r="C198" s="287"/>
      <c r="D198" s="221"/>
      <c r="E198" s="9"/>
      <c r="F198" s="9"/>
      <c r="G198" s="8"/>
      <c r="H198" s="8"/>
      <c r="I198" s="8"/>
      <c r="J198" s="8" t="str">
        <f>IF(AND($K$3=Hide_Drop_Down!$G$3,$D198&lt;&gt;""),"&lt;Please provide Relevant Guiding Doc / Policy Reference&gt;",IF($D198="","","Not Applicable"))</f>
        <v/>
      </c>
      <c r="K198" s="8"/>
      <c r="L198" s="8"/>
      <c r="M198" s="9"/>
      <c r="N198" s="9"/>
      <c r="O198" s="288"/>
      <c r="Q198" s="264"/>
      <c r="R198" s="264"/>
      <c r="S198" s="264"/>
      <c r="T198" s="264"/>
      <c r="U198" s="243"/>
    </row>
    <row r="199" spans="2:21" s="285" customFormat="1">
      <c r="B199" s="286"/>
      <c r="C199" s="287"/>
      <c r="D199" s="221"/>
      <c r="E199" s="9"/>
      <c r="F199" s="9"/>
      <c r="G199" s="8"/>
      <c r="H199" s="8"/>
      <c r="I199" s="8"/>
      <c r="J199" s="8" t="str">
        <f>IF(AND($K$3=Hide_Drop_Down!$G$3,$D199&lt;&gt;""),"&lt;Please provide Relevant Guiding Doc / Policy Reference&gt;",IF($D199="","","Not Applicable"))</f>
        <v/>
      </c>
      <c r="K199" s="8"/>
      <c r="L199" s="8"/>
      <c r="M199" s="9"/>
      <c r="N199" s="9"/>
      <c r="O199" s="288"/>
      <c r="Q199" s="264"/>
      <c r="R199" s="264"/>
      <c r="S199" s="264"/>
      <c r="T199" s="264"/>
      <c r="U199" s="243"/>
    </row>
    <row r="200" spans="2:21" s="285" customFormat="1">
      <c r="B200" s="286"/>
      <c r="C200" s="287"/>
      <c r="D200" s="221"/>
      <c r="E200" s="9"/>
      <c r="F200" s="9"/>
      <c r="G200" s="8"/>
      <c r="H200" s="8"/>
      <c r="I200" s="8"/>
      <c r="J200" s="8" t="str">
        <f>IF(AND($K$3=Hide_Drop_Down!$G$3,$D200&lt;&gt;""),"&lt;Please provide Relevant Guiding Doc / Policy Reference&gt;",IF($D200="","","Not Applicable"))</f>
        <v/>
      </c>
      <c r="K200" s="8"/>
      <c r="L200" s="8"/>
      <c r="M200" s="9"/>
      <c r="N200" s="9"/>
      <c r="O200" s="288"/>
      <c r="Q200" s="264"/>
      <c r="R200" s="264"/>
      <c r="S200" s="264"/>
      <c r="T200" s="264"/>
      <c r="U200" s="243"/>
    </row>
    <row r="201" spans="2:21" s="15" customFormat="1">
      <c r="B201" s="279"/>
      <c r="C201" s="281" t="s">
        <v>269</v>
      </c>
      <c r="D201" s="282"/>
      <c r="E201" s="283"/>
      <c r="F201" s="283"/>
      <c r="G201" s="284"/>
      <c r="H201" s="284"/>
      <c r="I201" s="284"/>
      <c r="J201" s="284" t="str">
        <f>IF(AND($K$3=Hide_Drop_Down!$G$3,$D201&lt;&gt;""),"&lt;Please provide Relevant Guiding Doc / Policy Reference&gt;",IF($D201="","","Not Applicable"))</f>
        <v/>
      </c>
      <c r="K201" s="284"/>
      <c r="L201" s="284"/>
      <c r="M201" s="283"/>
      <c r="N201" s="283"/>
      <c r="O201" s="280"/>
      <c r="Q201" s="264"/>
      <c r="R201" s="264"/>
      <c r="S201" s="264"/>
      <c r="T201" s="264"/>
      <c r="U201" s="243"/>
    </row>
  </sheetData>
  <sheetProtection password="DD73" sheet="1" objects="1" scenarios="1" formatCells="0" formatColumns="0" formatRows="0" insertColumns="0" insertRows="0" deleteColumns="0" deleteRows="0" autoFilter="0"/>
  <autoFilter ref="C17:U201"/>
  <dataConsolidate/>
  <customSheetViews>
    <customSheetView guid="{45E8922A-9FDE-4175-9549-0479A020D8CA}" scale="75" showPageBreaks="1" fitToPage="1" printArea="1" showAutoFilter="1">
      <selection activeCell="AF9" sqref="B9:AF11"/>
      <pageMargins left="0.17" right="0.17" top="0.75" bottom="0.75" header="0.3" footer="0.3"/>
      <pageSetup paperSize="9" scale="25" fitToHeight="0" orientation="landscape" r:id="rId1"/>
      <headerFooter>
        <oddFooter>&amp;L&amp;A&amp;R&amp;D &amp;T</oddFooter>
      </headerFooter>
      <autoFilter ref="B1:AG1"/>
    </customSheetView>
    <customSheetView guid="{30DADB21-87B6-44DA-8B51-5F7B60EC1CBD}" scale="75" fitToPage="1" printArea="1" showAutoFilter="1">
      <selection activeCell="P21" sqref="P21"/>
      <pageMargins left="0.17" right="0.17" top="0.75" bottom="0.75" header="0.3" footer="0.3"/>
      <pageSetup paperSize="9" scale="38" fitToHeight="0" orientation="landscape" r:id="rId2"/>
      <headerFooter>
        <oddFooter>&amp;L&amp;A&amp;R&amp;D &amp;T</oddFooter>
      </headerFooter>
      <autoFilter ref="B1:AG1"/>
    </customSheetView>
  </customSheetViews>
  <mergeCells count="8">
    <mergeCell ref="K7:L7"/>
    <mergeCell ref="F7:J7"/>
    <mergeCell ref="D2:F2"/>
    <mergeCell ref="D3:F3"/>
    <mergeCell ref="I3:J3"/>
    <mergeCell ref="C7:E7"/>
    <mergeCell ref="I4:J4"/>
    <mergeCell ref="I5:J5"/>
  </mergeCells>
  <phoneticPr fontId="289" type="noConversion"/>
  <conditionalFormatting sqref="I5:J5">
    <cfRule type="containsText" dxfId="292" priority="641" operator="containsText" text="Global">
      <formula>NOT(ISERROR(SEARCH("Global",I5)))</formula>
    </cfRule>
  </conditionalFormatting>
  <conditionalFormatting sqref="K5">
    <cfRule type="expression" dxfId="291" priority="638">
      <formula>OR($K$4="Global",$K$4="")</formula>
    </cfRule>
  </conditionalFormatting>
  <conditionalFormatting sqref="J35:M201 J30:M33 J23 J21 J25 J28:L28 M19:M29">
    <cfRule type="containsText" dxfId="290" priority="554" operator="containsText" text="Please">
      <formula>NOT(ISERROR(SEARCH("Please",J19)))</formula>
    </cfRule>
  </conditionalFormatting>
  <conditionalFormatting sqref="F48:N50 F35:F201 H35:H201 H21 F19:F21 F25:F33 H25:H33">
    <cfRule type="containsText" dxfId="289" priority="545" operator="containsText" text="to be deter">
      <formula>NOT(ISERROR(SEARCH("to be deter",F19)))</formula>
    </cfRule>
    <cfRule type="containsText" dxfId="288" priority="546" operator="containsText" text="to be confirm">
      <formula>NOT(ISERROR(SEARCH("to be confirm",F19)))</formula>
    </cfRule>
    <cfRule type="containsText" dxfId="287" priority="547" operator="containsText" text="not app">
      <formula>NOT(ISERROR(SEARCH("not app",F19)))</formula>
    </cfRule>
    <cfRule type="containsText" dxfId="286" priority="548" operator="containsText" text="tbd">
      <formula>NOT(ISERROR(SEARCH("tbd",F19)))</formula>
    </cfRule>
    <cfRule type="containsText" dxfId="285" priority="549" operator="containsText" text="tbc">
      <formula>NOT(ISERROR(SEARCH("tbc",F19)))</formula>
    </cfRule>
    <cfRule type="containsText" dxfId="284" priority="550" operator="containsText" text="n/a">
      <formula>NOT(ISERROR(SEARCH("n/a",F19)))</formula>
    </cfRule>
    <cfRule type="containsText" dxfId="283" priority="551" operator="containsText" text="na">
      <formula>NOT(ISERROR(SEARCH("na",F19)))</formula>
    </cfRule>
  </conditionalFormatting>
  <conditionalFormatting sqref="F50:N50">
    <cfRule type="duplicateValues" dxfId="282" priority="326"/>
  </conditionalFormatting>
  <conditionalFormatting sqref="F49:N49">
    <cfRule type="duplicateValues" dxfId="281" priority="290"/>
  </conditionalFormatting>
  <conditionalFormatting sqref="D72:D73">
    <cfRule type="duplicateValues" dxfId="280" priority="273"/>
  </conditionalFormatting>
  <conditionalFormatting sqref="D72:E73">
    <cfRule type="duplicateValues" dxfId="279" priority="272"/>
  </conditionalFormatting>
  <conditionalFormatting sqref="D72">
    <cfRule type="duplicateValues" dxfId="278" priority="271"/>
  </conditionalFormatting>
  <conditionalFormatting sqref="D73">
    <cfRule type="duplicateValues" dxfId="277" priority="270"/>
  </conditionalFormatting>
  <conditionalFormatting sqref="F48:N48">
    <cfRule type="duplicateValues" dxfId="276" priority="229"/>
  </conditionalFormatting>
  <conditionalFormatting sqref="D72:D201">
    <cfRule type="duplicateValues" dxfId="275" priority="1543"/>
  </conditionalFormatting>
  <conditionalFormatting sqref="D72:E201">
    <cfRule type="duplicateValues" dxfId="274" priority="1547"/>
  </conditionalFormatting>
  <conditionalFormatting sqref="J37:M39">
    <cfRule type="containsText" dxfId="273" priority="150" operator="containsText" text="Please">
      <formula>NOT(ISERROR(SEARCH("Please",J37)))</formula>
    </cfRule>
  </conditionalFormatting>
  <conditionalFormatting sqref="F37:F39 H37:H39">
    <cfRule type="containsText" dxfId="272" priority="143" operator="containsText" text="to be deter">
      <formula>NOT(ISERROR(SEARCH("to be deter",F37)))</formula>
    </cfRule>
    <cfRule type="containsText" dxfId="271" priority="144" operator="containsText" text="to be confirm">
      <formula>NOT(ISERROR(SEARCH("to be confirm",F37)))</formula>
    </cfRule>
    <cfRule type="containsText" dxfId="270" priority="145" operator="containsText" text="not app">
      <formula>NOT(ISERROR(SEARCH("not app",F37)))</formula>
    </cfRule>
    <cfRule type="containsText" dxfId="269" priority="146" operator="containsText" text="tbd">
      <formula>NOT(ISERROR(SEARCH("tbd",F37)))</formula>
    </cfRule>
    <cfRule type="containsText" dxfId="268" priority="147" operator="containsText" text="tbc">
      <formula>NOT(ISERROR(SEARCH("tbc",F37)))</formula>
    </cfRule>
    <cfRule type="containsText" dxfId="267" priority="148" operator="containsText" text="n/a">
      <formula>NOT(ISERROR(SEARCH("n/a",F37)))</formula>
    </cfRule>
    <cfRule type="containsText" dxfId="266" priority="149" operator="containsText" text="na">
      <formula>NOT(ISERROR(SEARCH("na",F37)))</formula>
    </cfRule>
  </conditionalFormatting>
  <conditionalFormatting sqref="F38:N39 F37:M37">
    <cfRule type="duplicateValues" dxfId="265" priority="142"/>
  </conditionalFormatting>
  <conditionalFormatting sqref="F38:N42 F29:H29 M29:N29 F30:N30 F33:H33 J33:M33 F31:M32 F35:M37 N31:N37">
    <cfRule type="duplicateValues" dxfId="1" priority="1634"/>
  </conditionalFormatting>
  <conditionalFormatting sqref="K34:M34">
    <cfRule type="containsText" dxfId="264" priority="117" operator="containsText" text="Please">
      <formula>NOT(ISERROR(SEARCH("Please",K34)))</formula>
    </cfRule>
  </conditionalFormatting>
  <conditionalFormatting sqref="J34">
    <cfRule type="containsText" dxfId="263" priority="115" operator="containsText" text="Please">
      <formula>NOT(ISERROR(SEARCH("Please",J34)))</formula>
    </cfRule>
  </conditionalFormatting>
  <conditionalFormatting sqref="H34 F34">
    <cfRule type="containsText" dxfId="262" priority="108" operator="containsText" text="to be deter">
      <formula>NOT(ISERROR(SEARCH("to be deter",F34)))</formula>
    </cfRule>
    <cfRule type="containsText" dxfId="261" priority="109" operator="containsText" text="to be confirm">
      <formula>NOT(ISERROR(SEARCH("to be confirm",F34)))</formula>
    </cfRule>
    <cfRule type="containsText" dxfId="260" priority="110" operator="containsText" text="not app">
      <formula>NOT(ISERROR(SEARCH("not app",F34)))</formula>
    </cfRule>
    <cfRule type="containsText" dxfId="259" priority="111" operator="containsText" text="tbd">
      <formula>NOT(ISERROR(SEARCH("tbd",F34)))</formula>
    </cfRule>
    <cfRule type="containsText" dxfId="258" priority="112" operator="containsText" text="tbc">
      <formula>NOT(ISERROR(SEARCH("tbc",F34)))</formula>
    </cfRule>
    <cfRule type="containsText" dxfId="257" priority="113" operator="containsText" text="n/a">
      <formula>NOT(ISERROR(SEARCH("n/a",F34)))</formula>
    </cfRule>
    <cfRule type="containsText" dxfId="256" priority="114" operator="containsText" text="na">
      <formula>NOT(ISERROR(SEARCH("na",F34)))</formula>
    </cfRule>
  </conditionalFormatting>
  <conditionalFormatting sqref="D56:E71 D54:D55 D19:E53">
    <cfRule type="duplicateValues" dxfId="255" priority="107"/>
  </conditionalFormatting>
  <conditionalFormatting sqref="J19:J20 J22 J24 J26:J27 J29">
    <cfRule type="containsText" dxfId="254" priority="99" operator="containsText" text="Please">
      <formula>NOT(ISERROR(SEARCH("Please",J19)))</formula>
    </cfRule>
  </conditionalFormatting>
  <conditionalFormatting sqref="H20">
    <cfRule type="containsText" dxfId="253" priority="92" operator="containsText" text="to be deter">
      <formula>NOT(ISERROR(SEARCH("to be deter",H20)))</formula>
    </cfRule>
    <cfRule type="containsText" dxfId="252" priority="93" operator="containsText" text="to be confirm">
      <formula>NOT(ISERROR(SEARCH("to be confirm",H20)))</formula>
    </cfRule>
    <cfRule type="containsText" dxfId="251" priority="94" operator="containsText" text="not app">
      <formula>NOT(ISERROR(SEARCH("not app",H20)))</formula>
    </cfRule>
    <cfRule type="containsText" dxfId="250" priority="95" operator="containsText" text="tbd">
      <formula>NOT(ISERROR(SEARCH("tbd",H20)))</formula>
    </cfRule>
    <cfRule type="containsText" dxfId="249" priority="96" operator="containsText" text="tbc">
      <formula>NOT(ISERROR(SEARCH("tbc",H20)))</formula>
    </cfRule>
    <cfRule type="containsText" dxfId="248" priority="97" operator="containsText" text="n/a">
      <formula>NOT(ISERROR(SEARCH("n/a",H20)))</formula>
    </cfRule>
    <cfRule type="containsText" dxfId="247" priority="98" operator="containsText" text="na">
      <formula>NOT(ISERROR(SEARCH("na",H20)))</formula>
    </cfRule>
  </conditionalFormatting>
  <conditionalFormatting sqref="K23 K21 K25">
    <cfRule type="containsText" dxfId="246" priority="91" operator="containsText" text="Please">
      <formula>NOT(ISERROR(SEARCH("Please",K21)))</formula>
    </cfRule>
  </conditionalFormatting>
  <conditionalFormatting sqref="K19:K20 K22 K24 K26:K27 K29">
    <cfRule type="containsText" dxfId="245" priority="90" operator="containsText" text="Please">
      <formula>NOT(ISERROR(SEARCH("Please",K19)))</formula>
    </cfRule>
  </conditionalFormatting>
  <conditionalFormatting sqref="L23 L21 L25">
    <cfRule type="containsText" dxfId="244" priority="89" operator="containsText" text="Please">
      <formula>NOT(ISERROR(SEARCH("Please",L21)))</formula>
    </cfRule>
  </conditionalFormatting>
  <conditionalFormatting sqref="L19:L20 L22 L24 L26:L27 L29">
    <cfRule type="containsText" dxfId="243" priority="88" operator="containsText" text="Please">
      <formula>NOT(ISERROR(SEARCH("Please",L19)))</formula>
    </cfRule>
  </conditionalFormatting>
  <conditionalFormatting sqref="H19">
    <cfRule type="containsText" dxfId="242" priority="81" operator="containsText" text="to be deter">
      <formula>NOT(ISERROR(SEARCH("to be deter",H19)))</formula>
    </cfRule>
    <cfRule type="containsText" dxfId="241" priority="82" operator="containsText" text="to be confirm">
      <formula>NOT(ISERROR(SEARCH("to be confirm",H19)))</formula>
    </cfRule>
    <cfRule type="containsText" dxfId="240" priority="83" operator="containsText" text="not app">
      <formula>NOT(ISERROR(SEARCH("not app",H19)))</formula>
    </cfRule>
    <cfRule type="containsText" dxfId="239" priority="84" operator="containsText" text="tbd">
      <formula>NOT(ISERROR(SEARCH("tbd",H19)))</formula>
    </cfRule>
    <cfRule type="containsText" dxfId="238" priority="85" operator="containsText" text="tbc">
      <formula>NOT(ISERROR(SEARCH("tbc",H19)))</formula>
    </cfRule>
    <cfRule type="containsText" dxfId="237" priority="86" operator="containsText" text="n/a">
      <formula>NOT(ISERROR(SEARCH("n/a",H19)))</formula>
    </cfRule>
    <cfRule type="containsText" dxfId="236" priority="87" operator="containsText" text="na">
      <formula>NOT(ISERROR(SEARCH("na",H19)))</formula>
    </cfRule>
  </conditionalFormatting>
  <conditionalFormatting sqref="D19:D71">
    <cfRule type="duplicateValues" dxfId="235" priority="1982"/>
  </conditionalFormatting>
  <conditionalFormatting sqref="F23 H23">
    <cfRule type="containsText" dxfId="234" priority="38" operator="containsText" text="to be deter">
      <formula>NOT(ISERROR(SEARCH("to be deter",F23)))</formula>
    </cfRule>
    <cfRule type="containsText" dxfId="233" priority="39" operator="containsText" text="to be confirm">
      <formula>NOT(ISERROR(SEARCH("to be confirm",F23)))</formula>
    </cfRule>
    <cfRule type="containsText" dxfId="232" priority="40" operator="containsText" text="not app">
      <formula>NOT(ISERROR(SEARCH("not app",F23)))</formula>
    </cfRule>
    <cfRule type="containsText" dxfId="231" priority="41" operator="containsText" text="tbd">
      <formula>NOT(ISERROR(SEARCH("tbd",F23)))</formula>
    </cfRule>
    <cfRule type="containsText" dxfId="230" priority="42" operator="containsText" text="tbc">
      <formula>NOT(ISERROR(SEARCH("tbc",F23)))</formula>
    </cfRule>
    <cfRule type="containsText" dxfId="229" priority="43" operator="containsText" text="n/a">
      <formula>NOT(ISERROR(SEARCH("n/a",F23)))</formula>
    </cfRule>
    <cfRule type="containsText" dxfId="228" priority="44" operator="containsText" text="na">
      <formula>NOT(ISERROR(SEARCH("na",F23)))</formula>
    </cfRule>
  </conditionalFormatting>
  <conditionalFormatting sqref="F22">
    <cfRule type="containsText" dxfId="227" priority="31" operator="containsText" text="to be deter">
      <formula>NOT(ISERROR(SEARCH("to be deter",F22)))</formula>
    </cfRule>
    <cfRule type="containsText" dxfId="226" priority="32" operator="containsText" text="to be confirm">
      <formula>NOT(ISERROR(SEARCH("to be confirm",F22)))</formula>
    </cfRule>
    <cfRule type="containsText" dxfId="225" priority="33" operator="containsText" text="not app">
      <formula>NOT(ISERROR(SEARCH("not app",F22)))</formula>
    </cfRule>
    <cfRule type="containsText" dxfId="224" priority="34" operator="containsText" text="tbd">
      <formula>NOT(ISERROR(SEARCH("tbd",F22)))</formula>
    </cfRule>
    <cfRule type="containsText" dxfId="223" priority="35" operator="containsText" text="tbc">
      <formula>NOT(ISERROR(SEARCH("tbc",F22)))</formula>
    </cfRule>
    <cfRule type="containsText" dxfId="222" priority="36" operator="containsText" text="n/a">
      <formula>NOT(ISERROR(SEARCH("n/a",F22)))</formula>
    </cfRule>
    <cfRule type="containsText" dxfId="221" priority="37" operator="containsText" text="na">
      <formula>NOT(ISERROR(SEARCH("na",F22)))</formula>
    </cfRule>
  </conditionalFormatting>
  <conditionalFormatting sqref="H22">
    <cfRule type="containsText" dxfId="220" priority="24" operator="containsText" text="to be deter">
      <formula>NOT(ISERROR(SEARCH("to be deter",H22)))</formula>
    </cfRule>
    <cfRule type="containsText" dxfId="219" priority="25" operator="containsText" text="to be confirm">
      <formula>NOT(ISERROR(SEARCH("to be confirm",H22)))</formula>
    </cfRule>
    <cfRule type="containsText" dxfId="218" priority="26" operator="containsText" text="not app">
      <formula>NOT(ISERROR(SEARCH("not app",H22)))</formula>
    </cfRule>
    <cfRule type="containsText" dxfId="217" priority="27" operator="containsText" text="tbd">
      <formula>NOT(ISERROR(SEARCH("tbd",H22)))</formula>
    </cfRule>
    <cfRule type="containsText" dxfId="216" priority="28" operator="containsText" text="tbc">
      <formula>NOT(ISERROR(SEARCH("tbc",H22)))</formula>
    </cfRule>
    <cfRule type="containsText" dxfId="215" priority="29" operator="containsText" text="n/a">
      <formula>NOT(ISERROR(SEARCH("n/a",H22)))</formula>
    </cfRule>
    <cfRule type="containsText" dxfId="214" priority="30" operator="containsText" text="na">
      <formula>NOT(ISERROR(SEARCH("na",H22)))</formula>
    </cfRule>
  </conditionalFormatting>
  <conditionalFormatting sqref="H24 F24">
    <cfRule type="containsText" dxfId="213" priority="17" operator="containsText" text="to be deter">
      <formula>NOT(ISERROR(SEARCH("to be deter",F24)))</formula>
    </cfRule>
    <cfRule type="containsText" dxfId="212" priority="18" operator="containsText" text="to be confirm">
      <formula>NOT(ISERROR(SEARCH("to be confirm",F24)))</formula>
    </cfRule>
    <cfRule type="containsText" dxfId="211" priority="19" operator="containsText" text="not app">
      <formula>NOT(ISERROR(SEARCH("not app",F24)))</formula>
    </cfRule>
    <cfRule type="containsText" dxfId="210" priority="20" operator="containsText" text="tbd">
      <formula>NOT(ISERROR(SEARCH("tbd",F24)))</formula>
    </cfRule>
    <cfRule type="containsText" dxfId="209" priority="21" operator="containsText" text="tbc">
      <formula>NOT(ISERROR(SEARCH("tbc",F24)))</formula>
    </cfRule>
    <cfRule type="containsText" dxfId="208" priority="22" operator="containsText" text="n/a">
      <formula>NOT(ISERROR(SEARCH("n/a",F24)))</formula>
    </cfRule>
    <cfRule type="containsText" dxfId="207" priority="23" operator="containsText" text="na">
      <formula>NOT(ISERROR(SEARCH("na",F24)))</formula>
    </cfRule>
  </conditionalFormatting>
  <conditionalFormatting sqref="E30:E36">
    <cfRule type="duplicateValues" dxfId="206" priority="16"/>
  </conditionalFormatting>
  <conditionalFormatting sqref="G30">
    <cfRule type="containsText" dxfId="205" priority="9" operator="containsText" text="to be deter">
      <formula>NOT(ISERROR(SEARCH("to be deter",G30)))</formula>
    </cfRule>
    <cfRule type="containsText" dxfId="204" priority="10" operator="containsText" text="to be confirm">
      <formula>NOT(ISERROR(SEARCH("to be confirm",G30)))</formula>
    </cfRule>
    <cfRule type="containsText" dxfId="203" priority="11" operator="containsText" text="not app">
      <formula>NOT(ISERROR(SEARCH("not app",G30)))</formula>
    </cfRule>
    <cfRule type="containsText" dxfId="202" priority="12" operator="containsText" text="tbd">
      <formula>NOT(ISERROR(SEARCH("tbd",G30)))</formula>
    </cfRule>
    <cfRule type="containsText" dxfId="201" priority="13" operator="containsText" text="tbc">
      <formula>NOT(ISERROR(SEARCH("tbc",G30)))</formula>
    </cfRule>
    <cfRule type="containsText" dxfId="200" priority="14" operator="containsText" text="n/a">
      <formula>NOT(ISERROR(SEARCH("n/a",G30)))</formula>
    </cfRule>
    <cfRule type="containsText" dxfId="199" priority="15" operator="containsText" text="na">
      <formula>NOT(ISERROR(SEARCH("na",G30)))</formula>
    </cfRule>
  </conditionalFormatting>
  <conditionalFormatting sqref="G33">
    <cfRule type="containsText" dxfId="198" priority="2" operator="containsText" text="to be deter">
      <formula>NOT(ISERROR(SEARCH("to be deter",G33)))</formula>
    </cfRule>
    <cfRule type="containsText" dxfId="197" priority="3" operator="containsText" text="to be confirm">
      <formula>NOT(ISERROR(SEARCH("to be confirm",G33)))</formula>
    </cfRule>
    <cfRule type="containsText" dxfId="196" priority="4" operator="containsText" text="not app">
      <formula>NOT(ISERROR(SEARCH("not app",G33)))</formula>
    </cfRule>
    <cfRule type="containsText" dxfId="195" priority="5" operator="containsText" text="tbd">
      <formula>NOT(ISERROR(SEARCH("tbd",G33)))</formula>
    </cfRule>
    <cfRule type="containsText" dxfId="194" priority="6" operator="containsText" text="tbc">
      <formula>NOT(ISERROR(SEARCH("tbc",G33)))</formula>
    </cfRule>
    <cfRule type="containsText" dxfId="193" priority="7" operator="containsText" text="n/a">
      <formula>NOT(ISERROR(SEARCH("n/a",G33)))</formula>
    </cfRule>
    <cfRule type="containsText" dxfId="192" priority="8" operator="containsText" text="na">
      <formula>NOT(ISERROR(SEARCH("na",G33)))</formula>
    </cfRule>
  </conditionalFormatting>
  <conditionalFormatting sqref="E37">
    <cfRule type="duplicateValues" dxfId="191" priority="1"/>
  </conditionalFormatting>
  <dataValidations xWindow="438" yWindow="175" count="10">
    <dataValidation allowBlank="1" showInputMessage="1" showErrorMessage="1" promptTitle="Data Element Name" prompt="No special characters or technical names - MUST be in business English understood by a lay person" sqref="D46:D49 D43 D51:D201 D19:D21"/>
    <dataValidation type="list" allowBlank="1" showInputMessage="1" showErrorMessage="1" sqref="I43:I49 I51:I201 I13:I16 I19:I21">
      <formula1>Mandatory_non_mandatory</formula1>
    </dataValidation>
    <dataValidation type="list" allowBlank="1" showInputMessage="1" showErrorMessage="1" sqref="G43:G49 G51:G201 G13:G16 G19:G21">
      <formula1>DataFormat</formula1>
    </dataValidation>
    <dataValidation type="textLength" operator="lessThan" allowBlank="1" showInputMessage="1" showErrorMessage="1" errorTitle="Data Element Description" error="Data length exceeded 8000 characters (including spaces)" promptTitle="Data Element Description" prompt="Up to 8000 characters (including spaces). No special characters and must be in business English." sqref="E43:E49 E51:E201 E19:E21">
      <formula1>8000</formula1>
    </dataValidation>
    <dataValidation allowBlank="1" showInputMessage="1" showErrorMessage="1" errorTitle="Example" error="na, NA, N/A, Not Applicable or &lt;BLANK&gt; field is not allowed." promptTitle="Example" prompt="TBC, NA, N/A, Not Applicable or &lt;BLANK&gt; field is not allowed." sqref="H51:H201 H43:H49 F51:F201 F43:F49 F19:F21 H19:H21"/>
    <dataValidation allowBlank="1" showInputMessage="1" showErrorMessage="1" promptTitle="Priority Report Name" prompt="Required for CRM only_x000a_&lt;blank for CDE&gt;" sqref="K43:K49 K51:K201 K13:K16 K19:K21"/>
    <dataValidation allowBlank="1" showInputMessage="1" showErrorMessage="1" promptTitle="Associated CDEs for CRM" prompt="Required for CRM only_x000a_&lt;blank for CDE&gt;" sqref="L43:L49 L51:L201 L13:L16 L19:L21"/>
    <dataValidation allowBlank="1" showInputMessage="1" showErrorMessage="1" promptTitle="Relevant Guiding Doc/ Policy Ref" prompt="Required for CRM only_x000a_&quot;Not Applicable&quot; for CDE" sqref="J43:J49 J51:J201 J13:J16 J19:J21"/>
    <dataValidation type="list" allowBlank="1" showInputMessage="1" showErrorMessage="1" sqref="K3">
      <formula1>ElementType</formula1>
    </dataValidation>
    <dataValidation type="list" allowBlank="1" showInputMessage="1" showErrorMessage="1" sqref="K4">
      <formula1>GlobCtry</formula1>
    </dataValidation>
  </dataValidations>
  <pageMargins left="0.17" right="0.17" top="0.75" bottom="0.75" header="0.3" footer="0.3"/>
  <pageSetup paperSize="9" scale="46" fitToHeight="0" orientation="landscape" r:id="rId3"/>
  <headerFooter>
    <oddFooter>&amp;L&amp;A&amp;R&amp;D &amp;T</oddFooter>
  </headerFooter>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FF00"/>
    <pageSetUpPr fitToPage="1"/>
  </sheetPr>
  <dimension ref="A1:P126"/>
  <sheetViews>
    <sheetView zoomScale="80" zoomScaleNormal="80" workbookViewId="0">
      <pane xSplit="5" ySplit="11" topLeftCell="I12" activePane="bottomRight" state="frozen"/>
      <selection pane="topRight" activeCell="E1" sqref="E1"/>
      <selection pane="bottomLeft" activeCell="A11" sqref="A11"/>
      <selection pane="bottomRight" activeCell="E17" sqref="E17"/>
    </sheetView>
  </sheetViews>
  <sheetFormatPr defaultColWidth="9.140625" defaultRowHeight="14.25"/>
  <cols>
    <col min="1" max="1" width="3.7109375" style="135" customWidth="1"/>
    <col min="2" max="2" width="5.7109375" style="134" customWidth="1"/>
    <col min="3" max="3" width="18.7109375" style="135" customWidth="1"/>
    <col min="4" max="4" width="19.7109375" style="135" customWidth="1"/>
    <col min="5" max="5" width="37.28515625" style="135" customWidth="1"/>
    <col min="6" max="6" width="120.7109375" style="135" customWidth="1"/>
    <col min="7" max="7" width="3.7109375" style="241" customWidth="1"/>
    <col min="8" max="8" width="24.28515625" style="242" customWidth="1"/>
    <col min="9" max="9" width="20.85546875" style="242" customWidth="1"/>
    <col min="10" max="10" width="21.5703125" style="242" customWidth="1"/>
    <col min="11" max="11" width="22.7109375" style="242" customWidth="1"/>
    <col min="12" max="15" width="20.85546875" style="242" customWidth="1"/>
    <col min="16" max="16" width="25.7109375" style="242" customWidth="1"/>
    <col min="17" max="16384" width="9.140625" style="135"/>
  </cols>
  <sheetData>
    <row r="1" spans="2:16" ht="19.5">
      <c r="C1" s="399" t="s">
        <v>242</v>
      </c>
      <c r="D1" s="399"/>
      <c r="E1" s="399"/>
      <c r="H1" s="240" t="s">
        <v>246</v>
      </c>
      <c r="I1" s="240"/>
      <c r="J1" s="240"/>
      <c r="K1" s="240"/>
      <c r="L1" s="240"/>
      <c r="M1" s="240"/>
      <c r="N1" s="240"/>
      <c r="O1" s="240"/>
      <c r="P1" s="240"/>
    </row>
    <row r="2" spans="2:16" ht="19.5">
      <c r="C2" s="136" t="str">
        <f>D1_Data_Dictionary!$D$5</f>
        <v>CI Name:</v>
      </c>
      <c r="D2" s="397" t="str">
        <f>D1_Data_Dictionary!$E$5</f>
        <v>DEMAND DEPOSIT SYS-SCBTL</v>
      </c>
      <c r="E2" s="398"/>
    </row>
    <row r="3" spans="2:16">
      <c r="D3" s="137"/>
      <c r="E3" s="137"/>
      <c r="F3" s="137"/>
    </row>
    <row r="4" spans="2:16" ht="38.25">
      <c r="B4" s="138" t="s">
        <v>42</v>
      </c>
      <c r="C4" s="139" t="s">
        <v>144</v>
      </c>
      <c r="D4" s="140" t="s">
        <v>161</v>
      </c>
      <c r="E4" s="140" t="s">
        <v>160</v>
      </c>
      <c r="F4" s="141" t="s">
        <v>83</v>
      </c>
      <c r="H4" s="250" t="s">
        <v>267</v>
      </c>
      <c r="I4" s="250" t="s">
        <v>254</v>
      </c>
      <c r="J4" s="250" t="s">
        <v>266</v>
      </c>
      <c r="K4" s="250" t="s">
        <v>257</v>
      </c>
      <c r="L4" s="250" t="s">
        <v>258</v>
      </c>
      <c r="M4" s="250" t="s">
        <v>259</v>
      </c>
      <c r="N4" s="250" t="s">
        <v>260</v>
      </c>
      <c r="O4" s="250" t="s">
        <v>262</v>
      </c>
    </row>
    <row r="5" spans="2:16" ht="15.75">
      <c r="B5" s="142"/>
      <c r="C5" s="143"/>
      <c r="D5" s="120" t="s">
        <v>82</v>
      </c>
      <c r="E5" s="144"/>
      <c r="F5" s="144"/>
      <c r="H5" s="255"/>
      <c r="I5" s="254"/>
      <c r="J5" s="254"/>
      <c r="K5" s="254"/>
      <c r="L5" s="254"/>
      <c r="M5" s="254"/>
      <c r="N5" s="254"/>
      <c r="O5" s="254"/>
    </row>
    <row r="6" spans="2:16" ht="71.25">
      <c r="B6" s="145"/>
      <c r="C6" s="146" t="s">
        <v>70</v>
      </c>
      <c r="D6" s="146" t="s">
        <v>225</v>
      </c>
      <c r="E6" s="146" t="s">
        <v>224</v>
      </c>
      <c r="F6" s="146" t="s">
        <v>81</v>
      </c>
      <c r="H6" s="252" t="s">
        <v>268</v>
      </c>
      <c r="I6" s="253" t="s">
        <v>253</v>
      </c>
      <c r="J6" s="253" t="s">
        <v>253</v>
      </c>
      <c r="K6" s="253" t="s">
        <v>253</v>
      </c>
      <c r="L6" s="253" t="s">
        <v>253</v>
      </c>
      <c r="M6" s="253" t="s">
        <v>253</v>
      </c>
      <c r="N6" s="253" t="s">
        <v>261</v>
      </c>
      <c r="O6" s="252" t="s">
        <v>263</v>
      </c>
    </row>
    <row r="7" spans="2:16" ht="15.75">
      <c r="B7" s="147"/>
      <c r="C7" s="148"/>
      <c r="D7" s="97" t="s">
        <v>80</v>
      </c>
      <c r="E7" s="148"/>
      <c r="F7" s="149"/>
      <c r="H7" s="255"/>
      <c r="I7" s="254"/>
      <c r="J7" s="254"/>
      <c r="K7" s="254"/>
      <c r="L7" s="254"/>
      <c r="M7" s="254"/>
      <c r="N7" s="254"/>
      <c r="O7" s="254"/>
    </row>
    <row r="8" spans="2:16" ht="20.100000000000001" customHeight="1">
      <c r="B8" s="150"/>
      <c r="C8" s="151" t="s">
        <v>145</v>
      </c>
      <c r="D8" s="152" t="s">
        <v>222</v>
      </c>
      <c r="E8" s="152" t="s">
        <v>221</v>
      </c>
      <c r="F8" s="153" t="s">
        <v>220</v>
      </c>
      <c r="H8" s="274"/>
      <c r="I8" s="274"/>
      <c r="J8" s="274"/>
      <c r="K8" s="274"/>
      <c r="L8" s="274"/>
      <c r="M8" s="274"/>
      <c r="N8" s="274"/>
      <c r="O8" s="274"/>
    </row>
    <row r="9" spans="2:16" ht="20.100000000000001" customHeight="1">
      <c r="B9" s="150"/>
      <c r="C9" s="151" t="s">
        <v>145</v>
      </c>
      <c r="D9" s="152" t="s">
        <v>105</v>
      </c>
      <c r="E9" s="152" t="s">
        <v>218</v>
      </c>
      <c r="F9" s="152" t="s">
        <v>219</v>
      </c>
      <c r="H9" s="274"/>
      <c r="I9" s="274"/>
      <c r="J9" s="274"/>
      <c r="K9" s="274"/>
      <c r="L9" s="274"/>
      <c r="M9" s="274"/>
      <c r="N9" s="274"/>
      <c r="O9" s="274"/>
    </row>
    <row r="10" spans="2:16" ht="20.100000000000001" customHeight="1">
      <c r="B10" s="150"/>
      <c r="C10" s="151" t="s">
        <v>146</v>
      </c>
      <c r="D10" s="152" t="s">
        <v>104</v>
      </c>
      <c r="E10" s="152" t="s">
        <v>129</v>
      </c>
      <c r="F10" s="152" t="s">
        <v>217</v>
      </c>
      <c r="H10" s="274"/>
      <c r="I10" s="274"/>
      <c r="J10" s="274"/>
      <c r="K10" s="274"/>
      <c r="L10" s="274"/>
      <c r="M10" s="274"/>
      <c r="N10" s="274"/>
      <c r="O10" s="274"/>
    </row>
    <row r="11" spans="2:16" ht="15">
      <c r="B11" s="154"/>
      <c r="C11" s="155"/>
      <c r="D11" s="156" t="s">
        <v>79</v>
      </c>
      <c r="E11" s="155"/>
      <c r="F11" s="157"/>
      <c r="H11" s="275"/>
      <c r="I11" s="275"/>
      <c r="J11" s="275"/>
      <c r="K11" s="275"/>
      <c r="L11" s="275"/>
      <c r="M11" s="275"/>
      <c r="N11" s="275"/>
      <c r="O11" s="275"/>
    </row>
    <row r="12" spans="2:16">
      <c r="B12" s="158"/>
      <c r="C12" s="151"/>
      <c r="D12" s="159"/>
      <c r="E12" s="160"/>
      <c r="F12" s="160"/>
      <c r="H12" s="266"/>
      <c r="I12" s="266"/>
      <c r="J12" s="266"/>
      <c r="K12" s="266"/>
      <c r="L12" s="266"/>
      <c r="M12" s="266"/>
      <c r="N12" s="266"/>
      <c r="O12" s="266"/>
    </row>
    <row r="13" spans="2:16" s="242" customFormat="1" ht="57">
      <c r="B13" s="273">
        <v>1</v>
      </c>
      <c r="C13" s="164" t="s">
        <v>146</v>
      </c>
      <c r="D13" s="327" t="s">
        <v>438</v>
      </c>
      <c r="E13" s="163" t="s">
        <v>439</v>
      </c>
      <c r="F13" s="163" t="s">
        <v>346</v>
      </c>
      <c r="G13" s="272"/>
      <c r="H13" s="266" t="s">
        <v>347</v>
      </c>
      <c r="I13" s="266" t="s">
        <v>348</v>
      </c>
      <c r="J13" s="266" t="s">
        <v>350</v>
      </c>
      <c r="K13" s="266" t="s">
        <v>350</v>
      </c>
      <c r="L13" s="266" t="s">
        <v>350</v>
      </c>
      <c r="M13" s="266" t="s">
        <v>350</v>
      </c>
      <c r="N13" s="330" t="s">
        <v>78</v>
      </c>
      <c r="O13" s="266" t="s">
        <v>518</v>
      </c>
    </row>
    <row r="14" spans="2:16" s="242" customFormat="1" ht="28.5">
      <c r="B14" s="273">
        <v>2</v>
      </c>
      <c r="C14" s="164" t="s">
        <v>146</v>
      </c>
      <c r="D14" s="327" t="s">
        <v>409</v>
      </c>
      <c r="E14" s="163" t="s">
        <v>341</v>
      </c>
      <c r="F14" s="163" t="s">
        <v>346</v>
      </c>
      <c r="G14" s="272"/>
      <c r="H14" s="266" t="s">
        <v>347</v>
      </c>
      <c r="I14" s="266" t="s">
        <v>349</v>
      </c>
      <c r="J14" s="266" t="s">
        <v>350</v>
      </c>
      <c r="K14" s="266" t="s">
        <v>350</v>
      </c>
      <c r="L14" s="266" t="s">
        <v>350</v>
      </c>
      <c r="M14" s="266" t="s">
        <v>350</v>
      </c>
      <c r="N14" s="330" t="s">
        <v>78</v>
      </c>
      <c r="O14" s="266" t="s">
        <v>518</v>
      </c>
    </row>
    <row r="15" spans="2:16" s="242" customFormat="1" ht="28.5">
      <c r="B15" s="273">
        <v>3</v>
      </c>
      <c r="C15" s="164" t="s">
        <v>146</v>
      </c>
      <c r="D15" s="327" t="s">
        <v>409</v>
      </c>
      <c r="E15" s="163" t="s">
        <v>343</v>
      </c>
      <c r="F15" s="163" t="s">
        <v>346</v>
      </c>
      <c r="G15" s="272"/>
      <c r="H15" s="266" t="s">
        <v>347</v>
      </c>
      <c r="I15" s="266" t="s">
        <v>349</v>
      </c>
      <c r="J15" s="266" t="s">
        <v>350</v>
      </c>
      <c r="K15" s="266" t="s">
        <v>350</v>
      </c>
      <c r="L15" s="266" t="s">
        <v>350</v>
      </c>
      <c r="M15" s="266" t="s">
        <v>350</v>
      </c>
      <c r="N15" s="330" t="s">
        <v>78</v>
      </c>
      <c r="O15" s="266" t="s">
        <v>518</v>
      </c>
    </row>
    <row r="16" spans="2:16" s="242" customFormat="1" ht="28.5">
      <c r="B16" s="273">
        <v>4</v>
      </c>
      <c r="C16" s="164" t="s">
        <v>146</v>
      </c>
      <c r="D16" s="327" t="s">
        <v>422</v>
      </c>
      <c r="E16" s="163" t="s">
        <v>440</v>
      </c>
      <c r="F16" s="163" t="s">
        <v>346</v>
      </c>
      <c r="G16" s="272"/>
      <c r="H16" s="266" t="s">
        <v>347</v>
      </c>
      <c r="I16" s="266" t="s">
        <v>349</v>
      </c>
      <c r="J16" s="266" t="s">
        <v>350</v>
      </c>
      <c r="K16" s="266" t="s">
        <v>350</v>
      </c>
      <c r="L16" s="266" t="s">
        <v>350</v>
      </c>
      <c r="M16" s="266" t="s">
        <v>350</v>
      </c>
      <c r="N16" s="330" t="s">
        <v>78</v>
      </c>
      <c r="O16" s="266" t="s">
        <v>518</v>
      </c>
    </row>
    <row r="17" spans="1:16" s="242" customFormat="1">
      <c r="B17" s="273">
        <v>5</v>
      </c>
      <c r="C17" s="164" t="s">
        <v>146</v>
      </c>
      <c r="D17" s="327" t="s">
        <v>422</v>
      </c>
      <c r="E17" s="163" t="s">
        <v>437</v>
      </c>
      <c r="F17" s="163" t="s">
        <v>346</v>
      </c>
      <c r="G17" s="272"/>
      <c r="H17" s="266" t="s">
        <v>347</v>
      </c>
      <c r="I17" s="266" t="s">
        <v>348</v>
      </c>
      <c r="J17" s="266" t="s">
        <v>350</v>
      </c>
      <c r="K17" s="266" t="s">
        <v>350</v>
      </c>
      <c r="L17" s="266" t="s">
        <v>350</v>
      </c>
      <c r="M17" s="266" t="s">
        <v>350</v>
      </c>
      <c r="N17" s="330" t="s">
        <v>78</v>
      </c>
      <c r="O17" s="266" t="s">
        <v>518</v>
      </c>
    </row>
    <row r="18" spans="1:16" s="242" customFormat="1">
      <c r="B18" s="273">
        <v>6</v>
      </c>
      <c r="C18" s="164" t="s">
        <v>146</v>
      </c>
      <c r="D18" s="327" t="s">
        <v>421</v>
      </c>
      <c r="E18" s="163" t="s">
        <v>437</v>
      </c>
      <c r="F18" s="163" t="s">
        <v>346</v>
      </c>
      <c r="G18" s="272"/>
      <c r="H18" s="266" t="s">
        <v>347</v>
      </c>
      <c r="I18" s="266" t="s">
        <v>349</v>
      </c>
      <c r="J18" s="266" t="s">
        <v>350</v>
      </c>
      <c r="K18" s="266" t="s">
        <v>350</v>
      </c>
      <c r="L18" s="266" t="s">
        <v>350</v>
      </c>
      <c r="M18" s="266" t="s">
        <v>350</v>
      </c>
      <c r="N18" s="330" t="s">
        <v>78</v>
      </c>
      <c r="O18" s="266" t="s">
        <v>518</v>
      </c>
    </row>
    <row r="19" spans="1:16" s="242" customFormat="1">
      <c r="B19" s="273">
        <v>7</v>
      </c>
      <c r="C19" s="164"/>
      <c r="D19" s="327"/>
      <c r="E19" s="163"/>
      <c r="F19" s="163"/>
      <c r="G19" s="276"/>
      <c r="H19" s="163"/>
      <c r="I19" s="163"/>
      <c r="J19" s="163"/>
      <c r="K19" s="163"/>
      <c r="L19" s="163"/>
      <c r="M19" s="163"/>
      <c r="N19" s="163"/>
      <c r="O19" s="163"/>
      <c r="P19" s="276"/>
    </row>
    <row r="20" spans="1:16" s="242" customFormat="1">
      <c r="B20" s="273">
        <v>8</v>
      </c>
      <c r="C20" s="164"/>
      <c r="D20" s="327"/>
      <c r="E20" s="163"/>
      <c r="F20" s="163"/>
      <c r="G20" s="276"/>
      <c r="H20" s="163"/>
      <c r="I20" s="163"/>
      <c r="J20" s="163"/>
      <c r="K20" s="163"/>
      <c r="L20" s="163"/>
      <c r="M20" s="163"/>
      <c r="N20" s="163"/>
      <c r="O20" s="163"/>
      <c r="P20" s="276"/>
    </row>
    <row r="21" spans="1:16" s="242" customFormat="1">
      <c r="B21" s="273">
        <v>9</v>
      </c>
      <c r="C21" s="164"/>
      <c r="D21" s="163"/>
      <c r="E21" s="163"/>
      <c r="F21" s="163"/>
      <c r="G21" s="276"/>
      <c r="H21" s="163"/>
      <c r="I21" s="163"/>
      <c r="J21" s="163"/>
      <c r="K21" s="163"/>
      <c r="L21" s="163"/>
      <c r="M21" s="163"/>
      <c r="N21" s="163"/>
      <c r="O21" s="163"/>
      <c r="P21" s="276"/>
    </row>
    <row r="22" spans="1:16" s="242" customFormat="1">
      <c r="B22" s="273">
        <v>10</v>
      </c>
      <c r="C22" s="164"/>
      <c r="D22" s="163"/>
      <c r="E22" s="163"/>
      <c r="F22" s="163"/>
      <c r="G22" s="272"/>
      <c r="H22" s="266"/>
      <c r="I22" s="266"/>
      <c r="J22" s="266"/>
      <c r="K22" s="266"/>
      <c r="L22" s="266"/>
      <c r="M22" s="266"/>
      <c r="N22" s="266"/>
      <c r="O22" s="266"/>
    </row>
    <row r="23" spans="1:16" s="242" customFormat="1">
      <c r="B23" s="273">
        <v>11</v>
      </c>
      <c r="C23" s="318"/>
      <c r="D23" s="319"/>
      <c r="E23" s="319"/>
      <c r="F23" s="319"/>
      <c r="G23" s="320"/>
      <c r="H23" s="321"/>
      <c r="I23" s="321"/>
      <c r="J23" s="321"/>
      <c r="K23" s="321"/>
      <c r="L23" s="321"/>
      <c r="M23" s="321"/>
      <c r="N23" s="321"/>
      <c r="O23" s="321"/>
    </row>
    <row r="24" spans="1:16" s="242" customFormat="1">
      <c r="B24" s="273">
        <v>12</v>
      </c>
      <c r="C24" s="318"/>
      <c r="D24" s="319"/>
      <c r="E24" s="319"/>
      <c r="F24" s="329"/>
      <c r="G24" s="320"/>
      <c r="H24" s="321"/>
      <c r="I24" s="321"/>
      <c r="J24" s="321"/>
      <c r="K24" s="321"/>
      <c r="L24" s="321"/>
      <c r="M24" s="321"/>
      <c r="N24" s="321"/>
      <c r="O24" s="321"/>
    </row>
    <row r="25" spans="1:16" s="242" customFormat="1">
      <c r="B25" s="273">
        <v>13</v>
      </c>
      <c r="C25" s="164"/>
      <c r="D25" s="163"/>
      <c r="E25" s="163"/>
      <c r="F25" s="163"/>
      <c r="G25" s="272"/>
      <c r="H25" s="266"/>
      <c r="I25" s="266"/>
      <c r="J25" s="266"/>
      <c r="K25" s="266"/>
      <c r="L25" s="266"/>
      <c r="M25" s="266"/>
      <c r="N25" s="266"/>
      <c r="O25" s="266"/>
    </row>
    <row r="26" spans="1:16" s="242" customFormat="1">
      <c r="B26" s="273">
        <v>14</v>
      </c>
      <c r="C26" s="164"/>
      <c r="D26" s="163"/>
      <c r="E26" s="163"/>
      <c r="F26" s="163"/>
      <c r="G26" s="272"/>
      <c r="H26" s="266"/>
      <c r="I26" s="266"/>
      <c r="J26" s="266"/>
      <c r="K26" s="266"/>
      <c r="L26" s="266"/>
      <c r="M26" s="266"/>
      <c r="N26" s="266"/>
      <c r="O26" s="266"/>
    </row>
    <row r="27" spans="1:16" s="242" customFormat="1">
      <c r="B27" s="273">
        <v>15</v>
      </c>
      <c r="C27" s="164"/>
      <c r="D27" s="163"/>
      <c r="E27" s="163"/>
      <c r="F27" s="163"/>
      <c r="G27" s="272"/>
      <c r="H27" s="266"/>
      <c r="I27" s="266"/>
      <c r="J27" s="266"/>
      <c r="K27" s="266"/>
      <c r="L27" s="266"/>
      <c r="M27" s="266"/>
      <c r="N27" s="266"/>
      <c r="O27" s="266"/>
    </row>
    <row r="28" spans="1:16" s="242" customFormat="1">
      <c r="B28" s="273">
        <v>16</v>
      </c>
      <c r="C28" s="164"/>
      <c r="D28" s="163"/>
      <c r="E28" s="163"/>
      <c r="F28" s="163"/>
      <c r="G28" s="272"/>
      <c r="H28" s="266"/>
      <c r="I28" s="266"/>
      <c r="J28" s="266"/>
      <c r="K28" s="266"/>
      <c r="L28" s="266"/>
      <c r="M28" s="266"/>
      <c r="N28" s="266"/>
      <c r="O28" s="266"/>
    </row>
    <row r="29" spans="1:16" s="242" customFormat="1">
      <c r="B29" s="273">
        <v>17</v>
      </c>
      <c r="C29" s="164"/>
      <c r="D29" s="163"/>
      <c r="E29" s="163"/>
      <c r="F29" s="163"/>
      <c r="G29" s="272"/>
      <c r="H29" s="266"/>
      <c r="I29" s="266"/>
      <c r="J29" s="266"/>
      <c r="K29" s="266"/>
      <c r="L29" s="266"/>
      <c r="M29" s="266"/>
      <c r="N29" s="266"/>
      <c r="O29" s="266"/>
    </row>
    <row r="30" spans="1:16" s="242" customFormat="1">
      <c r="A30" s="242" t="s">
        <v>272</v>
      </c>
      <c r="B30" s="273">
        <v>18</v>
      </c>
      <c r="C30" s="164"/>
      <c r="D30" s="163"/>
      <c r="E30" s="163"/>
      <c r="F30" s="163"/>
      <c r="G30" s="272"/>
      <c r="H30" s="266"/>
      <c r="I30" s="266"/>
      <c r="J30" s="266"/>
      <c r="K30" s="266"/>
      <c r="L30" s="266"/>
      <c r="M30" s="266"/>
      <c r="N30" s="266"/>
      <c r="O30" s="266"/>
    </row>
    <row r="31" spans="1:16" s="242" customFormat="1">
      <c r="B31" s="273">
        <v>19</v>
      </c>
      <c r="C31" s="164"/>
      <c r="D31" s="163"/>
      <c r="E31" s="163"/>
      <c r="F31" s="163"/>
      <c r="G31" s="272"/>
      <c r="H31" s="266"/>
      <c r="I31" s="266"/>
      <c r="J31" s="266"/>
      <c r="K31" s="266"/>
      <c r="L31" s="266"/>
      <c r="M31" s="266"/>
      <c r="N31" s="266"/>
      <c r="O31" s="266"/>
    </row>
    <row r="32" spans="1:16" s="242" customFormat="1">
      <c r="B32" s="273">
        <v>20</v>
      </c>
      <c r="C32" s="164"/>
      <c r="D32" s="163"/>
      <c r="E32" s="163"/>
      <c r="F32" s="163"/>
      <c r="G32" s="272"/>
      <c r="H32" s="266"/>
      <c r="I32" s="266"/>
      <c r="J32" s="266"/>
      <c r="K32" s="266"/>
      <c r="L32" s="266"/>
      <c r="M32" s="266"/>
      <c r="N32" s="266"/>
      <c r="O32" s="266"/>
    </row>
    <row r="33" spans="2:15" s="242" customFormat="1">
      <c r="B33" s="273">
        <v>21</v>
      </c>
      <c r="C33" s="164"/>
      <c r="D33" s="163"/>
      <c r="E33" s="163"/>
      <c r="F33" s="163"/>
      <c r="G33" s="272"/>
      <c r="H33" s="266"/>
      <c r="I33" s="266"/>
      <c r="J33" s="266"/>
      <c r="K33" s="266"/>
      <c r="L33" s="266"/>
      <c r="M33" s="266"/>
      <c r="N33" s="266"/>
      <c r="O33" s="266"/>
    </row>
    <row r="34" spans="2:15" s="242" customFormat="1">
      <c r="B34" s="273">
        <v>22</v>
      </c>
      <c r="C34" s="164"/>
      <c r="D34" s="163"/>
      <c r="E34" s="163"/>
      <c r="F34" s="163"/>
      <c r="G34" s="272"/>
      <c r="H34" s="266"/>
      <c r="I34" s="266"/>
      <c r="J34" s="266"/>
      <c r="K34" s="266"/>
      <c r="L34" s="266"/>
      <c r="M34" s="266"/>
      <c r="N34" s="266"/>
      <c r="O34" s="266"/>
    </row>
    <row r="35" spans="2:15" s="242" customFormat="1">
      <c r="B35" s="273">
        <v>23</v>
      </c>
      <c r="C35" s="164"/>
      <c r="D35" s="163"/>
      <c r="E35" s="163"/>
      <c r="F35" s="163"/>
      <c r="G35" s="272"/>
      <c r="H35" s="266"/>
      <c r="I35" s="266"/>
      <c r="J35" s="266"/>
      <c r="K35" s="266"/>
      <c r="L35" s="266"/>
      <c r="M35" s="266"/>
      <c r="N35" s="266"/>
      <c r="O35" s="266"/>
    </row>
    <row r="36" spans="2:15" s="242" customFormat="1">
      <c r="B36" s="273">
        <v>24</v>
      </c>
      <c r="C36" s="164"/>
      <c r="D36" s="163"/>
      <c r="E36" s="163"/>
      <c r="F36" s="163"/>
      <c r="G36" s="272"/>
      <c r="H36" s="266"/>
      <c r="I36" s="266"/>
      <c r="J36" s="266"/>
      <c r="K36" s="266"/>
      <c r="L36" s="266"/>
      <c r="M36" s="266"/>
      <c r="N36" s="266"/>
      <c r="O36" s="266"/>
    </row>
    <row r="37" spans="2:15" s="242" customFormat="1">
      <c r="B37" s="273">
        <v>25</v>
      </c>
      <c r="C37" s="164"/>
      <c r="D37" s="163"/>
      <c r="E37" s="163"/>
      <c r="F37" s="163"/>
      <c r="G37" s="272"/>
      <c r="H37" s="266"/>
      <c r="I37" s="266"/>
      <c r="J37" s="266"/>
      <c r="K37" s="266"/>
      <c r="L37" s="266"/>
      <c r="M37" s="266"/>
      <c r="N37" s="266"/>
      <c r="O37" s="266"/>
    </row>
    <row r="38" spans="2:15" s="242" customFormat="1">
      <c r="B38" s="273">
        <v>26</v>
      </c>
      <c r="C38" s="164"/>
      <c r="D38" s="163"/>
      <c r="E38" s="163"/>
      <c r="F38" s="163"/>
      <c r="G38" s="272"/>
      <c r="H38" s="266"/>
      <c r="I38" s="266"/>
      <c r="J38" s="266"/>
      <c r="K38" s="266"/>
      <c r="L38" s="266"/>
      <c r="M38" s="266"/>
      <c r="N38" s="266"/>
      <c r="O38" s="266"/>
    </row>
    <row r="39" spans="2:15" s="242" customFormat="1">
      <c r="B39" s="273">
        <v>27</v>
      </c>
      <c r="C39" s="164"/>
      <c r="D39" s="163"/>
      <c r="E39" s="163"/>
      <c r="F39" s="163"/>
      <c r="G39" s="272"/>
      <c r="H39" s="266"/>
      <c r="I39" s="266"/>
      <c r="J39" s="266"/>
      <c r="K39" s="266"/>
      <c r="L39" s="266"/>
      <c r="M39" s="266"/>
      <c r="N39" s="266"/>
      <c r="O39" s="266"/>
    </row>
    <row r="40" spans="2:15" s="242" customFormat="1">
      <c r="B40" s="273">
        <v>28</v>
      </c>
      <c r="C40" s="164"/>
      <c r="D40" s="163"/>
      <c r="E40" s="163"/>
      <c r="F40" s="163"/>
      <c r="G40" s="272"/>
      <c r="H40" s="266"/>
      <c r="I40" s="266"/>
      <c r="J40" s="266"/>
      <c r="K40" s="266"/>
      <c r="L40" s="266"/>
      <c r="M40" s="266"/>
      <c r="N40" s="266"/>
      <c r="O40" s="266"/>
    </row>
    <row r="41" spans="2:15" s="242" customFormat="1">
      <c r="B41" s="273">
        <v>29</v>
      </c>
      <c r="C41" s="164"/>
      <c r="D41" s="163"/>
      <c r="E41" s="163"/>
      <c r="F41" s="163"/>
      <c r="G41" s="272"/>
      <c r="H41" s="266"/>
      <c r="I41" s="266"/>
      <c r="J41" s="266"/>
      <c r="K41" s="266"/>
      <c r="L41" s="266"/>
      <c r="M41" s="266"/>
      <c r="N41" s="266"/>
      <c r="O41" s="266"/>
    </row>
    <row r="42" spans="2:15" s="242" customFormat="1">
      <c r="B42" s="273">
        <v>30</v>
      </c>
      <c r="C42" s="164"/>
      <c r="D42" s="163"/>
      <c r="E42" s="163"/>
      <c r="F42" s="163"/>
      <c r="G42" s="272"/>
      <c r="H42" s="266"/>
      <c r="I42" s="266"/>
      <c r="J42" s="266"/>
      <c r="K42" s="266"/>
      <c r="L42" s="266"/>
      <c r="M42" s="266"/>
      <c r="N42" s="266"/>
      <c r="O42" s="266"/>
    </row>
    <row r="43" spans="2:15" s="242" customFormat="1">
      <c r="B43" s="273">
        <v>31</v>
      </c>
      <c r="C43" s="164"/>
      <c r="D43" s="163"/>
      <c r="E43" s="163"/>
      <c r="F43" s="163"/>
      <c r="G43" s="272"/>
      <c r="H43" s="266"/>
      <c r="I43" s="266"/>
      <c r="J43" s="266"/>
      <c r="K43" s="266"/>
      <c r="L43" s="266"/>
      <c r="M43" s="266"/>
      <c r="N43" s="266"/>
      <c r="O43" s="266"/>
    </row>
    <row r="44" spans="2:15" s="242" customFormat="1">
      <c r="B44" s="273">
        <v>32</v>
      </c>
      <c r="C44" s="164"/>
      <c r="D44" s="163"/>
      <c r="E44" s="163"/>
      <c r="F44" s="163"/>
      <c r="G44" s="272"/>
      <c r="H44" s="266"/>
      <c r="I44" s="266"/>
      <c r="J44" s="266"/>
      <c r="K44" s="266"/>
      <c r="L44" s="266"/>
      <c r="M44" s="266"/>
      <c r="N44" s="266"/>
      <c r="O44" s="266"/>
    </row>
    <row r="45" spans="2:15" s="242" customFormat="1">
      <c r="B45" s="273">
        <v>33</v>
      </c>
      <c r="C45" s="164"/>
      <c r="D45" s="163"/>
      <c r="E45" s="163"/>
      <c r="F45" s="163"/>
      <c r="G45" s="272"/>
      <c r="H45" s="266"/>
      <c r="I45" s="266"/>
      <c r="J45" s="266"/>
      <c r="K45" s="266"/>
      <c r="L45" s="266"/>
      <c r="M45" s="266"/>
      <c r="N45" s="266"/>
      <c r="O45" s="266"/>
    </row>
    <row r="46" spans="2:15" s="242" customFormat="1">
      <c r="B46" s="273">
        <v>34</v>
      </c>
      <c r="C46" s="164"/>
      <c r="D46" s="163"/>
      <c r="E46" s="163"/>
      <c r="F46" s="163"/>
      <c r="G46" s="272"/>
      <c r="H46" s="266"/>
      <c r="I46" s="266"/>
      <c r="J46" s="266"/>
      <c r="K46" s="266"/>
      <c r="L46" s="266"/>
      <c r="M46" s="266"/>
      <c r="N46" s="266"/>
      <c r="O46" s="266"/>
    </row>
    <row r="47" spans="2:15" s="242" customFormat="1">
      <c r="B47" s="273">
        <v>35</v>
      </c>
      <c r="C47" s="164"/>
      <c r="D47" s="163"/>
      <c r="E47" s="163"/>
      <c r="F47" s="163"/>
      <c r="G47" s="272"/>
      <c r="H47" s="266"/>
      <c r="I47" s="266"/>
      <c r="J47" s="266"/>
      <c r="K47" s="266"/>
      <c r="L47" s="266"/>
      <c r="M47" s="266"/>
      <c r="N47" s="266"/>
      <c r="O47" s="266"/>
    </row>
    <row r="48" spans="2:15" s="242" customFormat="1">
      <c r="B48" s="273">
        <v>36</v>
      </c>
      <c r="C48" s="164"/>
      <c r="D48" s="163"/>
      <c r="E48" s="163"/>
      <c r="F48" s="163"/>
      <c r="G48" s="272"/>
      <c r="H48" s="266"/>
      <c r="I48" s="266"/>
      <c r="J48" s="266"/>
      <c r="K48" s="266"/>
      <c r="L48" s="266"/>
      <c r="M48" s="266"/>
      <c r="N48" s="266"/>
      <c r="O48" s="266"/>
    </row>
    <row r="49" spans="2:15" s="242" customFormat="1">
      <c r="B49" s="273">
        <v>37</v>
      </c>
      <c r="C49" s="164"/>
      <c r="D49" s="163"/>
      <c r="E49" s="163"/>
      <c r="F49" s="163"/>
      <c r="G49" s="272"/>
      <c r="H49" s="266"/>
      <c r="I49" s="266"/>
      <c r="J49" s="266"/>
      <c r="K49" s="266"/>
      <c r="L49" s="266"/>
      <c r="M49" s="266"/>
      <c r="N49" s="266"/>
      <c r="O49" s="266"/>
    </row>
    <row r="50" spans="2:15" s="242" customFormat="1">
      <c r="B50" s="273">
        <v>38</v>
      </c>
      <c r="C50" s="164"/>
      <c r="D50" s="163"/>
      <c r="E50" s="163"/>
      <c r="F50" s="163"/>
      <c r="G50" s="272"/>
      <c r="H50" s="266"/>
      <c r="I50" s="266"/>
      <c r="J50" s="266"/>
      <c r="K50" s="266"/>
      <c r="L50" s="266"/>
      <c r="M50" s="266"/>
      <c r="N50" s="266"/>
      <c r="O50" s="266"/>
    </row>
    <row r="51" spans="2:15" s="242" customFormat="1">
      <c r="B51" s="273">
        <v>39</v>
      </c>
      <c r="C51" s="164"/>
      <c r="D51" s="163"/>
      <c r="E51" s="163"/>
      <c r="F51" s="163"/>
      <c r="G51" s="272"/>
      <c r="H51" s="266"/>
      <c r="I51" s="266"/>
      <c r="J51" s="266"/>
      <c r="K51" s="266"/>
      <c r="L51" s="266"/>
      <c r="M51" s="266"/>
      <c r="N51" s="266"/>
      <c r="O51" s="266"/>
    </row>
    <row r="52" spans="2:15" s="242" customFormat="1">
      <c r="B52" s="273">
        <v>40</v>
      </c>
      <c r="C52" s="164"/>
      <c r="D52" s="163"/>
      <c r="E52" s="163"/>
      <c r="F52" s="163"/>
      <c r="G52" s="272"/>
      <c r="H52" s="266"/>
      <c r="I52" s="266"/>
      <c r="J52" s="266"/>
      <c r="K52" s="266"/>
      <c r="L52" s="266"/>
      <c r="M52" s="266"/>
      <c r="N52" s="266"/>
      <c r="O52" s="266"/>
    </row>
    <row r="53" spans="2:15" s="242" customFormat="1">
      <c r="B53" s="273">
        <v>41</v>
      </c>
      <c r="C53" s="164"/>
      <c r="D53" s="163"/>
      <c r="E53" s="163"/>
      <c r="F53" s="163"/>
      <c r="G53" s="272"/>
      <c r="H53" s="266"/>
      <c r="I53" s="266"/>
      <c r="J53" s="266"/>
      <c r="K53" s="266"/>
      <c r="L53" s="266"/>
      <c r="M53" s="266"/>
      <c r="N53" s="266"/>
      <c r="O53" s="266"/>
    </row>
    <row r="54" spans="2:15" s="242" customFormat="1">
      <c r="B54" s="273">
        <v>42</v>
      </c>
      <c r="C54" s="164"/>
      <c r="D54" s="163"/>
      <c r="E54" s="163"/>
      <c r="F54" s="163"/>
      <c r="G54" s="272"/>
      <c r="H54" s="266"/>
      <c r="I54" s="266"/>
      <c r="J54" s="266"/>
      <c r="K54" s="266"/>
      <c r="L54" s="266"/>
      <c r="M54" s="266"/>
      <c r="N54" s="266"/>
      <c r="O54" s="266"/>
    </row>
    <row r="55" spans="2:15" s="242" customFormat="1">
      <c r="B55" s="273"/>
      <c r="C55" s="164"/>
      <c r="D55" s="163"/>
      <c r="E55" s="163"/>
      <c r="F55" s="163"/>
      <c r="G55" s="272"/>
      <c r="H55" s="266"/>
      <c r="I55" s="266"/>
      <c r="J55" s="266"/>
      <c r="K55" s="266"/>
      <c r="L55" s="266"/>
      <c r="M55" s="266"/>
      <c r="N55" s="266"/>
      <c r="O55" s="266"/>
    </row>
    <row r="56" spans="2:15" s="242" customFormat="1">
      <c r="B56" s="273"/>
      <c r="C56" s="164"/>
      <c r="D56" s="163"/>
      <c r="E56" s="163"/>
      <c r="F56" s="163"/>
      <c r="G56" s="272"/>
      <c r="H56" s="266"/>
      <c r="I56" s="266"/>
      <c r="J56" s="266"/>
      <c r="K56" s="266"/>
      <c r="L56" s="266"/>
      <c r="M56" s="266"/>
      <c r="N56" s="266"/>
      <c r="O56" s="266"/>
    </row>
    <row r="57" spans="2:15" s="242" customFormat="1">
      <c r="B57" s="273"/>
      <c r="C57" s="164"/>
      <c r="D57" s="163"/>
      <c r="E57" s="163"/>
      <c r="F57" s="163"/>
      <c r="G57" s="272"/>
      <c r="H57" s="266"/>
      <c r="I57" s="266"/>
      <c r="J57" s="266"/>
      <c r="K57" s="266"/>
      <c r="L57" s="266"/>
      <c r="M57" s="266"/>
      <c r="N57" s="266"/>
      <c r="O57" s="266"/>
    </row>
    <row r="58" spans="2:15" s="242" customFormat="1">
      <c r="B58" s="273"/>
      <c r="C58" s="164"/>
      <c r="D58" s="163"/>
      <c r="E58" s="163"/>
      <c r="F58" s="163"/>
      <c r="G58" s="272"/>
      <c r="H58" s="266"/>
      <c r="I58" s="266"/>
      <c r="J58" s="266"/>
      <c r="K58" s="266"/>
      <c r="L58" s="266"/>
      <c r="M58" s="266"/>
      <c r="N58" s="266"/>
      <c r="O58" s="266"/>
    </row>
    <row r="59" spans="2:15" s="242" customFormat="1">
      <c r="B59" s="273"/>
      <c r="C59" s="164"/>
      <c r="D59" s="163"/>
      <c r="E59" s="163"/>
      <c r="F59" s="163"/>
      <c r="G59" s="272"/>
      <c r="H59" s="266"/>
      <c r="I59" s="266"/>
      <c r="J59" s="266"/>
      <c r="K59" s="266"/>
      <c r="L59" s="266"/>
      <c r="M59" s="266"/>
      <c r="N59" s="266"/>
      <c r="O59" s="266"/>
    </row>
    <row r="60" spans="2:15" s="242" customFormat="1">
      <c r="B60" s="273"/>
      <c r="C60" s="164"/>
      <c r="D60" s="163"/>
      <c r="E60" s="163"/>
      <c r="F60" s="163"/>
      <c r="G60" s="272"/>
      <c r="H60" s="266"/>
      <c r="I60" s="266"/>
      <c r="J60" s="266"/>
      <c r="K60" s="266"/>
      <c r="L60" s="266"/>
      <c r="M60" s="266"/>
      <c r="N60" s="266"/>
      <c r="O60" s="266"/>
    </row>
    <row r="61" spans="2:15" s="242" customFormat="1">
      <c r="B61" s="273"/>
      <c r="C61" s="164"/>
      <c r="D61" s="163"/>
      <c r="E61" s="163"/>
      <c r="F61" s="163"/>
      <c r="G61" s="272"/>
      <c r="H61" s="266"/>
      <c r="I61" s="266"/>
      <c r="J61" s="266"/>
      <c r="K61" s="266"/>
      <c r="L61" s="266"/>
      <c r="M61" s="266"/>
      <c r="N61" s="266"/>
      <c r="O61" s="266"/>
    </row>
    <row r="62" spans="2:15" s="242" customFormat="1">
      <c r="B62" s="273"/>
      <c r="C62" s="164"/>
      <c r="D62" s="163"/>
      <c r="E62" s="163"/>
      <c r="F62" s="163"/>
      <c r="G62" s="272"/>
      <c r="H62" s="266"/>
      <c r="I62" s="266"/>
      <c r="J62" s="266"/>
      <c r="K62" s="266"/>
      <c r="L62" s="266"/>
      <c r="M62" s="266"/>
      <c r="N62" s="266"/>
      <c r="O62" s="266"/>
    </row>
    <row r="63" spans="2:15" s="242" customFormat="1">
      <c r="B63" s="273"/>
      <c r="C63" s="164"/>
      <c r="D63" s="163"/>
      <c r="E63" s="163"/>
      <c r="F63" s="163"/>
      <c r="G63" s="272"/>
      <c r="H63" s="266"/>
      <c r="I63" s="266"/>
      <c r="J63" s="266"/>
      <c r="K63" s="266"/>
      <c r="L63" s="266"/>
      <c r="M63" s="266"/>
      <c r="N63" s="266"/>
      <c r="O63" s="266"/>
    </row>
    <row r="64" spans="2:15" s="242" customFormat="1">
      <c r="B64" s="273"/>
      <c r="C64" s="164"/>
      <c r="D64" s="163"/>
      <c r="E64" s="163"/>
      <c r="F64" s="163"/>
      <c r="G64" s="272"/>
      <c r="H64" s="266"/>
      <c r="I64" s="266"/>
      <c r="J64" s="266"/>
      <c r="K64" s="266"/>
      <c r="L64" s="266"/>
      <c r="M64" s="266"/>
      <c r="N64" s="266"/>
      <c r="O64" s="266"/>
    </row>
    <row r="65" spans="2:15" s="242" customFormat="1">
      <c r="B65" s="273"/>
      <c r="C65" s="164"/>
      <c r="D65" s="163"/>
      <c r="E65" s="163"/>
      <c r="F65" s="163"/>
      <c r="G65" s="272"/>
      <c r="H65" s="266"/>
      <c r="I65" s="266"/>
      <c r="J65" s="266"/>
      <c r="K65" s="266"/>
      <c r="L65" s="266"/>
      <c r="M65" s="266"/>
      <c r="N65" s="266"/>
      <c r="O65" s="266"/>
    </row>
    <row r="66" spans="2:15" s="242" customFormat="1">
      <c r="B66" s="273"/>
      <c r="C66" s="164"/>
      <c r="D66" s="163"/>
      <c r="E66" s="163"/>
      <c r="F66" s="163"/>
      <c r="G66" s="272"/>
      <c r="H66" s="266"/>
      <c r="I66" s="266"/>
      <c r="J66" s="266"/>
      <c r="K66" s="266"/>
      <c r="L66" s="266"/>
      <c r="M66" s="266"/>
      <c r="N66" s="266"/>
      <c r="O66" s="266"/>
    </row>
    <row r="67" spans="2:15" s="242" customFormat="1">
      <c r="B67" s="273"/>
      <c r="C67" s="164"/>
      <c r="D67" s="163"/>
      <c r="E67" s="163"/>
      <c r="F67" s="163"/>
      <c r="G67" s="272"/>
      <c r="H67" s="266"/>
      <c r="I67" s="266"/>
      <c r="J67" s="266"/>
      <c r="K67" s="266"/>
      <c r="L67" s="266"/>
      <c r="M67" s="266"/>
      <c r="N67" s="266"/>
      <c r="O67" s="266"/>
    </row>
    <row r="68" spans="2:15" s="242" customFormat="1">
      <c r="B68" s="273"/>
      <c r="C68" s="164"/>
      <c r="D68" s="163"/>
      <c r="E68" s="163"/>
      <c r="F68" s="163"/>
      <c r="G68" s="272"/>
      <c r="H68" s="266"/>
      <c r="I68" s="266"/>
      <c r="J68" s="266"/>
      <c r="K68" s="266"/>
      <c r="L68" s="266"/>
      <c r="M68" s="266"/>
      <c r="N68" s="266"/>
      <c r="O68" s="266"/>
    </row>
    <row r="69" spans="2:15" s="242" customFormat="1">
      <c r="B69" s="273"/>
      <c r="C69" s="164"/>
      <c r="D69" s="163"/>
      <c r="E69" s="163"/>
      <c r="F69" s="163"/>
      <c r="G69" s="272"/>
      <c r="H69" s="266"/>
      <c r="I69" s="266"/>
      <c r="J69" s="266"/>
      <c r="K69" s="266"/>
      <c r="L69" s="266"/>
      <c r="M69" s="266"/>
      <c r="N69" s="266"/>
      <c r="O69" s="266"/>
    </row>
    <row r="70" spans="2:15" s="242" customFormat="1">
      <c r="B70" s="273"/>
      <c r="C70" s="164"/>
      <c r="D70" s="163"/>
      <c r="E70" s="163"/>
      <c r="F70" s="163"/>
      <c r="G70" s="272"/>
      <c r="H70" s="266"/>
      <c r="I70" s="266"/>
      <c r="J70" s="266"/>
      <c r="K70" s="266"/>
      <c r="L70" s="266"/>
      <c r="M70" s="266"/>
      <c r="N70" s="266"/>
      <c r="O70" s="266"/>
    </row>
    <row r="71" spans="2:15" s="242" customFormat="1">
      <c r="B71" s="273"/>
      <c r="C71" s="164"/>
      <c r="D71" s="163"/>
      <c r="E71" s="163"/>
      <c r="F71" s="163"/>
      <c r="G71" s="272"/>
      <c r="H71" s="266"/>
      <c r="I71" s="266"/>
      <c r="J71" s="266"/>
      <c r="K71" s="266"/>
      <c r="L71" s="266"/>
      <c r="M71" s="266"/>
      <c r="N71" s="266"/>
      <c r="O71" s="266"/>
    </row>
    <row r="72" spans="2:15" s="242" customFormat="1">
      <c r="B72" s="273"/>
      <c r="C72" s="164"/>
      <c r="D72" s="163"/>
      <c r="E72" s="163"/>
      <c r="F72" s="163"/>
      <c r="G72" s="272"/>
      <c r="H72" s="266"/>
      <c r="I72" s="266"/>
      <c r="J72" s="266"/>
      <c r="K72" s="266"/>
      <c r="L72" s="266"/>
      <c r="M72" s="266"/>
      <c r="N72" s="266"/>
      <c r="O72" s="266"/>
    </row>
    <row r="73" spans="2:15" s="242" customFormat="1">
      <c r="B73" s="273"/>
      <c r="C73" s="164"/>
      <c r="D73" s="163"/>
      <c r="E73" s="163"/>
      <c r="F73" s="163"/>
      <c r="G73" s="272"/>
      <c r="H73" s="266"/>
      <c r="I73" s="266"/>
      <c r="J73" s="266"/>
      <c r="K73" s="266"/>
      <c r="L73" s="266"/>
      <c r="M73" s="266"/>
      <c r="N73" s="266"/>
      <c r="O73" s="266"/>
    </row>
    <row r="74" spans="2:15" s="242" customFormat="1">
      <c r="B74" s="273"/>
      <c r="C74" s="164"/>
      <c r="D74" s="163"/>
      <c r="E74" s="163"/>
      <c r="F74" s="163"/>
      <c r="G74" s="272"/>
      <c r="H74" s="266"/>
      <c r="I74" s="266"/>
      <c r="J74" s="266"/>
      <c r="K74" s="266"/>
      <c r="L74" s="266"/>
      <c r="M74" s="266"/>
      <c r="N74" s="266"/>
      <c r="O74" s="266"/>
    </row>
    <row r="75" spans="2:15" s="242" customFormat="1">
      <c r="B75" s="273"/>
      <c r="C75" s="164"/>
      <c r="D75" s="163"/>
      <c r="E75" s="163"/>
      <c r="F75" s="163"/>
      <c r="G75" s="272"/>
      <c r="H75" s="266"/>
      <c r="I75" s="266"/>
      <c r="J75" s="266"/>
      <c r="K75" s="266"/>
      <c r="L75" s="266"/>
      <c r="M75" s="266"/>
      <c r="N75" s="266"/>
      <c r="O75" s="266"/>
    </row>
    <row r="76" spans="2:15" s="242" customFormat="1">
      <c r="B76" s="273"/>
      <c r="C76" s="164"/>
      <c r="D76" s="163"/>
      <c r="E76" s="163"/>
      <c r="F76" s="163"/>
      <c r="G76" s="272"/>
      <c r="H76" s="266"/>
      <c r="I76" s="266"/>
      <c r="J76" s="266"/>
      <c r="K76" s="266"/>
      <c r="L76" s="266"/>
      <c r="M76" s="266"/>
      <c r="N76" s="266"/>
      <c r="O76" s="266"/>
    </row>
    <row r="77" spans="2:15" s="242" customFormat="1">
      <c r="B77" s="273"/>
      <c r="C77" s="164"/>
      <c r="D77" s="163"/>
      <c r="E77" s="163"/>
      <c r="F77" s="163"/>
      <c r="G77" s="272"/>
      <c r="H77" s="266"/>
      <c r="I77" s="266"/>
      <c r="J77" s="266"/>
      <c r="K77" s="266"/>
      <c r="L77" s="266"/>
      <c r="M77" s="266"/>
      <c r="N77" s="266"/>
      <c r="O77" s="266"/>
    </row>
    <row r="78" spans="2:15" s="242" customFormat="1">
      <c r="B78" s="273"/>
      <c r="C78" s="164"/>
      <c r="D78" s="163"/>
      <c r="E78" s="163"/>
      <c r="F78" s="163"/>
      <c r="G78" s="272"/>
      <c r="H78" s="266"/>
      <c r="I78" s="266"/>
      <c r="J78" s="266"/>
      <c r="K78" s="266"/>
      <c r="L78" s="266"/>
      <c r="M78" s="266"/>
      <c r="N78" s="266"/>
      <c r="O78" s="266"/>
    </row>
    <row r="79" spans="2:15" s="242" customFormat="1">
      <c r="B79" s="273"/>
      <c r="C79" s="164"/>
      <c r="D79" s="163"/>
      <c r="E79" s="163"/>
      <c r="F79" s="163"/>
      <c r="G79" s="272"/>
      <c r="H79" s="266"/>
      <c r="I79" s="266"/>
      <c r="J79" s="266"/>
      <c r="K79" s="266"/>
      <c r="L79" s="266"/>
      <c r="M79" s="266"/>
      <c r="N79" s="266"/>
      <c r="O79" s="266"/>
    </row>
    <row r="80" spans="2:15" s="242" customFormat="1">
      <c r="B80" s="273"/>
      <c r="C80" s="164"/>
      <c r="D80" s="163"/>
      <c r="E80" s="163"/>
      <c r="F80" s="163"/>
      <c r="G80" s="272"/>
      <c r="H80" s="266"/>
      <c r="I80" s="266"/>
      <c r="J80" s="266"/>
      <c r="K80" s="266"/>
      <c r="L80" s="266"/>
      <c r="M80" s="266"/>
      <c r="N80" s="266"/>
      <c r="O80" s="266"/>
    </row>
    <row r="81" spans="2:15" s="242" customFormat="1">
      <c r="B81" s="273"/>
      <c r="C81" s="164"/>
      <c r="D81" s="163"/>
      <c r="E81" s="163"/>
      <c r="F81" s="163"/>
      <c r="G81" s="272"/>
      <c r="H81" s="266"/>
      <c r="I81" s="266"/>
      <c r="J81" s="266"/>
      <c r="K81" s="266"/>
      <c r="L81" s="266"/>
      <c r="M81" s="266"/>
      <c r="N81" s="266"/>
      <c r="O81" s="266"/>
    </row>
    <row r="82" spans="2:15" s="242" customFormat="1">
      <c r="B82" s="273"/>
      <c r="C82" s="164"/>
      <c r="D82" s="163"/>
      <c r="E82" s="163"/>
      <c r="F82" s="163"/>
      <c r="G82" s="272"/>
      <c r="H82" s="266"/>
      <c r="I82" s="266"/>
      <c r="J82" s="266"/>
      <c r="K82" s="266"/>
      <c r="L82" s="266"/>
      <c r="M82" s="266"/>
      <c r="N82" s="266"/>
      <c r="O82" s="266"/>
    </row>
    <row r="83" spans="2:15" s="242" customFormat="1">
      <c r="B83" s="273"/>
      <c r="C83" s="164"/>
      <c r="D83" s="163"/>
      <c r="E83" s="163"/>
      <c r="F83" s="163"/>
      <c r="G83" s="272"/>
      <c r="H83" s="266"/>
      <c r="I83" s="266"/>
      <c r="J83" s="266"/>
      <c r="K83" s="266"/>
      <c r="L83" s="266"/>
      <c r="M83" s="266"/>
      <c r="N83" s="266"/>
      <c r="O83" s="266"/>
    </row>
    <row r="84" spans="2:15" s="242" customFormat="1">
      <c r="B84" s="273"/>
      <c r="C84" s="164"/>
      <c r="D84" s="163"/>
      <c r="E84" s="163"/>
      <c r="F84" s="163"/>
      <c r="G84" s="272"/>
      <c r="H84" s="266"/>
      <c r="I84" s="266"/>
      <c r="J84" s="266"/>
      <c r="K84" s="266"/>
      <c r="L84" s="266"/>
      <c r="M84" s="266"/>
      <c r="N84" s="266"/>
      <c r="O84" s="266"/>
    </row>
    <row r="85" spans="2:15" s="242" customFormat="1">
      <c r="B85" s="273"/>
      <c r="C85" s="164"/>
      <c r="D85" s="163"/>
      <c r="E85" s="163"/>
      <c r="F85" s="163"/>
      <c r="G85" s="272"/>
      <c r="H85" s="266"/>
      <c r="I85" s="266"/>
      <c r="J85" s="266"/>
      <c r="K85" s="266"/>
      <c r="L85" s="266"/>
      <c r="M85" s="266"/>
      <c r="N85" s="266"/>
      <c r="O85" s="266"/>
    </row>
    <row r="86" spans="2:15" s="242" customFormat="1">
      <c r="B86" s="273"/>
      <c r="C86" s="164"/>
      <c r="D86" s="163"/>
      <c r="E86" s="163"/>
      <c r="F86" s="163"/>
      <c r="G86" s="272"/>
      <c r="H86" s="266"/>
      <c r="I86" s="266"/>
      <c r="J86" s="266"/>
      <c r="K86" s="266"/>
      <c r="L86" s="266"/>
      <c r="M86" s="266"/>
      <c r="N86" s="266"/>
      <c r="O86" s="266"/>
    </row>
    <row r="87" spans="2:15" s="242" customFormat="1">
      <c r="B87" s="273"/>
      <c r="C87" s="164"/>
      <c r="D87" s="163"/>
      <c r="E87" s="163"/>
      <c r="F87" s="163"/>
      <c r="G87" s="272"/>
      <c r="H87" s="266"/>
      <c r="I87" s="266"/>
      <c r="J87" s="266"/>
      <c r="K87" s="266"/>
      <c r="L87" s="266"/>
      <c r="M87" s="266"/>
      <c r="N87" s="266"/>
      <c r="O87" s="266"/>
    </row>
    <row r="88" spans="2:15" s="242" customFormat="1">
      <c r="B88" s="273"/>
      <c r="C88" s="164"/>
      <c r="D88" s="163"/>
      <c r="E88" s="163"/>
      <c r="F88" s="163"/>
      <c r="G88" s="272"/>
      <c r="H88" s="266"/>
      <c r="I88" s="266"/>
      <c r="J88" s="266"/>
      <c r="K88" s="266"/>
      <c r="L88" s="266"/>
      <c r="M88" s="266"/>
      <c r="N88" s="266"/>
      <c r="O88" s="266"/>
    </row>
    <row r="89" spans="2:15" s="242" customFormat="1">
      <c r="B89" s="273"/>
      <c r="C89" s="164"/>
      <c r="D89" s="163"/>
      <c r="E89" s="163"/>
      <c r="F89" s="163"/>
      <c r="G89" s="272"/>
      <c r="H89" s="266"/>
      <c r="I89" s="266"/>
      <c r="J89" s="266"/>
      <c r="K89" s="266"/>
      <c r="L89" s="266"/>
      <c r="M89" s="266"/>
      <c r="N89" s="266"/>
      <c r="O89" s="266"/>
    </row>
    <row r="90" spans="2:15" s="242" customFormat="1">
      <c r="B90" s="273"/>
      <c r="C90" s="164"/>
      <c r="D90" s="163"/>
      <c r="E90" s="163"/>
      <c r="F90" s="163"/>
      <c r="G90" s="272"/>
      <c r="H90" s="266"/>
      <c r="I90" s="266"/>
      <c r="J90" s="266"/>
      <c r="K90" s="266"/>
      <c r="L90" s="266"/>
      <c r="M90" s="266"/>
      <c r="N90" s="266"/>
      <c r="O90" s="266"/>
    </row>
    <row r="91" spans="2:15" s="242" customFormat="1">
      <c r="B91" s="273"/>
      <c r="C91" s="164"/>
      <c r="D91" s="163"/>
      <c r="E91" s="163"/>
      <c r="F91" s="163"/>
      <c r="G91" s="272"/>
      <c r="H91" s="266"/>
      <c r="I91" s="266"/>
      <c r="J91" s="266"/>
      <c r="K91" s="266"/>
      <c r="L91" s="266"/>
      <c r="M91" s="266"/>
      <c r="N91" s="266"/>
      <c r="O91" s="266"/>
    </row>
    <row r="92" spans="2:15" s="242" customFormat="1">
      <c r="B92" s="273"/>
      <c r="C92" s="164"/>
      <c r="D92" s="163"/>
      <c r="E92" s="163"/>
      <c r="F92" s="163"/>
      <c r="G92" s="272"/>
      <c r="H92" s="266"/>
      <c r="I92" s="266"/>
      <c r="J92" s="266"/>
      <c r="K92" s="266"/>
      <c r="L92" s="266"/>
      <c r="M92" s="266"/>
      <c r="N92" s="266"/>
      <c r="O92" s="266"/>
    </row>
    <row r="93" spans="2:15" s="242" customFormat="1">
      <c r="B93" s="273"/>
      <c r="C93" s="164"/>
      <c r="D93" s="163"/>
      <c r="E93" s="163"/>
      <c r="F93" s="163"/>
      <c r="G93" s="272"/>
      <c r="H93" s="266"/>
      <c r="I93" s="266"/>
      <c r="J93" s="266"/>
      <c r="K93" s="266"/>
      <c r="L93" s="266"/>
      <c r="M93" s="266"/>
      <c r="N93" s="266"/>
      <c r="O93" s="266"/>
    </row>
    <row r="94" spans="2:15" s="242" customFormat="1">
      <c r="B94" s="273"/>
      <c r="C94" s="164"/>
      <c r="D94" s="163"/>
      <c r="E94" s="163"/>
      <c r="F94" s="163"/>
      <c r="G94" s="272"/>
      <c r="H94" s="266"/>
      <c r="I94" s="266"/>
      <c r="J94" s="266"/>
      <c r="K94" s="266"/>
      <c r="L94" s="266"/>
      <c r="M94" s="266"/>
      <c r="N94" s="266"/>
      <c r="O94" s="266"/>
    </row>
    <row r="95" spans="2:15" s="242" customFormat="1">
      <c r="B95" s="273"/>
      <c r="C95" s="164"/>
      <c r="D95" s="163"/>
      <c r="E95" s="163"/>
      <c r="F95" s="163"/>
      <c r="G95" s="272"/>
      <c r="H95" s="266"/>
      <c r="I95" s="266"/>
      <c r="J95" s="266"/>
      <c r="K95" s="266"/>
      <c r="L95" s="266"/>
      <c r="M95" s="266"/>
      <c r="N95" s="266"/>
      <c r="O95" s="266"/>
    </row>
    <row r="96" spans="2:15" s="242" customFormat="1">
      <c r="B96" s="273"/>
      <c r="C96" s="164"/>
      <c r="D96" s="163"/>
      <c r="E96" s="163"/>
      <c r="F96" s="163"/>
      <c r="G96" s="272"/>
      <c r="H96" s="266"/>
      <c r="I96" s="266"/>
      <c r="J96" s="266"/>
      <c r="K96" s="266"/>
      <c r="L96" s="266"/>
      <c r="M96" s="266"/>
      <c r="N96" s="266"/>
      <c r="O96" s="266"/>
    </row>
    <row r="97" spans="2:15" s="242" customFormat="1">
      <c r="B97" s="273"/>
      <c r="C97" s="164"/>
      <c r="D97" s="163"/>
      <c r="E97" s="163"/>
      <c r="F97" s="163"/>
      <c r="G97" s="272"/>
      <c r="H97" s="266"/>
      <c r="I97" s="266"/>
      <c r="J97" s="266"/>
      <c r="K97" s="266"/>
      <c r="L97" s="266"/>
      <c r="M97" s="266"/>
      <c r="N97" s="266"/>
      <c r="O97" s="266"/>
    </row>
    <row r="98" spans="2:15" s="242" customFormat="1">
      <c r="B98" s="273"/>
      <c r="C98" s="164"/>
      <c r="D98" s="163"/>
      <c r="E98" s="163"/>
      <c r="F98" s="163"/>
      <c r="G98" s="272"/>
      <c r="H98" s="266"/>
      <c r="I98" s="266"/>
      <c r="J98" s="266"/>
      <c r="K98" s="266"/>
      <c r="L98" s="266"/>
      <c r="M98" s="266"/>
      <c r="N98" s="266"/>
      <c r="O98" s="266"/>
    </row>
    <row r="99" spans="2:15" s="242" customFormat="1">
      <c r="B99" s="273"/>
      <c r="C99" s="164"/>
      <c r="D99" s="163"/>
      <c r="E99" s="163"/>
      <c r="F99" s="163"/>
      <c r="G99" s="272"/>
      <c r="H99" s="266"/>
      <c r="I99" s="266"/>
      <c r="J99" s="266"/>
      <c r="K99" s="266"/>
      <c r="L99" s="266"/>
      <c r="M99" s="266"/>
      <c r="N99" s="266"/>
      <c r="O99" s="266"/>
    </row>
    <row r="100" spans="2:15" s="242" customFormat="1">
      <c r="B100" s="273"/>
      <c r="C100" s="164"/>
      <c r="D100" s="163"/>
      <c r="E100" s="163"/>
      <c r="F100" s="163"/>
      <c r="G100" s="272"/>
      <c r="H100" s="266"/>
      <c r="I100" s="266"/>
      <c r="J100" s="266"/>
      <c r="K100" s="266"/>
      <c r="L100" s="266"/>
      <c r="M100" s="266"/>
      <c r="N100" s="266"/>
      <c r="O100" s="266"/>
    </row>
    <row r="101" spans="2:15" s="242" customFormat="1">
      <c r="B101" s="273"/>
      <c r="C101" s="164"/>
      <c r="D101" s="163"/>
      <c r="E101" s="163"/>
      <c r="F101" s="163"/>
      <c r="G101" s="272"/>
      <c r="H101" s="266"/>
      <c r="I101" s="266"/>
      <c r="J101" s="266"/>
      <c r="K101" s="266"/>
      <c r="L101" s="266"/>
      <c r="M101" s="266"/>
      <c r="N101" s="266"/>
      <c r="O101" s="266"/>
    </row>
    <row r="102" spans="2:15" s="242" customFormat="1">
      <c r="B102" s="273"/>
      <c r="C102" s="164"/>
      <c r="D102" s="163"/>
      <c r="E102" s="163"/>
      <c r="F102" s="163"/>
      <c r="G102" s="272"/>
      <c r="H102" s="266"/>
      <c r="I102" s="266"/>
      <c r="J102" s="266"/>
      <c r="K102" s="266"/>
      <c r="L102" s="266"/>
      <c r="M102" s="266"/>
      <c r="N102" s="266"/>
      <c r="O102" s="266"/>
    </row>
    <row r="103" spans="2:15" s="242" customFormat="1">
      <c r="B103" s="273"/>
      <c r="C103" s="164"/>
      <c r="D103" s="163"/>
      <c r="E103" s="163"/>
      <c r="F103" s="163"/>
      <c r="G103" s="272"/>
      <c r="H103" s="266"/>
      <c r="I103" s="266"/>
      <c r="J103" s="266"/>
      <c r="K103" s="266"/>
      <c r="L103" s="266"/>
      <c r="M103" s="266"/>
      <c r="N103" s="266"/>
      <c r="O103" s="266"/>
    </row>
    <row r="104" spans="2:15" s="242" customFormat="1">
      <c r="B104" s="273"/>
      <c r="C104" s="164"/>
      <c r="D104" s="163"/>
      <c r="E104" s="163"/>
      <c r="F104" s="163"/>
      <c r="G104" s="272"/>
      <c r="H104" s="266"/>
      <c r="I104" s="266"/>
      <c r="J104" s="266"/>
      <c r="K104" s="266"/>
      <c r="L104" s="266"/>
      <c r="M104" s="266"/>
      <c r="N104" s="266"/>
      <c r="O104" s="266"/>
    </row>
    <row r="105" spans="2:15" s="242" customFormat="1">
      <c r="B105" s="273"/>
      <c r="C105" s="164"/>
      <c r="D105" s="163"/>
      <c r="E105" s="163"/>
      <c r="F105" s="163"/>
      <c r="G105" s="272"/>
      <c r="H105" s="266"/>
      <c r="I105" s="266"/>
      <c r="J105" s="266"/>
      <c r="K105" s="266"/>
      <c r="L105" s="266"/>
      <c r="M105" s="266"/>
      <c r="N105" s="266"/>
      <c r="O105" s="266"/>
    </row>
    <row r="106" spans="2:15" s="242" customFormat="1">
      <c r="B106" s="273"/>
      <c r="C106" s="164"/>
      <c r="D106" s="163"/>
      <c r="E106" s="163"/>
      <c r="F106" s="163"/>
      <c r="G106" s="272"/>
      <c r="H106" s="266"/>
      <c r="I106" s="266"/>
      <c r="J106" s="266"/>
      <c r="K106" s="266"/>
      <c r="L106" s="266"/>
      <c r="M106" s="266"/>
      <c r="N106" s="266"/>
      <c r="O106" s="266"/>
    </row>
    <row r="107" spans="2:15" s="242" customFormat="1">
      <c r="B107" s="273"/>
      <c r="C107" s="164"/>
      <c r="D107" s="163"/>
      <c r="E107" s="163"/>
      <c r="F107" s="163"/>
      <c r="G107" s="272"/>
      <c r="H107" s="266"/>
      <c r="I107" s="266"/>
      <c r="J107" s="266"/>
      <c r="K107" s="266"/>
      <c r="L107" s="266"/>
      <c r="M107" s="266"/>
      <c r="N107" s="266"/>
      <c r="O107" s="266"/>
    </row>
    <row r="108" spans="2:15" s="242" customFormat="1">
      <c r="B108" s="273"/>
      <c r="C108" s="164"/>
      <c r="D108" s="163"/>
      <c r="E108" s="163"/>
      <c r="F108" s="163"/>
      <c r="G108" s="272"/>
      <c r="H108" s="266"/>
      <c r="I108" s="266"/>
      <c r="J108" s="266"/>
      <c r="K108" s="266"/>
      <c r="L108" s="266"/>
      <c r="M108" s="266"/>
      <c r="N108" s="266"/>
      <c r="O108" s="266"/>
    </row>
    <row r="109" spans="2:15" s="242" customFormat="1">
      <c r="B109" s="273"/>
      <c r="C109" s="164"/>
      <c r="D109" s="163"/>
      <c r="E109" s="163"/>
      <c r="F109" s="163"/>
      <c r="G109" s="272"/>
      <c r="H109" s="266"/>
      <c r="I109" s="266"/>
      <c r="J109" s="266"/>
      <c r="K109" s="266"/>
      <c r="L109" s="266"/>
      <c r="M109" s="266"/>
      <c r="N109" s="266"/>
      <c r="O109" s="266"/>
    </row>
    <row r="110" spans="2:15" s="242" customFormat="1">
      <c r="B110" s="273"/>
      <c r="C110" s="164"/>
      <c r="D110" s="163"/>
      <c r="E110" s="163"/>
      <c r="F110" s="163"/>
      <c r="G110" s="272"/>
      <c r="H110" s="266"/>
      <c r="I110" s="266"/>
      <c r="J110" s="266"/>
      <c r="K110" s="266"/>
      <c r="L110" s="266"/>
      <c r="M110" s="266"/>
      <c r="N110" s="266"/>
      <c r="O110" s="266"/>
    </row>
    <row r="111" spans="2:15" s="242" customFormat="1">
      <c r="B111" s="273"/>
      <c r="C111" s="164"/>
      <c r="D111" s="163"/>
      <c r="E111" s="163"/>
      <c r="F111" s="163"/>
      <c r="G111" s="272"/>
      <c r="H111" s="266"/>
      <c r="I111" s="266"/>
      <c r="J111" s="266"/>
      <c r="K111" s="266"/>
      <c r="L111" s="266"/>
      <c r="M111" s="266"/>
      <c r="N111" s="266"/>
      <c r="O111" s="266"/>
    </row>
    <row r="112" spans="2:15" s="242" customFormat="1">
      <c r="B112" s="273"/>
      <c r="C112" s="164"/>
      <c r="D112" s="163"/>
      <c r="E112" s="163"/>
      <c r="F112" s="163"/>
      <c r="G112" s="272"/>
      <c r="H112" s="266"/>
      <c r="I112" s="266"/>
      <c r="J112" s="266"/>
      <c r="K112" s="266"/>
      <c r="L112" s="266"/>
      <c r="M112" s="266"/>
      <c r="N112" s="266"/>
      <c r="O112" s="266"/>
    </row>
    <row r="113" spans="1:16" s="242" customFormat="1">
      <c r="B113" s="273"/>
      <c r="C113" s="164"/>
      <c r="D113" s="163"/>
      <c r="E113" s="163"/>
      <c r="F113" s="163"/>
      <c r="G113" s="272"/>
      <c r="H113" s="266"/>
      <c r="I113" s="266"/>
      <c r="J113" s="266"/>
      <c r="K113" s="266"/>
      <c r="L113" s="266"/>
      <c r="M113" s="266"/>
      <c r="N113" s="266"/>
      <c r="O113" s="266"/>
    </row>
    <row r="114" spans="1:16" s="242" customFormat="1">
      <c r="B114" s="273"/>
      <c r="C114" s="164"/>
      <c r="D114" s="163"/>
      <c r="E114" s="163"/>
      <c r="F114" s="163"/>
      <c r="G114" s="272"/>
      <c r="H114" s="266"/>
      <c r="I114" s="266"/>
      <c r="J114" s="266"/>
      <c r="K114" s="266"/>
      <c r="L114" s="266"/>
      <c r="M114" s="266"/>
      <c r="N114" s="266"/>
      <c r="O114" s="266"/>
    </row>
    <row r="115" spans="1:16" s="242" customFormat="1">
      <c r="B115" s="273"/>
      <c r="C115" s="164"/>
      <c r="D115" s="163"/>
      <c r="E115" s="163"/>
      <c r="F115" s="163"/>
      <c r="G115" s="272"/>
      <c r="H115" s="266"/>
      <c r="I115" s="266"/>
      <c r="J115" s="266"/>
      <c r="K115" s="266"/>
      <c r="L115" s="266"/>
      <c r="M115" s="266"/>
      <c r="N115" s="266"/>
      <c r="O115" s="266"/>
    </row>
    <row r="116" spans="1:16" s="242" customFormat="1">
      <c r="B116" s="273"/>
      <c r="C116" s="164"/>
      <c r="D116" s="163"/>
      <c r="E116" s="163"/>
      <c r="F116" s="163"/>
      <c r="G116" s="272"/>
      <c r="H116" s="266"/>
      <c r="I116" s="266"/>
      <c r="J116" s="266"/>
      <c r="K116" s="266"/>
      <c r="L116" s="266"/>
      <c r="M116" s="266"/>
      <c r="N116" s="266"/>
      <c r="O116" s="266"/>
    </row>
    <row r="117" spans="1:16" s="242" customFormat="1">
      <c r="B117" s="273"/>
      <c r="C117" s="164"/>
      <c r="D117" s="163"/>
      <c r="E117" s="163"/>
      <c r="F117" s="163"/>
      <c r="G117" s="272"/>
      <c r="H117" s="266"/>
      <c r="I117" s="266"/>
      <c r="J117" s="266"/>
      <c r="K117" s="266"/>
      <c r="L117" s="266"/>
      <c r="M117" s="266"/>
      <c r="N117" s="266"/>
      <c r="O117" s="266"/>
    </row>
    <row r="118" spans="1:16" s="242" customFormat="1">
      <c r="B118" s="273"/>
      <c r="C118" s="164"/>
      <c r="D118" s="163"/>
      <c r="E118" s="163"/>
      <c r="F118" s="163"/>
      <c r="G118" s="272"/>
      <c r="H118" s="266"/>
      <c r="I118" s="266"/>
      <c r="J118" s="266"/>
      <c r="K118" s="266"/>
      <c r="L118" s="266"/>
      <c r="M118" s="266"/>
      <c r="N118" s="266"/>
      <c r="O118" s="266"/>
    </row>
    <row r="119" spans="1:16" s="242" customFormat="1">
      <c r="B119" s="273"/>
      <c r="C119" s="164"/>
      <c r="D119" s="163"/>
      <c r="E119" s="163"/>
      <c r="F119" s="163"/>
      <c r="G119" s="272"/>
      <c r="H119" s="266"/>
      <c r="I119" s="266"/>
      <c r="J119" s="266"/>
      <c r="K119" s="266"/>
      <c r="L119" s="266"/>
      <c r="M119" s="266"/>
      <c r="N119" s="266"/>
      <c r="O119" s="266"/>
    </row>
    <row r="120" spans="1:16" s="242" customFormat="1">
      <c r="B120" s="273"/>
      <c r="C120" s="164"/>
      <c r="D120" s="163"/>
      <c r="E120" s="163"/>
      <c r="F120" s="163"/>
      <c r="G120" s="272"/>
      <c r="H120" s="266"/>
      <c r="I120" s="266"/>
      <c r="J120" s="266"/>
      <c r="K120" s="266"/>
      <c r="L120" s="266"/>
      <c r="M120" s="266"/>
      <c r="N120" s="266"/>
      <c r="O120" s="266"/>
    </row>
    <row r="121" spans="1:16" s="242" customFormat="1">
      <c r="B121" s="273"/>
      <c r="C121" s="164"/>
      <c r="D121" s="163"/>
      <c r="E121" s="163"/>
      <c r="F121" s="163"/>
      <c r="G121" s="272"/>
      <c r="H121" s="266"/>
      <c r="I121" s="266"/>
      <c r="J121" s="266"/>
      <c r="K121" s="266"/>
      <c r="L121" s="266"/>
      <c r="M121" s="266"/>
      <c r="N121" s="266"/>
      <c r="O121" s="266"/>
    </row>
    <row r="122" spans="1:16" s="242" customFormat="1">
      <c r="B122" s="273"/>
      <c r="C122" s="164"/>
      <c r="D122" s="163"/>
      <c r="E122" s="163"/>
      <c r="F122" s="163"/>
      <c r="G122" s="272"/>
      <c r="H122" s="266"/>
      <c r="I122" s="266"/>
      <c r="J122" s="266"/>
      <c r="K122" s="266"/>
      <c r="L122" s="266"/>
      <c r="M122" s="266"/>
      <c r="N122" s="266"/>
      <c r="O122" s="266"/>
    </row>
    <row r="123" spans="1:16" s="242" customFormat="1">
      <c r="B123" s="273"/>
      <c r="C123" s="164"/>
      <c r="D123" s="163"/>
      <c r="E123" s="163"/>
      <c r="F123" s="163"/>
      <c r="G123" s="272"/>
      <c r="H123" s="266"/>
      <c r="I123" s="266"/>
      <c r="J123" s="266"/>
      <c r="K123" s="266"/>
      <c r="L123" s="266"/>
      <c r="M123" s="266"/>
      <c r="N123" s="266"/>
      <c r="O123" s="266"/>
    </row>
    <row r="124" spans="1:16" s="242" customFormat="1">
      <c r="B124" s="273"/>
      <c r="C124" s="164"/>
      <c r="D124" s="163"/>
      <c r="E124" s="163"/>
      <c r="F124" s="163"/>
      <c r="G124" s="272"/>
      <c r="H124" s="266"/>
      <c r="I124" s="266"/>
      <c r="J124" s="266"/>
      <c r="K124" s="266"/>
      <c r="L124" s="266"/>
      <c r="M124" s="266"/>
      <c r="N124" s="266"/>
      <c r="O124" s="266"/>
    </row>
    <row r="125" spans="1:16" s="242" customFormat="1">
      <c r="B125" s="273">
        <f>B124+1</f>
        <v>1</v>
      </c>
      <c r="C125" s="164"/>
      <c r="D125" s="163"/>
      <c r="E125" s="163"/>
      <c r="F125" s="163"/>
      <c r="G125" s="272"/>
      <c r="H125" s="266"/>
      <c r="I125" s="266"/>
      <c r="J125" s="266"/>
      <c r="K125" s="266"/>
      <c r="L125" s="266"/>
      <c r="M125" s="266"/>
      <c r="N125" s="266"/>
      <c r="O125" s="266"/>
    </row>
    <row r="126" spans="1:16">
      <c r="A126" s="241"/>
      <c r="B126" s="289" t="s">
        <v>269</v>
      </c>
      <c r="C126" s="277"/>
      <c r="D126" s="278"/>
      <c r="E126" s="278"/>
      <c r="F126" s="278"/>
      <c r="H126" s="163"/>
      <c r="I126" s="163"/>
      <c r="J126" s="163"/>
      <c r="K126" s="163"/>
      <c r="L126" s="163"/>
      <c r="M126" s="163"/>
      <c r="N126" s="163"/>
      <c r="O126" s="163"/>
      <c r="P126" s="276"/>
    </row>
  </sheetData>
  <sheetProtection password="DD73" sheet="1" objects="1" scenarios="1" formatCells="0" formatColumns="0" formatRows="0" insertColumns="0" insertRows="0" deleteColumns="0" deleteRows="0" autoFilter="0"/>
  <autoFilter ref="B11:P126"/>
  <mergeCells count="2">
    <mergeCell ref="D2:E2"/>
    <mergeCell ref="C1:E1"/>
  </mergeCells>
  <phoneticPr fontId="289" type="noConversion"/>
  <conditionalFormatting sqref="B3:C3">
    <cfRule type="colorScale" priority="31">
      <colorScale>
        <cfvo type="min"/>
        <cfvo type="max"/>
        <color rgb="FFFF7128"/>
        <color rgb="FFFFEF9C"/>
      </colorScale>
    </cfRule>
  </conditionalFormatting>
  <conditionalFormatting sqref="C25:C126 C8:C22">
    <cfRule type="cellIs" dxfId="190" priority="24" operator="equal">
      <formula>"Source to Target"</formula>
    </cfRule>
  </conditionalFormatting>
  <conditionalFormatting sqref="C23">
    <cfRule type="cellIs" dxfId="189" priority="10" operator="equal">
      <formula>"Source to Target"</formula>
    </cfRule>
  </conditionalFormatting>
  <conditionalFormatting sqref="C24">
    <cfRule type="cellIs" dxfId="188" priority="9" operator="equal">
      <formula>"Source to Target"</formula>
    </cfRule>
  </conditionalFormatting>
  <conditionalFormatting sqref="D13">
    <cfRule type="containsText" dxfId="187" priority="8" operator="containsText" text="Please">
      <formula>NOT(ISERROR(SEARCH("Please",D13)))</formula>
    </cfRule>
  </conditionalFormatting>
  <conditionalFormatting sqref="D14">
    <cfRule type="containsText" dxfId="186" priority="7" operator="containsText" text="Please">
      <formula>NOT(ISERROR(SEARCH("Please",D14)))</formula>
    </cfRule>
  </conditionalFormatting>
  <conditionalFormatting sqref="D15">
    <cfRule type="containsText" dxfId="185" priority="6" operator="containsText" text="Please">
      <formula>NOT(ISERROR(SEARCH("Please",D15)))</formula>
    </cfRule>
  </conditionalFormatting>
  <conditionalFormatting sqref="D16">
    <cfRule type="containsText" dxfId="184" priority="5" operator="containsText" text="Please">
      <formula>NOT(ISERROR(SEARCH("Please",D16)))</formula>
    </cfRule>
  </conditionalFormatting>
  <conditionalFormatting sqref="D17">
    <cfRule type="containsText" dxfId="183" priority="4" operator="containsText" text="Please">
      <formula>NOT(ISERROR(SEARCH("Please",D17)))</formula>
    </cfRule>
  </conditionalFormatting>
  <conditionalFormatting sqref="D18">
    <cfRule type="containsText" dxfId="182" priority="3" operator="containsText" text="Please">
      <formula>NOT(ISERROR(SEARCH("Please",D18)))</formula>
    </cfRule>
  </conditionalFormatting>
  <conditionalFormatting sqref="D19">
    <cfRule type="containsText" dxfId="181" priority="2" operator="containsText" text="Please">
      <formula>NOT(ISERROR(SEARCH("Please",D19)))</formula>
    </cfRule>
  </conditionalFormatting>
  <conditionalFormatting sqref="D20">
    <cfRule type="containsText" dxfId="180" priority="1" operator="containsText" text="Please">
      <formula>NOT(ISERROR(SEARCH("Please",D20)))</formula>
    </cfRule>
  </conditionalFormatting>
  <dataValidations count="1">
    <dataValidation type="list" allowBlank="1" showInputMessage="1" showErrorMessage="1" sqref="C8:C10 C13:C126">
      <formula1>"Source to Target, Target to Destination"</formula1>
    </dataValidation>
  </dataValidations>
  <pageMargins left="0.33" right="0.23" top="0.48" bottom="0.53" header="0.3" footer="0.3"/>
  <pageSetup paperSize="9" scale="61"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FF00"/>
  </sheetPr>
  <dimension ref="A1:V279"/>
  <sheetViews>
    <sheetView showGridLines="0" zoomScale="80" zoomScaleNormal="80" workbookViewId="0">
      <pane xSplit="5" ySplit="10" topLeftCell="F41" activePane="bottomRight" state="frozen"/>
      <selection activeCell="A3" sqref="A3"/>
      <selection pane="topRight" activeCell="F3" sqref="F3"/>
      <selection pane="bottomLeft" activeCell="A11" sqref="A11"/>
      <selection pane="bottomRight" activeCell="H24" sqref="H24"/>
    </sheetView>
  </sheetViews>
  <sheetFormatPr defaultColWidth="9.140625" defaultRowHeight="15.75"/>
  <cols>
    <col min="1" max="1" width="5.7109375" style="173" customWidth="1"/>
    <col min="2" max="2" width="18.7109375" style="175" customWidth="1"/>
    <col min="3" max="3" width="13.7109375" style="175" customWidth="1"/>
    <col min="4" max="4" width="8.7109375" style="176" customWidth="1"/>
    <col min="5" max="5" width="15.7109375" style="177" customWidth="1"/>
    <col min="6" max="7" width="20.7109375" style="177" customWidth="1"/>
    <col min="8" max="8" width="30.7109375" style="177" customWidth="1"/>
    <col min="9" max="9" width="17.7109375" style="177" customWidth="1"/>
    <col min="10" max="11" width="20.7109375" style="177" customWidth="1"/>
    <col min="12" max="12" width="16.7109375" style="177" customWidth="1"/>
    <col min="13" max="13" width="25.7109375" style="177" customWidth="1"/>
    <col min="14" max="14" width="14.7109375" style="177" customWidth="1"/>
    <col min="15" max="15" width="63.85546875" style="177" customWidth="1"/>
    <col min="16" max="16" width="3.7109375" style="230" customWidth="1"/>
    <col min="17" max="17" width="3" style="179" hidden="1" customWidth="1"/>
    <col min="18" max="18" width="3.7109375" style="230" customWidth="1"/>
    <col min="19" max="19" width="25.7109375" style="239" customWidth="1"/>
    <col min="20" max="20" width="71.42578125" style="239" bestFit="1" customWidth="1"/>
    <col min="21" max="22" width="25.7109375" style="239" customWidth="1"/>
    <col min="23" max="16384" width="9.140625" style="178"/>
  </cols>
  <sheetData>
    <row r="1" spans="1:22" s="169" customFormat="1" ht="28.5" hidden="1">
      <c r="A1" s="165" t="s">
        <v>162</v>
      </c>
      <c r="B1" s="166" t="str">
        <f>D1_Data_Dictionary!D1</f>
        <v>Term Name</v>
      </c>
      <c r="C1" s="166"/>
      <c r="D1" s="167"/>
      <c r="E1" s="168" t="e">
        <f>D1_Data_Dictionary!#REF!</f>
        <v>#REF!</v>
      </c>
      <c r="F1" s="168"/>
      <c r="G1" s="169" t="e">
        <f>D1_Data_Dictionary!#REF!</f>
        <v>#REF!</v>
      </c>
      <c r="H1" s="168" t="e">
        <f>D1_Data_Dictionary!#REF!</f>
        <v>#REF!</v>
      </c>
      <c r="I1" s="170" t="str">
        <f>D1_Data_Dictionary!D5</f>
        <v>CI Name:</v>
      </c>
      <c r="J1" s="170" t="e">
        <f>D1_Data_Dictionary!#REF!</f>
        <v>#REF!</v>
      </c>
      <c r="K1" s="170" t="e">
        <f>D1_Data_Dictionary!#REF!</f>
        <v>#REF!</v>
      </c>
      <c r="L1" s="171" t="s">
        <v>128</v>
      </c>
      <c r="M1" s="170"/>
      <c r="N1" s="170"/>
      <c r="O1" s="170" t="e">
        <f>D1_Data_Dictionary!#REF!</f>
        <v>#REF!</v>
      </c>
      <c r="P1" s="229"/>
      <c r="R1" s="229"/>
      <c r="S1" s="228"/>
      <c r="T1" s="228"/>
      <c r="U1" s="228"/>
      <c r="V1" s="228"/>
    </row>
    <row r="2" spans="1:22" s="169" customFormat="1" ht="14.25" hidden="1">
      <c r="A2" s="165" t="s">
        <v>163</v>
      </c>
      <c r="B2" s="166" t="str">
        <f>D1_Data_Dictionary!D1</f>
        <v>Term Name</v>
      </c>
      <c r="C2" s="166"/>
      <c r="D2" s="167"/>
      <c r="E2" s="170" t="str">
        <f>D1_Data_Dictionary!D5</f>
        <v>CI Name:</v>
      </c>
      <c r="F2" s="170"/>
      <c r="G2" s="170" t="e">
        <f>D1_Data_Dictionary!#REF!</f>
        <v>#REF!</v>
      </c>
      <c r="H2" s="170" t="e">
        <f>D1_Data_Dictionary!#REF!</f>
        <v>#REF!</v>
      </c>
      <c r="I2" s="168" t="e">
        <f>D1_Data_Dictionary!#REF!</f>
        <v>#REF!</v>
      </c>
      <c r="J2" s="168" t="e">
        <f>D1_Data_Dictionary!#REF!</f>
        <v>#REF!</v>
      </c>
      <c r="K2" s="168" t="e">
        <f>D1_Data_Dictionary!#REF!</f>
        <v>#REF!</v>
      </c>
      <c r="L2" s="172"/>
      <c r="M2" s="168"/>
      <c r="N2" s="168" t="s">
        <v>135</v>
      </c>
      <c r="O2" s="168" t="e">
        <f>D1_Data_Dictionary!#REF!</f>
        <v>#REF!</v>
      </c>
      <c r="P2" s="229"/>
      <c r="R2" s="229"/>
      <c r="S2" s="228"/>
      <c r="T2" s="228"/>
      <c r="U2" s="228"/>
      <c r="V2" s="228"/>
    </row>
    <row r="3" spans="1:22" ht="21">
      <c r="B3" s="174" t="s">
        <v>241</v>
      </c>
      <c r="S3" s="240" t="s">
        <v>245</v>
      </c>
      <c r="T3" s="240"/>
      <c r="U3" s="240"/>
      <c r="V3" s="240"/>
    </row>
    <row r="4" spans="1:22" ht="19.5">
      <c r="B4" s="136" t="str">
        <f>D1_Data_Dictionary!$D$5</f>
        <v>CI Name:</v>
      </c>
      <c r="C4" s="400" t="str">
        <f>D1_Data_Dictionary!$E$5</f>
        <v>DEMAND DEPOSIT SYS-SCBTL</v>
      </c>
      <c r="D4" s="400"/>
      <c r="E4" s="400"/>
      <c r="F4" s="400"/>
    </row>
    <row r="5" spans="1:22">
      <c r="B5" s="177"/>
      <c r="C5" s="177"/>
      <c r="D5" s="177"/>
    </row>
    <row r="6" spans="1:22" s="181" customFormat="1" ht="16.5">
      <c r="A6" s="180"/>
      <c r="B6" s="407" t="s">
        <v>166</v>
      </c>
      <c r="C6" s="408"/>
      <c r="D6" s="409"/>
      <c r="E6" s="401" t="s">
        <v>155</v>
      </c>
      <c r="F6" s="402"/>
      <c r="G6" s="402"/>
      <c r="H6" s="403"/>
      <c r="I6" s="404" t="s">
        <v>156</v>
      </c>
      <c r="J6" s="405"/>
      <c r="K6" s="405"/>
      <c r="L6" s="405"/>
      <c r="M6" s="406"/>
      <c r="N6" s="410" t="s">
        <v>198</v>
      </c>
      <c r="O6" s="411"/>
      <c r="P6" s="231"/>
      <c r="Q6" s="182" t="s">
        <v>154</v>
      </c>
      <c r="R6" s="231"/>
      <c r="S6" s="237"/>
      <c r="T6" s="237"/>
      <c r="U6" s="237"/>
      <c r="V6" s="237"/>
    </row>
    <row r="7" spans="1:22" s="183" customFormat="1" ht="38.25">
      <c r="B7" s="184" t="s">
        <v>53</v>
      </c>
      <c r="C7" s="184" t="s">
        <v>144</v>
      </c>
      <c r="D7" s="185" t="s">
        <v>139</v>
      </c>
      <c r="E7" s="186" t="s">
        <v>233</v>
      </c>
      <c r="F7" s="186" t="s">
        <v>231</v>
      </c>
      <c r="G7" s="186" t="s">
        <v>228</v>
      </c>
      <c r="H7" s="186" t="s">
        <v>271</v>
      </c>
      <c r="I7" s="187" t="s">
        <v>232</v>
      </c>
      <c r="J7" s="187" t="s">
        <v>228</v>
      </c>
      <c r="K7" s="188" t="s">
        <v>270</v>
      </c>
      <c r="L7" s="188" t="s">
        <v>230</v>
      </c>
      <c r="M7" s="187" t="s">
        <v>229</v>
      </c>
      <c r="N7" s="189" t="s">
        <v>248</v>
      </c>
      <c r="O7" s="190" t="s">
        <v>190</v>
      </c>
      <c r="P7" s="232"/>
      <c r="Q7" s="191" t="s">
        <v>153</v>
      </c>
      <c r="R7" s="232"/>
      <c r="S7" s="250" t="s">
        <v>267</v>
      </c>
      <c r="T7" s="250" t="s">
        <v>273</v>
      </c>
      <c r="U7" s="250" t="s">
        <v>264</v>
      </c>
      <c r="V7" s="258"/>
    </row>
    <row r="8" spans="1:22" s="196" customFormat="1">
      <c r="A8" s="192"/>
      <c r="B8" s="193"/>
      <c r="C8" s="194"/>
      <c r="D8" s="97" t="s">
        <v>82</v>
      </c>
      <c r="E8" s="195"/>
      <c r="F8" s="195"/>
      <c r="G8" s="195"/>
      <c r="H8" s="195"/>
      <c r="I8" s="195"/>
      <c r="J8" s="195"/>
      <c r="K8" s="195"/>
      <c r="L8" s="195"/>
      <c r="M8" s="195"/>
      <c r="N8" s="195"/>
      <c r="O8" s="195"/>
      <c r="P8" s="233"/>
      <c r="Q8" s="197" t="s">
        <v>145</v>
      </c>
      <c r="R8" s="233"/>
      <c r="S8" s="255"/>
      <c r="T8" s="260"/>
      <c r="U8" s="260"/>
      <c r="V8" s="257"/>
    </row>
    <row r="9" spans="1:22" s="202" customFormat="1" ht="20.100000000000001" customHeight="1">
      <c r="A9" s="198"/>
      <c r="B9" s="219" t="s">
        <v>157</v>
      </c>
      <c r="C9" s="199" t="s">
        <v>70</v>
      </c>
      <c r="D9" s="199" t="s">
        <v>227</v>
      </c>
      <c r="E9" s="199" t="s">
        <v>86</v>
      </c>
      <c r="F9" s="200" t="s">
        <v>164</v>
      </c>
      <c r="G9" s="200" t="s">
        <v>165</v>
      </c>
      <c r="H9" s="199" t="s">
        <v>226</v>
      </c>
      <c r="I9" s="199" t="s">
        <v>85</v>
      </c>
      <c r="J9" s="200" t="s">
        <v>191</v>
      </c>
      <c r="K9" s="200" t="s">
        <v>191</v>
      </c>
      <c r="L9" s="201" t="s">
        <v>235</v>
      </c>
      <c r="M9" s="200" t="s">
        <v>165</v>
      </c>
      <c r="N9" s="199" t="s">
        <v>244</v>
      </c>
      <c r="O9" s="199" t="s">
        <v>159</v>
      </c>
      <c r="P9" s="234"/>
      <c r="Q9" s="197" t="s">
        <v>147</v>
      </c>
      <c r="R9" s="234"/>
      <c r="S9" s="252" t="s">
        <v>268</v>
      </c>
      <c r="T9" s="252" t="s">
        <v>265</v>
      </c>
      <c r="U9" s="252" t="s">
        <v>265</v>
      </c>
      <c r="V9" s="259"/>
    </row>
    <row r="10" spans="1:22" s="206" customFormat="1" ht="20.100000000000001" customHeight="1">
      <c r="A10" s="203" t="s">
        <v>42</v>
      </c>
      <c r="B10" s="204" t="s">
        <v>70</v>
      </c>
      <c r="C10" s="205" t="s">
        <v>70</v>
      </c>
      <c r="D10" s="205" t="s">
        <v>158</v>
      </c>
      <c r="E10" s="205" t="s">
        <v>70</v>
      </c>
      <c r="F10" s="205" t="s">
        <v>70</v>
      </c>
      <c r="G10" s="204" t="s">
        <v>84</v>
      </c>
      <c r="H10" s="204" t="s">
        <v>84</v>
      </c>
      <c r="I10" s="204" t="s">
        <v>234</v>
      </c>
      <c r="J10" s="204" t="s">
        <v>84</v>
      </c>
      <c r="K10" s="204" t="s">
        <v>84</v>
      </c>
      <c r="L10" s="204" t="s">
        <v>70</v>
      </c>
      <c r="M10" s="204" t="s">
        <v>70</v>
      </c>
      <c r="N10" s="204" t="s">
        <v>133</v>
      </c>
      <c r="O10" s="204" t="s">
        <v>158</v>
      </c>
      <c r="P10" s="235"/>
      <c r="Q10" s="197" t="s">
        <v>146</v>
      </c>
      <c r="R10" s="235"/>
      <c r="S10" s="301"/>
      <c r="T10" s="301"/>
      <c r="U10" s="301"/>
      <c r="V10" s="256"/>
    </row>
    <row r="11" spans="1:22" s="196" customFormat="1">
      <c r="A11" s="192"/>
      <c r="B11" s="193"/>
      <c r="C11" s="194"/>
      <c r="D11" s="97" t="s">
        <v>80</v>
      </c>
      <c r="E11" s="195"/>
      <c r="F11" s="195"/>
      <c r="G11" s="195"/>
      <c r="H11" s="195"/>
      <c r="I11" s="195"/>
      <c r="J11" s="195"/>
      <c r="K11" s="195"/>
      <c r="L11" s="195"/>
      <c r="M11" s="195"/>
      <c r="N11" s="195"/>
      <c r="O11" s="195"/>
      <c r="P11" s="233"/>
      <c r="Q11" s="207"/>
      <c r="R11" s="233"/>
      <c r="S11" s="254"/>
      <c r="T11" s="254"/>
      <c r="U11" s="254"/>
      <c r="V11" s="270"/>
    </row>
    <row r="12" spans="1:22" s="212" customFormat="1" ht="15" customHeight="1">
      <c r="A12" s="173"/>
      <c r="B12" s="208" t="s">
        <v>98</v>
      </c>
      <c r="C12" s="208" t="s">
        <v>145</v>
      </c>
      <c r="D12" s="209">
        <v>1</v>
      </c>
      <c r="E12" s="210" t="s">
        <v>105</v>
      </c>
      <c r="F12" s="210" t="s">
        <v>218</v>
      </c>
      <c r="G12" s="210" t="str">
        <f>IF($C12="","",IF($C12=$Q$10,"&lt;Please provide the Target System Table Name&gt;","Not Applicable"))</f>
        <v>Not Applicable</v>
      </c>
      <c r="H12" s="210" t="s">
        <v>103</v>
      </c>
      <c r="I12" s="210" t="s">
        <v>189</v>
      </c>
      <c r="J12" s="210" t="s">
        <v>108</v>
      </c>
      <c r="K12" s="210" t="s">
        <v>101</v>
      </c>
      <c r="L12" s="210" t="s">
        <v>38</v>
      </c>
      <c r="M12" s="210" t="str">
        <f>IF($C12="","",IF($C12=$Q$10,"&lt;Please select from Dropdown&gt;","Not Applicable"))</f>
        <v>Not Applicable</v>
      </c>
      <c r="N12" s="211" t="s">
        <v>78</v>
      </c>
      <c r="O12" s="211" t="str">
        <f>IF($N12="","",IF($N12="No","Not Applicable","&lt;Please provide the Transformation Logic&gt;"))</f>
        <v>Not Applicable</v>
      </c>
      <c r="P12" s="236"/>
      <c r="R12" s="236"/>
      <c r="S12" s="302"/>
      <c r="T12" s="302"/>
      <c r="U12" s="302"/>
      <c r="V12" s="238"/>
    </row>
    <row r="13" spans="1:22" s="212" customFormat="1" ht="15" customHeight="1">
      <c r="A13" s="173"/>
      <c r="B13" s="208" t="s">
        <v>98</v>
      </c>
      <c r="C13" s="208" t="s">
        <v>145</v>
      </c>
      <c r="D13" s="209">
        <v>1</v>
      </c>
      <c r="E13" s="210" t="s">
        <v>104</v>
      </c>
      <c r="F13" s="210" t="s">
        <v>223</v>
      </c>
      <c r="G13" s="210" t="str">
        <f>IF($C13="","",IF($C13=$Q$10,"&lt;Please provide the Target System Table Name&gt;","Not Applicable"))</f>
        <v>Not Applicable</v>
      </c>
      <c r="H13" s="210" t="s">
        <v>103</v>
      </c>
      <c r="I13" s="210" t="s">
        <v>189</v>
      </c>
      <c r="J13" s="210" t="s">
        <v>108</v>
      </c>
      <c r="K13" s="210" t="s">
        <v>101</v>
      </c>
      <c r="L13" s="210" t="s">
        <v>38</v>
      </c>
      <c r="M13" s="210" t="str">
        <f>IF($C13="","",IF($C13=$Q$10,"&lt;Please select from Dropdown&gt;","Not Applicable"))</f>
        <v>Not Applicable</v>
      </c>
      <c r="N13" s="211" t="s">
        <v>134</v>
      </c>
      <c r="O13" s="211" t="str">
        <f>IF($N13="","",IF($N13="No","Not Applicable","&lt;Please provide the Transformation Logic&gt;"))</f>
        <v>&lt;Please provide the Transformation Logic&gt;</v>
      </c>
      <c r="P13" s="236"/>
      <c r="R13" s="236"/>
      <c r="S13" s="302"/>
      <c r="T13" s="302"/>
      <c r="U13" s="302"/>
      <c r="V13" s="238"/>
    </row>
    <row r="14" spans="1:22" s="212" customFormat="1" ht="15" customHeight="1">
      <c r="A14" s="173"/>
      <c r="B14" s="208" t="s">
        <v>98</v>
      </c>
      <c r="C14" s="208" t="s">
        <v>147</v>
      </c>
      <c r="D14" s="209">
        <v>1</v>
      </c>
      <c r="E14" s="210" t="str">
        <f>IF($C14="","",IF($C14=$Q$9,"Not Applicable",IF($C14=$Q$10,D1_Data_Dictionary!$E$5,"&lt;Please select from Dropdown&gt;")))</f>
        <v>Not Applicable</v>
      </c>
      <c r="F14" s="210" t="str">
        <f>IF($C14="","",IF($C14=$Q$8,"&lt;Please select from Dropdown&gt;","Not Applicable"))</f>
        <v>Not Applicable</v>
      </c>
      <c r="G14" s="210" t="str">
        <f>IF($C14="","",IF($C14=$Q$10,"&lt;Please provide the Target System Table Name&gt;","Not Applicable"))</f>
        <v>Not Applicable</v>
      </c>
      <c r="H14" s="210" t="str">
        <f>IF($C14="","",IF($C14=$Q$8,"&lt;Please provide the Source System Field Name&gt;",IF($C14=$Q$10,"&lt;Please provide the Target System Field Name&gt;","Not Applicable")))</f>
        <v>Not Applicable</v>
      </c>
      <c r="I14" s="210" t="s">
        <v>189</v>
      </c>
      <c r="J14" s="210" t="s">
        <v>108</v>
      </c>
      <c r="K14" s="210" t="s">
        <v>101</v>
      </c>
      <c r="L14" s="210" t="s">
        <v>140</v>
      </c>
      <c r="M14" s="210" t="str">
        <f>IF($C14="","",IF($C14=$Q$10,"&lt;Please select from Dropdown&gt;","Not Applicable"))</f>
        <v>Not Applicable</v>
      </c>
      <c r="N14" s="211" t="s">
        <v>78</v>
      </c>
      <c r="O14" s="211" t="str">
        <f>IF($N14="","",IF($N14="No","Not Applicable","&lt;Please provide the Transformation Logic&gt;"))</f>
        <v>Not Applicable</v>
      </c>
      <c r="P14" s="236"/>
      <c r="R14" s="236"/>
      <c r="S14" s="302"/>
      <c r="T14" s="302"/>
      <c r="U14" s="302"/>
      <c r="V14" s="238"/>
    </row>
    <row r="15" spans="1:22" s="212" customFormat="1" ht="15" customHeight="1">
      <c r="A15" s="173"/>
      <c r="B15" s="208" t="s">
        <v>98</v>
      </c>
      <c r="C15" s="208" t="s">
        <v>147</v>
      </c>
      <c r="D15" s="209">
        <v>1</v>
      </c>
      <c r="E15" s="210" t="str">
        <f>IF($C15="","",IF($C15=$Q$9,"Not Applicable",IF($C15=$Q$10,D1_Data_Dictionary!$E$5,"&lt;Please select from Dropdown&gt;")))</f>
        <v>Not Applicable</v>
      </c>
      <c r="F15" s="210" t="str">
        <f>IF($C15="","",IF($C15=$Q$8,"&lt;Please select from Dropdown&gt;","Not Applicable"))</f>
        <v>Not Applicable</v>
      </c>
      <c r="G15" s="210" t="str">
        <f>IF($C15="","",IF($C15=$Q$10,"&lt;Please provide the Target System Table Name&gt;","Not Applicable"))</f>
        <v>Not Applicable</v>
      </c>
      <c r="H15" s="210" t="str">
        <f>IF($C15="","",IF($C15=$Q$8,"&lt;Please provide the Source System Field Name&gt;",IF($C15=$Q$10,"&lt;Please provide the Target System Field Name&gt;","Not Applicable")))</f>
        <v>Not Applicable</v>
      </c>
      <c r="I15" s="210" t="s">
        <v>189</v>
      </c>
      <c r="J15" s="210" t="s">
        <v>108</v>
      </c>
      <c r="K15" s="210" t="s">
        <v>101</v>
      </c>
      <c r="L15" s="210" t="s">
        <v>141</v>
      </c>
      <c r="M15" s="210" t="str">
        <f>IF($C15="","",IF($C15=$Q$10,"&lt;Please select from Dropdown&gt;","Not Applicable"))</f>
        <v>Not Applicable</v>
      </c>
      <c r="N15" s="211" t="s">
        <v>134</v>
      </c>
      <c r="O15" s="211" t="s">
        <v>142</v>
      </c>
      <c r="P15" s="236"/>
      <c r="R15" s="236"/>
      <c r="S15" s="302"/>
      <c r="T15" s="302"/>
      <c r="U15" s="302"/>
      <c r="V15" s="238"/>
    </row>
    <row r="16" spans="1:22" s="212" customFormat="1" ht="15" customHeight="1">
      <c r="A16" s="173"/>
      <c r="B16" s="208" t="s">
        <v>98</v>
      </c>
      <c r="C16" s="208" t="s">
        <v>146</v>
      </c>
      <c r="D16" s="209">
        <v>1</v>
      </c>
      <c r="E16" s="210" t="s">
        <v>189</v>
      </c>
      <c r="F16" s="210" t="str">
        <f>IF($C16="","",IF($C16=$Q$8,"&lt;Please select from Dropdown&gt;","Not Applicable"))</f>
        <v>Not Applicable</v>
      </c>
      <c r="G16" s="210" t="s">
        <v>108</v>
      </c>
      <c r="H16" s="210" t="s">
        <v>101</v>
      </c>
      <c r="I16" s="210" t="s">
        <v>104</v>
      </c>
      <c r="J16" s="210" t="str">
        <f>IF($C16="","",IF($C16=$Q$10,"Not Applicable","&lt;Please provide the Target System Table Name&gt;"))</f>
        <v>Not Applicable</v>
      </c>
      <c r="K16" s="210" t="str">
        <f>IF($C16="","",IF($C16=$Q$10,"Not Applicable","&lt;Please provide the Target System Field Name&gt;"))</f>
        <v>Not Applicable</v>
      </c>
      <c r="L16" s="210" t="str">
        <f>IF($C16="","",IF($C16=$Q$10,"Not Applicable","&lt;Please select from Dropdown&gt;"))</f>
        <v>Not Applicable</v>
      </c>
      <c r="M16" s="210" t="s">
        <v>192</v>
      </c>
      <c r="N16" s="211" t="s">
        <v>78</v>
      </c>
      <c r="O16" s="211" t="str">
        <f>IF($N16="","",IF($N16="No","Not Applicable","&lt;Please provide the Transformation Logic&gt;"))</f>
        <v>Not Applicable</v>
      </c>
      <c r="P16" s="236"/>
      <c r="R16" s="236"/>
      <c r="S16" s="302"/>
      <c r="T16" s="302"/>
      <c r="U16" s="302"/>
      <c r="V16" s="238"/>
    </row>
    <row r="17" spans="1:22" s="212" customFormat="1" ht="15" customHeight="1">
      <c r="A17" s="173"/>
      <c r="B17" s="208" t="s">
        <v>98</v>
      </c>
      <c r="C17" s="208" t="s">
        <v>146</v>
      </c>
      <c r="D17" s="209">
        <v>1</v>
      </c>
      <c r="E17" s="210" t="s">
        <v>189</v>
      </c>
      <c r="F17" s="210" t="str">
        <f>IF($C17="","",IF($C17=$Q$8,"&lt;Please select from Dropdown&gt;","Not Applicable"))</f>
        <v>Not Applicable</v>
      </c>
      <c r="G17" s="210" t="s">
        <v>108</v>
      </c>
      <c r="H17" s="210" t="s">
        <v>101</v>
      </c>
      <c r="I17" s="210" t="s">
        <v>102</v>
      </c>
      <c r="J17" s="210" t="str">
        <f>IF($C17="","",IF($C17=$Q$10,"Not Applicable","&lt;Please provide the Target System Table Name&gt;"))</f>
        <v>Not Applicable</v>
      </c>
      <c r="K17" s="210" t="str">
        <f>IF($C17="","",IF($C17=$Q$10,"Not Applicable","&lt;Please provide the Target System Field Name&gt;"))</f>
        <v>Not Applicable</v>
      </c>
      <c r="L17" s="210" t="str">
        <f>IF($C17="","",IF($C17=$Q$10,"Not Applicable","&lt;Please select from Dropdown&gt;"))</f>
        <v>Not Applicable</v>
      </c>
      <c r="M17" s="210" t="s">
        <v>193</v>
      </c>
      <c r="N17" s="211" t="s">
        <v>134</v>
      </c>
      <c r="O17" s="211" t="s">
        <v>143</v>
      </c>
      <c r="P17" s="236"/>
      <c r="R17" s="236"/>
      <c r="S17" s="302"/>
      <c r="T17" s="302"/>
      <c r="U17" s="302"/>
      <c r="V17" s="238"/>
    </row>
    <row r="18" spans="1:22" s="196" customFormat="1">
      <c r="A18" s="293"/>
      <c r="B18" s="194"/>
      <c r="C18" s="213"/>
      <c r="D18" s="298" t="s">
        <v>79</v>
      </c>
      <c r="E18" s="195"/>
      <c r="F18" s="195"/>
      <c r="G18" s="195"/>
      <c r="H18" s="195"/>
      <c r="I18" s="195"/>
      <c r="J18" s="195"/>
      <c r="K18" s="195"/>
      <c r="L18" s="195"/>
      <c r="M18" s="195"/>
      <c r="N18" s="195"/>
      <c r="O18" s="195"/>
      <c r="P18" s="233"/>
      <c r="Q18" s="207"/>
      <c r="R18" s="233"/>
      <c r="S18" s="254"/>
      <c r="T18" s="254"/>
      <c r="U18" s="254"/>
      <c r="V18" s="270"/>
    </row>
    <row r="19" spans="1:22" s="269" customFormat="1" ht="28.5">
      <c r="A19" s="292">
        <v>1</v>
      </c>
      <c r="B19" s="161" t="s">
        <v>279</v>
      </c>
      <c r="C19" s="161" t="s">
        <v>147</v>
      </c>
      <c r="D19" s="271">
        <v>1</v>
      </c>
      <c r="E19" s="331" t="s">
        <v>87</v>
      </c>
      <c r="F19" s="331" t="s">
        <v>87</v>
      </c>
      <c r="G19" s="332" t="s">
        <v>87</v>
      </c>
      <c r="H19" s="331" t="s">
        <v>87</v>
      </c>
      <c r="I19" s="331" t="s">
        <v>351</v>
      </c>
      <c r="J19" s="214" t="s">
        <v>329</v>
      </c>
      <c r="K19" s="162" t="s">
        <v>430</v>
      </c>
      <c r="L19" s="162" t="s">
        <v>87</v>
      </c>
      <c r="M19" s="214" t="s">
        <v>87</v>
      </c>
      <c r="N19" s="214" t="s">
        <v>413</v>
      </c>
      <c r="O19" s="162" t="s">
        <v>302</v>
      </c>
      <c r="P19" s="267"/>
      <c r="Q19" s="268"/>
      <c r="R19" s="267"/>
      <c r="S19" s="266" t="s">
        <v>408</v>
      </c>
      <c r="T19" s="359" t="s">
        <v>433</v>
      </c>
      <c r="U19" s="360" t="s">
        <v>78</v>
      </c>
      <c r="V19" s="359" t="s">
        <v>433</v>
      </c>
    </row>
    <row r="20" spans="1:22" s="269" customFormat="1" ht="28.5">
      <c r="A20" s="292">
        <v>2</v>
      </c>
      <c r="B20" s="161" t="s">
        <v>279</v>
      </c>
      <c r="C20" s="161" t="s">
        <v>146</v>
      </c>
      <c r="D20" s="271">
        <v>1</v>
      </c>
      <c r="E20" s="331" t="s">
        <v>420</v>
      </c>
      <c r="F20" s="331" t="s">
        <v>87</v>
      </c>
      <c r="G20" s="162" t="s">
        <v>329</v>
      </c>
      <c r="H20" s="331" t="s">
        <v>326</v>
      </c>
      <c r="I20" s="331" t="s">
        <v>409</v>
      </c>
      <c r="J20" s="214" t="s">
        <v>87</v>
      </c>
      <c r="K20" s="162" t="s">
        <v>87</v>
      </c>
      <c r="L20" s="162" t="s">
        <v>87</v>
      </c>
      <c r="M20" s="214" t="s">
        <v>341</v>
      </c>
      <c r="N20" s="214" t="s">
        <v>134</v>
      </c>
      <c r="O20" s="162" t="s">
        <v>87</v>
      </c>
      <c r="P20" s="267"/>
      <c r="Q20" s="268"/>
      <c r="R20" s="267"/>
      <c r="S20" s="266" t="s">
        <v>408</v>
      </c>
      <c r="T20" s="352" t="s">
        <v>433</v>
      </c>
      <c r="U20" s="354" t="s">
        <v>78</v>
      </c>
      <c r="V20" s="352" t="s">
        <v>433</v>
      </c>
    </row>
    <row r="21" spans="1:22" s="269" customFormat="1" ht="42.75">
      <c r="A21" s="292">
        <v>3</v>
      </c>
      <c r="B21" s="161" t="s">
        <v>453</v>
      </c>
      <c r="C21" s="161" t="s">
        <v>147</v>
      </c>
      <c r="D21" s="271">
        <v>2</v>
      </c>
      <c r="E21" s="331" t="s">
        <v>87</v>
      </c>
      <c r="F21" s="331" t="s">
        <v>87</v>
      </c>
      <c r="G21" s="332" t="s">
        <v>87</v>
      </c>
      <c r="H21" s="331" t="s">
        <v>87</v>
      </c>
      <c r="I21" s="331" t="s">
        <v>351</v>
      </c>
      <c r="J21" s="214" t="s">
        <v>329</v>
      </c>
      <c r="K21" s="162" t="s">
        <v>414</v>
      </c>
      <c r="L21" s="162" t="s">
        <v>140</v>
      </c>
      <c r="M21" s="214" t="s">
        <v>87</v>
      </c>
      <c r="N21" s="214" t="s">
        <v>78</v>
      </c>
      <c r="O21" s="162" t="s">
        <v>411</v>
      </c>
      <c r="P21" s="267"/>
      <c r="Q21" s="268"/>
      <c r="R21" s="267"/>
      <c r="S21" s="266" t="s">
        <v>408</v>
      </c>
      <c r="T21" s="353" t="s">
        <v>443</v>
      </c>
      <c r="U21" s="354" t="s">
        <v>431</v>
      </c>
      <c r="V21" s="353" t="s">
        <v>444</v>
      </c>
    </row>
    <row r="22" spans="1:22" s="269" customFormat="1" ht="28.5">
      <c r="A22" s="292">
        <v>4</v>
      </c>
      <c r="B22" s="161" t="s">
        <v>453</v>
      </c>
      <c r="C22" s="361" t="s">
        <v>441</v>
      </c>
      <c r="D22" s="271">
        <v>2</v>
      </c>
      <c r="E22" s="332" t="s">
        <v>420</v>
      </c>
      <c r="F22" s="331" t="s">
        <v>87</v>
      </c>
      <c r="G22" s="214" t="s">
        <v>329</v>
      </c>
      <c r="H22" s="331" t="s">
        <v>434</v>
      </c>
      <c r="I22" s="331" t="s">
        <v>409</v>
      </c>
      <c r="J22" s="331" t="s">
        <v>435</v>
      </c>
      <c r="K22" s="331" t="s">
        <v>435</v>
      </c>
      <c r="L22" s="331" t="s">
        <v>435</v>
      </c>
      <c r="M22" s="331" t="s">
        <v>442</v>
      </c>
      <c r="N22" s="347" t="s">
        <v>431</v>
      </c>
      <c r="O22" s="331" t="s">
        <v>436</v>
      </c>
      <c r="P22" s="349"/>
      <c r="Q22" s="350"/>
      <c r="R22" s="351"/>
      <c r="S22" s="352" t="s">
        <v>432</v>
      </c>
      <c r="T22" s="352" t="s">
        <v>433</v>
      </c>
      <c r="U22" s="354" t="s">
        <v>78</v>
      </c>
      <c r="V22" s="352" t="s">
        <v>433</v>
      </c>
    </row>
    <row r="23" spans="1:22" s="269" customFormat="1" ht="28.5">
      <c r="A23" s="292">
        <v>5</v>
      </c>
      <c r="B23" s="161" t="s">
        <v>453</v>
      </c>
      <c r="C23" s="362" t="s">
        <v>441</v>
      </c>
      <c r="D23" s="271">
        <v>2</v>
      </c>
      <c r="E23" s="355" t="s">
        <v>420</v>
      </c>
      <c r="F23" s="356" t="s">
        <v>87</v>
      </c>
      <c r="G23" s="214" t="s">
        <v>329</v>
      </c>
      <c r="H23" s="356" t="s">
        <v>330</v>
      </c>
      <c r="I23" s="356" t="s">
        <v>421</v>
      </c>
      <c r="J23" s="356" t="s">
        <v>435</v>
      </c>
      <c r="K23" s="356" t="s">
        <v>435</v>
      </c>
      <c r="L23" s="356" t="s">
        <v>87</v>
      </c>
      <c r="M23" s="331" t="s">
        <v>437</v>
      </c>
      <c r="N23" s="357" t="s">
        <v>431</v>
      </c>
      <c r="O23" s="356" t="s">
        <v>436</v>
      </c>
      <c r="P23" s="351"/>
      <c r="Q23" s="358"/>
      <c r="R23" s="351"/>
      <c r="S23" s="359" t="s">
        <v>432</v>
      </c>
      <c r="T23" s="359" t="s">
        <v>433</v>
      </c>
      <c r="U23" s="360" t="s">
        <v>78</v>
      </c>
      <c r="V23" s="359" t="s">
        <v>433</v>
      </c>
    </row>
    <row r="24" spans="1:22" s="269" customFormat="1" ht="85.5">
      <c r="A24" s="292">
        <v>6</v>
      </c>
      <c r="B24" s="161" t="s">
        <v>453</v>
      </c>
      <c r="C24" s="362" t="s">
        <v>441</v>
      </c>
      <c r="D24" s="271">
        <v>2</v>
      </c>
      <c r="E24" s="355" t="s">
        <v>420</v>
      </c>
      <c r="F24" s="356" t="s">
        <v>87</v>
      </c>
      <c r="G24" s="214" t="s">
        <v>329</v>
      </c>
      <c r="H24" s="356" t="s">
        <v>330</v>
      </c>
      <c r="I24" s="356" t="s">
        <v>438</v>
      </c>
      <c r="J24" s="356" t="s">
        <v>435</v>
      </c>
      <c r="K24" s="356" t="s">
        <v>435</v>
      </c>
      <c r="L24" s="356" t="s">
        <v>87</v>
      </c>
      <c r="M24" s="331" t="s">
        <v>439</v>
      </c>
      <c r="N24" s="357" t="s">
        <v>431</v>
      </c>
      <c r="O24" s="356" t="s">
        <v>436</v>
      </c>
      <c r="P24" s="351"/>
      <c r="Q24" s="358"/>
      <c r="R24" s="351"/>
      <c r="S24" s="359" t="s">
        <v>432</v>
      </c>
      <c r="T24" s="359" t="s">
        <v>433</v>
      </c>
      <c r="U24" s="360" t="s">
        <v>78</v>
      </c>
      <c r="V24" s="359" t="s">
        <v>433</v>
      </c>
    </row>
    <row r="25" spans="1:22" s="269" customFormat="1" ht="28.5">
      <c r="A25" s="292">
        <v>7</v>
      </c>
      <c r="B25" s="161" t="s">
        <v>453</v>
      </c>
      <c r="C25" s="362" t="s">
        <v>441</v>
      </c>
      <c r="D25" s="271">
        <v>2</v>
      </c>
      <c r="E25" s="356" t="s">
        <v>420</v>
      </c>
      <c r="F25" s="356" t="s">
        <v>87</v>
      </c>
      <c r="G25" s="214" t="s">
        <v>329</v>
      </c>
      <c r="H25" s="356" t="s">
        <v>330</v>
      </c>
      <c r="I25" s="356" t="s">
        <v>422</v>
      </c>
      <c r="J25" s="356" t="s">
        <v>435</v>
      </c>
      <c r="K25" s="356" t="s">
        <v>435</v>
      </c>
      <c r="L25" s="356" t="s">
        <v>87</v>
      </c>
      <c r="M25" s="331" t="s">
        <v>440</v>
      </c>
      <c r="N25" s="357" t="s">
        <v>431</v>
      </c>
      <c r="O25" s="356" t="s">
        <v>436</v>
      </c>
      <c r="P25" s="351"/>
      <c r="Q25" s="358"/>
      <c r="R25" s="351"/>
      <c r="S25" s="359" t="s">
        <v>432</v>
      </c>
      <c r="T25" s="359" t="s">
        <v>433</v>
      </c>
      <c r="U25" s="360" t="s">
        <v>78</v>
      </c>
      <c r="V25" s="359" t="s">
        <v>433</v>
      </c>
    </row>
    <row r="26" spans="1:22" s="269" customFormat="1" ht="42.75">
      <c r="A26" s="292">
        <v>8</v>
      </c>
      <c r="B26" s="161" t="s">
        <v>452</v>
      </c>
      <c r="C26" s="161" t="s">
        <v>147</v>
      </c>
      <c r="D26" s="271">
        <v>3</v>
      </c>
      <c r="E26" s="331" t="s">
        <v>87</v>
      </c>
      <c r="F26" s="331" t="s">
        <v>87</v>
      </c>
      <c r="G26" s="332" t="s">
        <v>87</v>
      </c>
      <c r="H26" s="331" t="s">
        <v>87</v>
      </c>
      <c r="I26" s="331" t="s">
        <v>351</v>
      </c>
      <c r="J26" s="214" t="s">
        <v>329</v>
      </c>
      <c r="K26" s="162" t="s">
        <v>415</v>
      </c>
      <c r="L26" s="162" t="s">
        <v>140</v>
      </c>
      <c r="M26" s="214" t="s">
        <v>87</v>
      </c>
      <c r="N26" s="214" t="s">
        <v>78</v>
      </c>
      <c r="O26" s="162" t="s">
        <v>411</v>
      </c>
      <c r="P26" s="267"/>
      <c r="Q26" s="268"/>
      <c r="R26" s="267"/>
      <c r="S26" s="266" t="s">
        <v>408</v>
      </c>
      <c r="T26" s="363" t="s">
        <v>445</v>
      </c>
      <c r="U26" s="360" t="s">
        <v>431</v>
      </c>
      <c r="V26" s="363" t="s">
        <v>446</v>
      </c>
    </row>
    <row r="27" spans="1:22" s="269" customFormat="1" ht="28.5">
      <c r="A27" s="292">
        <v>9</v>
      </c>
      <c r="B27" s="161" t="s">
        <v>452</v>
      </c>
      <c r="C27" s="362" t="s">
        <v>441</v>
      </c>
      <c r="D27" s="271">
        <v>3</v>
      </c>
      <c r="E27" s="355" t="s">
        <v>420</v>
      </c>
      <c r="F27" s="356" t="s">
        <v>87</v>
      </c>
      <c r="G27" s="214" t="s">
        <v>329</v>
      </c>
      <c r="H27" s="356" t="s">
        <v>331</v>
      </c>
      <c r="I27" s="356" t="s">
        <v>409</v>
      </c>
      <c r="J27" s="356" t="s">
        <v>435</v>
      </c>
      <c r="K27" s="356" t="s">
        <v>435</v>
      </c>
      <c r="L27" s="356" t="s">
        <v>435</v>
      </c>
      <c r="M27" s="331" t="s">
        <v>442</v>
      </c>
      <c r="N27" s="357" t="s">
        <v>431</v>
      </c>
      <c r="O27" s="356" t="s">
        <v>436</v>
      </c>
      <c r="P27" s="351"/>
      <c r="Q27" s="358"/>
      <c r="R27" s="351"/>
      <c r="S27" s="359" t="s">
        <v>432</v>
      </c>
      <c r="T27" s="359" t="s">
        <v>433</v>
      </c>
      <c r="U27" s="360" t="s">
        <v>78</v>
      </c>
      <c r="V27" s="359" t="s">
        <v>433</v>
      </c>
    </row>
    <row r="28" spans="1:22" s="269" customFormat="1" ht="28.5">
      <c r="A28" s="292">
        <v>10</v>
      </c>
      <c r="B28" s="161" t="s">
        <v>452</v>
      </c>
      <c r="C28" s="362" t="s">
        <v>441</v>
      </c>
      <c r="D28" s="271">
        <v>3</v>
      </c>
      <c r="E28" s="355" t="s">
        <v>420</v>
      </c>
      <c r="F28" s="356" t="s">
        <v>87</v>
      </c>
      <c r="G28" s="214" t="s">
        <v>329</v>
      </c>
      <c r="H28" s="356" t="s">
        <v>331</v>
      </c>
      <c r="I28" s="356" t="s">
        <v>421</v>
      </c>
      <c r="J28" s="356" t="s">
        <v>435</v>
      </c>
      <c r="K28" s="356" t="s">
        <v>435</v>
      </c>
      <c r="L28" s="356" t="s">
        <v>87</v>
      </c>
      <c r="M28" s="331" t="s">
        <v>437</v>
      </c>
      <c r="N28" s="357" t="s">
        <v>431</v>
      </c>
      <c r="O28" s="356" t="s">
        <v>436</v>
      </c>
      <c r="P28" s="351"/>
      <c r="Q28" s="358"/>
      <c r="R28" s="351"/>
      <c r="S28" s="359" t="s">
        <v>432</v>
      </c>
      <c r="T28" s="359" t="s">
        <v>433</v>
      </c>
      <c r="U28" s="360" t="s">
        <v>78</v>
      </c>
      <c r="V28" s="359" t="s">
        <v>433</v>
      </c>
    </row>
    <row r="29" spans="1:22" s="269" customFormat="1" ht="85.5">
      <c r="A29" s="292">
        <v>11</v>
      </c>
      <c r="B29" s="161" t="s">
        <v>452</v>
      </c>
      <c r="C29" s="362" t="s">
        <v>441</v>
      </c>
      <c r="D29" s="271">
        <v>3</v>
      </c>
      <c r="E29" s="355" t="s">
        <v>420</v>
      </c>
      <c r="F29" s="356" t="s">
        <v>87</v>
      </c>
      <c r="G29" s="214" t="s">
        <v>329</v>
      </c>
      <c r="H29" s="356" t="s">
        <v>331</v>
      </c>
      <c r="I29" s="356" t="s">
        <v>438</v>
      </c>
      <c r="J29" s="356" t="s">
        <v>435</v>
      </c>
      <c r="K29" s="356" t="s">
        <v>435</v>
      </c>
      <c r="L29" s="356" t="s">
        <v>87</v>
      </c>
      <c r="M29" s="331" t="s">
        <v>439</v>
      </c>
      <c r="N29" s="357" t="s">
        <v>431</v>
      </c>
      <c r="O29" s="356" t="s">
        <v>436</v>
      </c>
      <c r="P29" s="351"/>
      <c r="Q29" s="358"/>
      <c r="R29" s="351"/>
      <c r="S29" s="359" t="s">
        <v>432</v>
      </c>
      <c r="T29" s="359" t="s">
        <v>433</v>
      </c>
      <c r="U29" s="360" t="s">
        <v>78</v>
      </c>
      <c r="V29" s="359" t="s">
        <v>433</v>
      </c>
    </row>
    <row r="30" spans="1:22" s="269" customFormat="1" ht="28.5">
      <c r="A30" s="292">
        <v>12</v>
      </c>
      <c r="B30" s="161" t="s">
        <v>452</v>
      </c>
      <c r="C30" s="161" t="s">
        <v>146</v>
      </c>
      <c r="D30" s="271">
        <v>3</v>
      </c>
      <c r="E30" s="356" t="s">
        <v>420</v>
      </c>
      <c r="F30" s="356" t="s">
        <v>87</v>
      </c>
      <c r="G30" s="214" t="s">
        <v>329</v>
      </c>
      <c r="H30" s="356" t="s">
        <v>331</v>
      </c>
      <c r="I30" s="356" t="s">
        <v>422</v>
      </c>
      <c r="J30" s="356" t="s">
        <v>435</v>
      </c>
      <c r="K30" s="356" t="s">
        <v>435</v>
      </c>
      <c r="L30" s="356" t="s">
        <v>87</v>
      </c>
      <c r="M30" s="331" t="s">
        <v>437</v>
      </c>
      <c r="N30" s="357" t="s">
        <v>431</v>
      </c>
      <c r="O30" s="356" t="s">
        <v>436</v>
      </c>
      <c r="P30" s="351"/>
      <c r="Q30" s="358"/>
      <c r="R30" s="351"/>
      <c r="S30" s="359" t="s">
        <v>432</v>
      </c>
      <c r="T30" s="359" t="s">
        <v>433</v>
      </c>
      <c r="U30" s="360" t="s">
        <v>78</v>
      </c>
      <c r="V30" s="359" t="s">
        <v>433</v>
      </c>
    </row>
    <row r="31" spans="1:22" s="269" customFormat="1" ht="28.5">
      <c r="A31" s="292">
        <v>13</v>
      </c>
      <c r="B31" s="161" t="s">
        <v>281</v>
      </c>
      <c r="C31" s="161" t="s">
        <v>147</v>
      </c>
      <c r="D31" s="271">
        <v>4</v>
      </c>
      <c r="E31" s="331" t="s">
        <v>87</v>
      </c>
      <c r="F31" s="331" t="s">
        <v>87</v>
      </c>
      <c r="G31" s="332" t="s">
        <v>87</v>
      </c>
      <c r="H31" s="331" t="s">
        <v>87</v>
      </c>
      <c r="I31" s="331" t="s">
        <v>351</v>
      </c>
      <c r="J31" s="214" t="s">
        <v>333</v>
      </c>
      <c r="K31" s="162" t="s">
        <v>326</v>
      </c>
      <c r="L31" s="162" t="s">
        <v>87</v>
      </c>
      <c r="M31" s="214" t="s">
        <v>87</v>
      </c>
      <c r="N31" s="214" t="s">
        <v>413</v>
      </c>
      <c r="O31" s="162" t="s">
        <v>302</v>
      </c>
      <c r="P31" s="267"/>
      <c r="Q31" s="268"/>
      <c r="R31" s="267"/>
      <c r="S31" s="266" t="s">
        <v>408</v>
      </c>
      <c r="T31" s="359" t="s">
        <v>433</v>
      </c>
      <c r="U31" s="360" t="s">
        <v>78</v>
      </c>
      <c r="V31" s="359" t="s">
        <v>433</v>
      </c>
    </row>
    <row r="32" spans="1:22" s="269" customFormat="1" ht="28.5">
      <c r="A32" s="292">
        <v>14</v>
      </c>
      <c r="B32" s="161" t="s">
        <v>281</v>
      </c>
      <c r="C32" s="161" t="s">
        <v>146</v>
      </c>
      <c r="D32" s="271">
        <v>4</v>
      </c>
      <c r="E32" s="331" t="s">
        <v>420</v>
      </c>
      <c r="F32" s="331" t="s">
        <v>87</v>
      </c>
      <c r="G32" s="162" t="s">
        <v>333</v>
      </c>
      <c r="H32" s="331" t="s">
        <v>326</v>
      </c>
      <c r="I32" s="331" t="s">
        <v>409</v>
      </c>
      <c r="J32" s="214" t="s">
        <v>87</v>
      </c>
      <c r="K32" s="162" t="s">
        <v>87</v>
      </c>
      <c r="L32" s="162" t="s">
        <v>87</v>
      </c>
      <c r="M32" s="162" t="s">
        <v>341</v>
      </c>
      <c r="N32" s="214" t="s">
        <v>134</v>
      </c>
      <c r="O32" s="162" t="s">
        <v>87</v>
      </c>
      <c r="P32" s="267"/>
      <c r="Q32" s="268"/>
      <c r="R32" s="267"/>
      <c r="S32" s="266" t="s">
        <v>408</v>
      </c>
      <c r="T32" s="352" t="s">
        <v>433</v>
      </c>
      <c r="U32" s="354" t="s">
        <v>78</v>
      </c>
      <c r="V32" s="352" t="s">
        <v>433</v>
      </c>
    </row>
    <row r="33" spans="1:22" s="269" customFormat="1" ht="42.75">
      <c r="A33" s="292">
        <v>15</v>
      </c>
      <c r="B33" s="161" t="s">
        <v>281</v>
      </c>
      <c r="C33" s="161" t="s">
        <v>147</v>
      </c>
      <c r="D33" s="271">
        <v>5</v>
      </c>
      <c r="E33" s="331" t="s">
        <v>87</v>
      </c>
      <c r="F33" s="331" t="s">
        <v>87</v>
      </c>
      <c r="G33" s="332" t="s">
        <v>87</v>
      </c>
      <c r="H33" s="331" t="s">
        <v>87</v>
      </c>
      <c r="I33" s="331" t="s">
        <v>351</v>
      </c>
      <c r="J33" s="214" t="s">
        <v>333</v>
      </c>
      <c r="K33" s="162" t="s">
        <v>454</v>
      </c>
      <c r="L33" s="162" t="s">
        <v>140</v>
      </c>
      <c r="M33" s="214" t="s">
        <v>87</v>
      </c>
      <c r="N33" s="214" t="s">
        <v>78</v>
      </c>
      <c r="O33" s="162" t="s">
        <v>411</v>
      </c>
      <c r="P33" s="267"/>
      <c r="Q33" s="268"/>
      <c r="R33" s="267"/>
      <c r="S33" s="266" t="s">
        <v>408</v>
      </c>
      <c r="T33" s="353" t="s">
        <v>443</v>
      </c>
      <c r="U33" s="354" t="s">
        <v>431</v>
      </c>
      <c r="V33" s="353" t="s">
        <v>444</v>
      </c>
    </row>
    <row r="34" spans="1:22" s="269" customFormat="1" ht="28.5">
      <c r="A34" s="292">
        <v>16</v>
      </c>
      <c r="B34" s="161" t="s">
        <v>281</v>
      </c>
      <c r="C34" s="161" t="s">
        <v>146</v>
      </c>
      <c r="D34" s="271">
        <v>5</v>
      </c>
      <c r="E34" s="332" t="s">
        <v>420</v>
      </c>
      <c r="F34" s="331" t="s">
        <v>87</v>
      </c>
      <c r="G34" s="214" t="s">
        <v>329</v>
      </c>
      <c r="H34" s="331" t="s">
        <v>434</v>
      </c>
      <c r="I34" s="331" t="s">
        <v>409</v>
      </c>
      <c r="J34" s="331" t="s">
        <v>435</v>
      </c>
      <c r="K34" s="331" t="s">
        <v>435</v>
      </c>
      <c r="L34" s="331" t="s">
        <v>435</v>
      </c>
      <c r="M34" s="331" t="s">
        <v>442</v>
      </c>
      <c r="N34" s="347" t="s">
        <v>431</v>
      </c>
      <c r="O34" s="331" t="s">
        <v>436</v>
      </c>
      <c r="P34" s="349"/>
      <c r="Q34" s="350"/>
      <c r="R34" s="351"/>
      <c r="S34" s="352" t="s">
        <v>432</v>
      </c>
      <c r="T34" s="352" t="s">
        <v>433</v>
      </c>
      <c r="U34" s="354" t="s">
        <v>78</v>
      </c>
      <c r="V34" s="352" t="s">
        <v>433</v>
      </c>
    </row>
    <row r="35" spans="1:22" s="269" customFormat="1" ht="28.5">
      <c r="A35" s="292">
        <v>17</v>
      </c>
      <c r="B35" s="161" t="s">
        <v>281</v>
      </c>
      <c r="C35" s="161" t="s">
        <v>146</v>
      </c>
      <c r="D35" s="271">
        <v>5</v>
      </c>
      <c r="E35" s="355" t="s">
        <v>420</v>
      </c>
      <c r="F35" s="356" t="s">
        <v>87</v>
      </c>
      <c r="G35" s="214" t="s">
        <v>329</v>
      </c>
      <c r="H35" s="356" t="s">
        <v>330</v>
      </c>
      <c r="I35" s="356" t="s">
        <v>421</v>
      </c>
      <c r="J35" s="356" t="s">
        <v>435</v>
      </c>
      <c r="K35" s="356" t="s">
        <v>435</v>
      </c>
      <c r="L35" s="356" t="s">
        <v>87</v>
      </c>
      <c r="M35" s="331" t="s">
        <v>437</v>
      </c>
      <c r="N35" s="357" t="s">
        <v>431</v>
      </c>
      <c r="O35" s="356" t="s">
        <v>436</v>
      </c>
      <c r="P35" s="351"/>
      <c r="Q35" s="358"/>
      <c r="R35" s="351"/>
      <c r="S35" s="359" t="s">
        <v>432</v>
      </c>
      <c r="T35" s="359" t="s">
        <v>433</v>
      </c>
      <c r="U35" s="360" t="s">
        <v>78</v>
      </c>
      <c r="V35" s="359" t="s">
        <v>433</v>
      </c>
    </row>
    <row r="36" spans="1:22" s="269" customFormat="1" ht="85.5">
      <c r="A36" s="292">
        <v>18</v>
      </c>
      <c r="B36" s="161" t="s">
        <v>281</v>
      </c>
      <c r="C36" s="161" t="s">
        <v>146</v>
      </c>
      <c r="D36" s="271">
        <v>5</v>
      </c>
      <c r="E36" s="355" t="s">
        <v>420</v>
      </c>
      <c r="F36" s="356" t="s">
        <v>87</v>
      </c>
      <c r="G36" s="214" t="s">
        <v>329</v>
      </c>
      <c r="H36" s="356" t="s">
        <v>330</v>
      </c>
      <c r="I36" s="356" t="s">
        <v>438</v>
      </c>
      <c r="J36" s="356" t="s">
        <v>435</v>
      </c>
      <c r="K36" s="356" t="s">
        <v>435</v>
      </c>
      <c r="L36" s="356" t="s">
        <v>87</v>
      </c>
      <c r="M36" s="331" t="s">
        <v>439</v>
      </c>
      <c r="N36" s="357" t="s">
        <v>431</v>
      </c>
      <c r="O36" s="356" t="s">
        <v>436</v>
      </c>
      <c r="P36" s="351"/>
      <c r="Q36" s="358"/>
      <c r="R36" s="351"/>
      <c r="S36" s="359" t="s">
        <v>432</v>
      </c>
      <c r="T36" s="359" t="s">
        <v>433</v>
      </c>
      <c r="U36" s="360" t="s">
        <v>78</v>
      </c>
      <c r="V36" s="359" t="s">
        <v>433</v>
      </c>
    </row>
    <row r="37" spans="1:22" s="269" customFormat="1" ht="28.5">
      <c r="A37" s="292">
        <v>19</v>
      </c>
      <c r="B37" s="161" t="s">
        <v>281</v>
      </c>
      <c r="C37" s="161" t="s">
        <v>146</v>
      </c>
      <c r="D37" s="271">
        <v>5</v>
      </c>
      <c r="E37" s="356" t="s">
        <v>420</v>
      </c>
      <c r="F37" s="356" t="s">
        <v>87</v>
      </c>
      <c r="G37" s="214" t="s">
        <v>329</v>
      </c>
      <c r="H37" s="356" t="s">
        <v>330</v>
      </c>
      <c r="I37" s="356" t="s">
        <v>422</v>
      </c>
      <c r="J37" s="356" t="s">
        <v>435</v>
      </c>
      <c r="K37" s="356" t="s">
        <v>435</v>
      </c>
      <c r="L37" s="356" t="s">
        <v>87</v>
      </c>
      <c r="M37" s="331" t="s">
        <v>440</v>
      </c>
      <c r="N37" s="357" t="s">
        <v>431</v>
      </c>
      <c r="O37" s="356" t="s">
        <v>436</v>
      </c>
      <c r="P37" s="351"/>
      <c r="Q37" s="358"/>
      <c r="R37" s="351"/>
      <c r="S37" s="359" t="s">
        <v>432</v>
      </c>
      <c r="T37" s="359" t="s">
        <v>433</v>
      </c>
      <c r="U37" s="360" t="s">
        <v>78</v>
      </c>
      <c r="V37" s="359" t="s">
        <v>433</v>
      </c>
    </row>
    <row r="38" spans="1:22" s="269" customFormat="1" ht="42.75">
      <c r="A38" s="292">
        <v>20</v>
      </c>
      <c r="B38" s="161" t="s">
        <v>281</v>
      </c>
      <c r="C38" s="161" t="s">
        <v>147</v>
      </c>
      <c r="D38" s="271">
        <v>6</v>
      </c>
      <c r="E38" s="331" t="s">
        <v>87</v>
      </c>
      <c r="F38" s="331" t="s">
        <v>87</v>
      </c>
      <c r="G38" s="332" t="s">
        <v>87</v>
      </c>
      <c r="H38" s="331" t="s">
        <v>87</v>
      </c>
      <c r="I38" s="331" t="s">
        <v>351</v>
      </c>
      <c r="J38" s="214" t="s">
        <v>333</v>
      </c>
      <c r="K38" s="162" t="s">
        <v>331</v>
      </c>
      <c r="L38" s="162" t="s">
        <v>140</v>
      </c>
      <c r="M38" s="214" t="s">
        <v>87</v>
      </c>
      <c r="N38" s="214" t="s">
        <v>78</v>
      </c>
      <c r="O38" s="162" t="s">
        <v>411</v>
      </c>
      <c r="P38" s="267"/>
      <c r="Q38" s="268"/>
      <c r="R38" s="267"/>
      <c r="S38" s="266" t="s">
        <v>408</v>
      </c>
      <c r="T38" s="363" t="s">
        <v>445</v>
      </c>
      <c r="U38" s="360" t="s">
        <v>431</v>
      </c>
      <c r="V38" s="363" t="s">
        <v>446</v>
      </c>
    </row>
    <row r="39" spans="1:22" s="269" customFormat="1" ht="28.5">
      <c r="A39" s="292">
        <v>21</v>
      </c>
      <c r="B39" s="161" t="s">
        <v>281</v>
      </c>
      <c r="C39" s="161" t="s">
        <v>146</v>
      </c>
      <c r="D39" s="271">
        <v>6</v>
      </c>
      <c r="E39" s="355" t="s">
        <v>420</v>
      </c>
      <c r="F39" s="356" t="s">
        <v>87</v>
      </c>
      <c r="G39" s="214" t="s">
        <v>329</v>
      </c>
      <c r="H39" s="356" t="s">
        <v>331</v>
      </c>
      <c r="I39" s="356" t="s">
        <v>409</v>
      </c>
      <c r="J39" s="356" t="s">
        <v>435</v>
      </c>
      <c r="K39" s="356" t="s">
        <v>435</v>
      </c>
      <c r="L39" s="356" t="s">
        <v>435</v>
      </c>
      <c r="M39" s="331" t="s">
        <v>442</v>
      </c>
      <c r="N39" s="357" t="s">
        <v>431</v>
      </c>
      <c r="O39" s="356" t="s">
        <v>436</v>
      </c>
      <c r="P39" s="351"/>
      <c r="Q39" s="358"/>
      <c r="R39" s="351"/>
      <c r="S39" s="359" t="s">
        <v>432</v>
      </c>
      <c r="T39" s="359" t="s">
        <v>433</v>
      </c>
      <c r="U39" s="360" t="s">
        <v>78</v>
      </c>
      <c r="V39" s="359" t="s">
        <v>433</v>
      </c>
    </row>
    <row r="40" spans="1:22" s="269" customFormat="1" ht="28.5">
      <c r="A40" s="292">
        <v>22</v>
      </c>
      <c r="B40" s="161" t="s">
        <v>281</v>
      </c>
      <c r="C40" s="161" t="s">
        <v>146</v>
      </c>
      <c r="D40" s="271">
        <v>6</v>
      </c>
      <c r="E40" s="355" t="s">
        <v>420</v>
      </c>
      <c r="F40" s="356" t="s">
        <v>87</v>
      </c>
      <c r="G40" s="214" t="s">
        <v>329</v>
      </c>
      <c r="H40" s="356" t="s">
        <v>331</v>
      </c>
      <c r="I40" s="356" t="s">
        <v>421</v>
      </c>
      <c r="J40" s="356" t="s">
        <v>435</v>
      </c>
      <c r="K40" s="356" t="s">
        <v>435</v>
      </c>
      <c r="L40" s="356" t="s">
        <v>87</v>
      </c>
      <c r="M40" s="331" t="s">
        <v>437</v>
      </c>
      <c r="N40" s="357" t="s">
        <v>431</v>
      </c>
      <c r="O40" s="356" t="s">
        <v>436</v>
      </c>
      <c r="P40" s="351"/>
      <c r="Q40" s="358"/>
      <c r="R40" s="351"/>
      <c r="S40" s="359" t="s">
        <v>432</v>
      </c>
      <c r="T40" s="359" t="s">
        <v>433</v>
      </c>
      <c r="U40" s="360" t="s">
        <v>78</v>
      </c>
      <c r="V40" s="359" t="s">
        <v>433</v>
      </c>
    </row>
    <row r="41" spans="1:22" s="269" customFormat="1" ht="85.5">
      <c r="A41" s="292">
        <v>23</v>
      </c>
      <c r="B41" s="161" t="s">
        <v>281</v>
      </c>
      <c r="C41" s="161" t="s">
        <v>146</v>
      </c>
      <c r="D41" s="271">
        <v>6</v>
      </c>
      <c r="E41" s="355" t="s">
        <v>420</v>
      </c>
      <c r="F41" s="356" t="s">
        <v>87</v>
      </c>
      <c r="G41" s="214" t="s">
        <v>329</v>
      </c>
      <c r="H41" s="356" t="s">
        <v>331</v>
      </c>
      <c r="I41" s="356" t="s">
        <v>438</v>
      </c>
      <c r="J41" s="356" t="s">
        <v>435</v>
      </c>
      <c r="K41" s="356" t="s">
        <v>435</v>
      </c>
      <c r="L41" s="356" t="s">
        <v>87</v>
      </c>
      <c r="M41" s="331" t="s">
        <v>439</v>
      </c>
      <c r="N41" s="357" t="s">
        <v>431</v>
      </c>
      <c r="O41" s="356" t="s">
        <v>436</v>
      </c>
      <c r="P41" s="351"/>
      <c r="Q41" s="358"/>
      <c r="R41" s="351"/>
      <c r="S41" s="359" t="s">
        <v>432</v>
      </c>
      <c r="T41" s="359" t="s">
        <v>433</v>
      </c>
      <c r="U41" s="360" t="s">
        <v>78</v>
      </c>
      <c r="V41" s="359" t="s">
        <v>433</v>
      </c>
    </row>
    <row r="42" spans="1:22" s="269" customFormat="1" ht="28.5">
      <c r="A42" s="292">
        <v>24</v>
      </c>
      <c r="B42" s="161" t="s">
        <v>281</v>
      </c>
      <c r="C42" s="161" t="s">
        <v>146</v>
      </c>
      <c r="D42" s="271">
        <v>6</v>
      </c>
      <c r="E42" s="356" t="s">
        <v>420</v>
      </c>
      <c r="F42" s="356" t="s">
        <v>87</v>
      </c>
      <c r="G42" s="214" t="s">
        <v>329</v>
      </c>
      <c r="H42" s="356" t="s">
        <v>331</v>
      </c>
      <c r="I42" s="356" t="s">
        <v>422</v>
      </c>
      <c r="J42" s="356" t="s">
        <v>435</v>
      </c>
      <c r="K42" s="356" t="s">
        <v>435</v>
      </c>
      <c r="L42" s="356" t="s">
        <v>87</v>
      </c>
      <c r="M42" s="331" t="s">
        <v>437</v>
      </c>
      <c r="N42" s="357" t="s">
        <v>431</v>
      </c>
      <c r="O42" s="356" t="s">
        <v>436</v>
      </c>
      <c r="P42" s="351"/>
      <c r="Q42" s="358"/>
      <c r="R42" s="351"/>
      <c r="S42" s="359" t="s">
        <v>432</v>
      </c>
      <c r="T42" s="359" t="s">
        <v>433</v>
      </c>
      <c r="U42" s="360" t="s">
        <v>78</v>
      </c>
      <c r="V42" s="359" t="s">
        <v>433</v>
      </c>
    </row>
    <row r="43" spans="1:22" s="269" customFormat="1" ht="28.5">
      <c r="A43" s="368">
        <v>25</v>
      </c>
      <c r="B43" s="161" t="s">
        <v>281</v>
      </c>
      <c r="C43" s="161" t="s">
        <v>147</v>
      </c>
      <c r="D43" s="271">
        <v>7</v>
      </c>
      <c r="E43" s="331" t="s">
        <v>87</v>
      </c>
      <c r="F43" s="331" t="s">
        <v>87</v>
      </c>
      <c r="G43" s="332" t="s">
        <v>87</v>
      </c>
      <c r="H43" s="331" t="s">
        <v>87</v>
      </c>
      <c r="I43" s="331" t="s">
        <v>351</v>
      </c>
      <c r="J43" s="214" t="s">
        <v>334</v>
      </c>
      <c r="K43" s="162" t="s">
        <v>326</v>
      </c>
      <c r="L43" s="162" t="s">
        <v>87</v>
      </c>
      <c r="M43" s="214" t="s">
        <v>87</v>
      </c>
      <c r="N43" s="214" t="s">
        <v>413</v>
      </c>
      <c r="O43" s="162" t="s">
        <v>302</v>
      </c>
      <c r="Q43" s="268"/>
      <c r="S43" s="163" t="s">
        <v>408</v>
      </c>
      <c r="T43" s="310" t="s">
        <v>459</v>
      </c>
      <c r="U43" s="360" t="s">
        <v>78</v>
      </c>
      <c r="V43" s="359" t="s">
        <v>514</v>
      </c>
    </row>
    <row r="44" spans="1:22" s="269" customFormat="1" ht="28.5">
      <c r="A44" s="368">
        <v>26</v>
      </c>
      <c r="B44" s="161" t="s">
        <v>281</v>
      </c>
      <c r="C44" s="161" t="s">
        <v>146</v>
      </c>
      <c r="D44" s="271">
        <v>7</v>
      </c>
      <c r="E44" s="331" t="s">
        <v>420</v>
      </c>
      <c r="F44" s="331" t="s">
        <v>87</v>
      </c>
      <c r="G44" s="162" t="s">
        <v>447</v>
      </c>
      <c r="H44" s="331" t="s">
        <v>326</v>
      </c>
      <c r="I44" s="331" t="s">
        <v>409</v>
      </c>
      <c r="J44" s="214" t="s">
        <v>87</v>
      </c>
      <c r="K44" s="162" t="s">
        <v>87</v>
      </c>
      <c r="L44" s="162" t="s">
        <v>87</v>
      </c>
      <c r="M44" s="214" t="s">
        <v>343</v>
      </c>
      <c r="N44" s="214" t="s">
        <v>134</v>
      </c>
      <c r="O44" s="162" t="s">
        <v>87</v>
      </c>
      <c r="Q44" s="268"/>
      <c r="S44" s="163" t="s">
        <v>408</v>
      </c>
      <c r="T44" s="352" t="s">
        <v>433</v>
      </c>
      <c r="U44" s="360" t="s">
        <v>78</v>
      </c>
      <c r="V44" s="359"/>
    </row>
    <row r="45" spans="1:22" s="269" customFormat="1" ht="28.5">
      <c r="A45" s="368">
        <v>27</v>
      </c>
      <c r="B45" s="161" t="s">
        <v>281</v>
      </c>
      <c r="C45" s="161" t="s">
        <v>147</v>
      </c>
      <c r="D45" s="271">
        <v>8</v>
      </c>
      <c r="E45" s="331" t="s">
        <v>87</v>
      </c>
      <c r="F45" s="331" t="s">
        <v>87</v>
      </c>
      <c r="G45" s="332" t="s">
        <v>87</v>
      </c>
      <c r="H45" s="331" t="s">
        <v>87</v>
      </c>
      <c r="I45" s="331" t="s">
        <v>351</v>
      </c>
      <c r="J45" s="214" t="s">
        <v>334</v>
      </c>
      <c r="K45" s="162" t="s">
        <v>335</v>
      </c>
      <c r="L45" s="162" t="s">
        <v>140</v>
      </c>
      <c r="M45" s="214" t="s">
        <v>87</v>
      </c>
      <c r="N45" s="214" t="s">
        <v>78</v>
      </c>
      <c r="O45" s="162" t="s">
        <v>411</v>
      </c>
      <c r="Q45" s="268"/>
      <c r="S45" s="163" t="s">
        <v>408</v>
      </c>
      <c r="T45" s="310" t="s">
        <v>459</v>
      </c>
      <c r="U45" s="360" t="s">
        <v>78</v>
      </c>
      <c r="V45" s="359" t="s">
        <v>514</v>
      </c>
    </row>
    <row r="46" spans="1:22" s="269" customFormat="1" ht="28.5">
      <c r="A46" s="368">
        <v>28</v>
      </c>
      <c r="B46" s="161" t="s">
        <v>281</v>
      </c>
      <c r="C46" s="161" t="s">
        <v>146</v>
      </c>
      <c r="D46" s="271">
        <v>8</v>
      </c>
      <c r="E46" s="331" t="s">
        <v>420</v>
      </c>
      <c r="F46" s="331" t="s">
        <v>87</v>
      </c>
      <c r="G46" s="162" t="s">
        <v>334</v>
      </c>
      <c r="H46" s="331" t="s">
        <v>335</v>
      </c>
      <c r="I46" s="331" t="s">
        <v>409</v>
      </c>
      <c r="J46" s="214" t="s">
        <v>87</v>
      </c>
      <c r="K46" s="162" t="s">
        <v>87</v>
      </c>
      <c r="L46" s="162" t="s">
        <v>87</v>
      </c>
      <c r="M46" s="162" t="s">
        <v>343</v>
      </c>
      <c r="N46" s="214" t="s">
        <v>78</v>
      </c>
      <c r="O46" s="162" t="s">
        <v>87</v>
      </c>
      <c r="Q46" s="268"/>
      <c r="S46" s="163" t="s">
        <v>408</v>
      </c>
      <c r="T46" s="352" t="s">
        <v>433</v>
      </c>
      <c r="U46" s="360" t="s">
        <v>78</v>
      </c>
      <c r="V46" s="359"/>
    </row>
    <row r="47" spans="1:22" s="269" customFormat="1" ht="28.5">
      <c r="A47" s="368">
        <v>29</v>
      </c>
      <c r="B47" s="161" t="s">
        <v>281</v>
      </c>
      <c r="C47" s="161" t="s">
        <v>147</v>
      </c>
      <c r="D47" s="271">
        <v>9</v>
      </c>
      <c r="E47" s="331" t="s">
        <v>87</v>
      </c>
      <c r="F47" s="331" t="s">
        <v>87</v>
      </c>
      <c r="G47" s="332" t="s">
        <v>87</v>
      </c>
      <c r="H47" s="331" t="s">
        <v>87</v>
      </c>
      <c r="I47" s="331" t="s">
        <v>351</v>
      </c>
      <c r="J47" s="162" t="s">
        <v>334</v>
      </c>
      <c r="K47" s="162" t="s">
        <v>336</v>
      </c>
      <c r="L47" s="162" t="s">
        <v>140</v>
      </c>
      <c r="M47" s="214" t="s">
        <v>87</v>
      </c>
      <c r="N47" s="214" t="s">
        <v>78</v>
      </c>
      <c r="O47" s="162" t="s">
        <v>411</v>
      </c>
      <c r="Q47" s="268"/>
      <c r="S47" s="163" t="s">
        <v>408</v>
      </c>
      <c r="T47" s="310" t="s">
        <v>459</v>
      </c>
      <c r="U47" s="360" t="s">
        <v>78</v>
      </c>
      <c r="V47" s="359" t="s">
        <v>514</v>
      </c>
    </row>
    <row r="48" spans="1:22" s="269" customFormat="1" ht="28.5">
      <c r="A48" s="368">
        <v>30</v>
      </c>
      <c r="B48" s="161" t="s">
        <v>281</v>
      </c>
      <c r="C48" s="161" t="s">
        <v>146</v>
      </c>
      <c r="D48" s="271">
        <v>9</v>
      </c>
      <c r="E48" s="331" t="s">
        <v>420</v>
      </c>
      <c r="F48" s="331" t="s">
        <v>87</v>
      </c>
      <c r="G48" s="162" t="s">
        <v>334</v>
      </c>
      <c r="H48" s="331" t="s">
        <v>336</v>
      </c>
      <c r="I48" s="331" t="s">
        <v>409</v>
      </c>
      <c r="J48" s="214" t="s">
        <v>87</v>
      </c>
      <c r="K48" s="162" t="s">
        <v>87</v>
      </c>
      <c r="L48" s="162" t="s">
        <v>87</v>
      </c>
      <c r="M48" s="162" t="s">
        <v>343</v>
      </c>
      <c r="N48" s="214" t="s">
        <v>78</v>
      </c>
      <c r="O48" s="162" t="s">
        <v>87</v>
      </c>
      <c r="Q48" s="268"/>
      <c r="S48" s="163" t="s">
        <v>408</v>
      </c>
      <c r="T48" s="352" t="s">
        <v>433</v>
      </c>
      <c r="U48" s="360" t="s">
        <v>78</v>
      </c>
      <c r="V48" s="359"/>
    </row>
    <row r="49" spans="1:22" s="269" customFormat="1">
      <c r="A49" s="368">
        <v>31</v>
      </c>
      <c r="B49" s="161" t="s">
        <v>282</v>
      </c>
      <c r="C49" s="161" t="s">
        <v>147</v>
      </c>
      <c r="D49" s="271">
        <v>10</v>
      </c>
      <c r="E49" s="331" t="s">
        <v>87</v>
      </c>
      <c r="F49" s="331" t="s">
        <v>87</v>
      </c>
      <c r="G49" s="332" t="s">
        <v>87</v>
      </c>
      <c r="H49" s="331" t="s">
        <v>87</v>
      </c>
      <c r="I49" s="331" t="s">
        <v>351</v>
      </c>
      <c r="J49" s="162" t="s">
        <v>329</v>
      </c>
      <c r="K49" s="162" t="s">
        <v>337</v>
      </c>
      <c r="L49" s="162" t="s">
        <v>87</v>
      </c>
      <c r="M49" s="162" t="s">
        <v>87</v>
      </c>
      <c r="N49" s="214" t="s">
        <v>515</v>
      </c>
      <c r="O49" s="162" t="s">
        <v>516</v>
      </c>
      <c r="Q49" s="268"/>
      <c r="S49" s="163" t="s">
        <v>408</v>
      </c>
      <c r="T49" s="261" t="s">
        <v>433</v>
      </c>
      <c r="U49" s="360" t="s">
        <v>78</v>
      </c>
      <c r="V49" s="359"/>
    </row>
    <row r="50" spans="1:22" s="269" customFormat="1" ht="28.5">
      <c r="A50" s="368">
        <v>32</v>
      </c>
      <c r="B50" s="161" t="s">
        <v>282</v>
      </c>
      <c r="C50" s="161" t="s">
        <v>146</v>
      </c>
      <c r="D50" s="271">
        <v>10</v>
      </c>
      <c r="E50" s="331" t="s">
        <v>420</v>
      </c>
      <c r="F50" s="331" t="s">
        <v>87</v>
      </c>
      <c r="G50" s="162" t="s">
        <v>329</v>
      </c>
      <c r="H50" s="331" t="s">
        <v>448</v>
      </c>
      <c r="I50" s="331" t="s">
        <v>409</v>
      </c>
      <c r="J50" s="214" t="s">
        <v>87</v>
      </c>
      <c r="K50" s="162" t="s">
        <v>87</v>
      </c>
      <c r="L50" s="162" t="s">
        <v>87</v>
      </c>
      <c r="M50" s="162" t="s">
        <v>341</v>
      </c>
      <c r="N50" s="214" t="s">
        <v>78</v>
      </c>
      <c r="O50" s="162" t="s">
        <v>87</v>
      </c>
      <c r="Q50" s="268"/>
      <c r="S50" s="163" t="s">
        <v>408</v>
      </c>
      <c r="T50" s="352" t="s">
        <v>433</v>
      </c>
      <c r="U50" s="360" t="s">
        <v>78</v>
      </c>
      <c r="V50" s="359"/>
    </row>
    <row r="51" spans="1:22" s="269" customFormat="1" ht="42.75">
      <c r="A51" s="368">
        <v>33</v>
      </c>
      <c r="B51" s="161" t="s">
        <v>286</v>
      </c>
      <c r="C51" s="161" t="s">
        <v>147</v>
      </c>
      <c r="D51" s="271">
        <v>11</v>
      </c>
      <c r="E51" s="331" t="s">
        <v>87</v>
      </c>
      <c r="F51" s="331" t="s">
        <v>87</v>
      </c>
      <c r="G51" s="332" t="s">
        <v>87</v>
      </c>
      <c r="H51" s="331" t="s">
        <v>87</v>
      </c>
      <c r="I51" s="331" t="s">
        <v>351</v>
      </c>
      <c r="J51" s="214" t="s">
        <v>329</v>
      </c>
      <c r="K51" s="162" t="s">
        <v>338</v>
      </c>
      <c r="L51" s="162"/>
      <c r="M51" s="162" t="s">
        <v>87</v>
      </c>
      <c r="N51" s="214"/>
      <c r="O51" s="162"/>
      <c r="Q51" s="268"/>
      <c r="S51" s="163" t="s">
        <v>408</v>
      </c>
      <c r="T51" s="261" t="s">
        <v>433</v>
      </c>
      <c r="U51" s="360" t="s">
        <v>78</v>
      </c>
      <c r="V51" s="359"/>
    </row>
    <row r="52" spans="1:22" s="269" customFormat="1" ht="42.75">
      <c r="A52" s="368">
        <v>34</v>
      </c>
      <c r="B52" s="161" t="s">
        <v>286</v>
      </c>
      <c r="C52" s="161" t="s">
        <v>146</v>
      </c>
      <c r="D52" s="271">
        <v>11</v>
      </c>
      <c r="E52" s="331" t="s">
        <v>409</v>
      </c>
      <c r="F52" s="331" t="s">
        <v>87</v>
      </c>
      <c r="G52" s="162" t="s">
        <v>329</v>
      </c>
      <c r="H52" s="331" t="s">
        <v>449</v>
      </c>
      <c r="I52" s="331" t="s">
        <v>409</v>
      </c>
      <c r="J52" s="214" t="s">
        <v>87</v>
      </c>
      <c r="K52" s="162" t="s">
        <v>87</v>
      </c>
      <c r="L52" s="162" t="s">
        <v>87</v>
      </c>
      <c r="M52" s="162" t="s">
        <v>341</v>
      </c>
      <c r="N52" s="214" t="s">
        <v>78</v>
      </c>
      <c r="O52" s="162" t="s">
        <v>510</v>
      </c>
      <c r="Q52" s="268"/>
      <c r="S52" s="163" t="s">
        <v>408</v>
      </c>
      <c r="T52" s="352" t="s">
        <v>433</v>
      </c>
      <c r="U52" s="360" t="s">
        <v>78</v>
      </c>
      <c r="V52" s="359"/>
    </row>
    <row r="53" spans="1:22" s="269" customFormat="1" ht="28.5">
      <c r="A53" s="292">
        <v>35</v>
      </c>
      <c r="B53" s="161" t="s">
        <v>505</v>
      </c>
      <c r="C53" s="161" t="s">
        <v>147</v>
      </c>
      <c r="D53" s="271">
        <v>12</v>
      </c>
      <c r="E53" s="162" t="s">
        <v>87</v>
      </c>
      <c r="F53" s="162" t="s">
        <v>87</v>
      </c>
      <c r="G53" s="162" t="s">
        <v>87</v>
      </c>
      <c r="H53" s="162" t="s">
        <v>87</v>
      </c>
      <c r="I53" s="162" t="s">
        <v>467</v>
      </c>
      <c r="J53" s="214" t="s">
        <v>466</v>
      </c>
      <c r="K53" s="214" t="s">
        <v>479</v>
      </c>
      <c r="L53" s="162" t="s">
        <v>87</v>
      </c>
      <c r="M53" s="162" t="s">
        <v>87</v>
      </c>
      <c r="N53" s="214" t="s">
        <v>134</v>
      </c>
      <c r="O53" s="162" t="s">
        <v>484</v>
      </c>
      <c r="P53" s="267"/>
      <c r="Q53" s="268"/>
      <c r="R53" s="267"/>
      <c r="S53" s="266" t="s">
        <v>468</v>
      </c>
      <c r="T53" s="261" t="s">
        <v>433</v>
      </c>
      <c r="U53" s="360" t="s">
        <v>477</v>
      </c>
      <c r="V53" s="359"/>
    </row>
    <row r="54" spans="1:22" s="269" customFormat="1">
      <c r="A54" s="292">
        <v>38</v>
      </c>
      <c r="B54" s="161" t="s">
        <v>506</v>
      </c>
      <c r="C54" s="161" t="s">
        <v>147</v>
      </c>
      <c r="D54" s="271">
        <v>13</v>
      </c>
      <c r="E54" s="327" t="s">
        <v>87</v>
      </c>
      <c r="F54" s="162" t="s">
        <v>87</v>
      </c>
      <c r="G54" s="162" t="s">
        <v>87</v>
      </c>
      <c r="H54" s="162" t="s">
        <v>87</v>
      </c>
      <c r="I54" s="162" t="s">
        <v>467</v>
      </c>
      <c r="J54" s="214" t="s">
        <v>466</v>
      </c>
      <c r="K54" s="162" t="s">
        <v>469</v>
      </c>
      <c r="L54" s="162" t="s">
        <v>140</v>
      </c>
      <c r="M54" s="162" t="s">
        <v>87</v>
      </c>
      <c r="N54" s="214" t="s">
        <v>78</v>
      </c>
      <c r="O54" s="162" t="s">
        <v>511</v>
      </c>
      <c r="P54" s="267"/>
      <c r="Q54" s="268"/>
      <c r="R54" s="267"/>
      <c r="S54" s="266" t="s">
        <v>468</v>
      </c>
      <c r="T54" s="261" t="s">
        <v>478</v>
      </c>
      <c r="U54" s="360" t="s">
        <v>477</v>
      </c>
      <c r="V54" s="359"/>
    </row>
    <row r="55" spans="1:22" s="269" customFormat="1" ht="128.25">
      <c r="A55" s="292">
        <v>41</v>
      </c>
      <c r="B55" s="161" t="s">
        <v>507</v>
      </c>
      <c r="C55" s="161" t="s">
        <v>147</v>
      </c>
      <c r="D55" s="271">
        <v>14</v>
      </c>
      <c r="E55" s="327" t="s">
        <v>87</v>
      </c>
      <c r="F55" s="162" t="s">
        <v>87</v>
      </c>
      <c r="G55" s="162" t="s">
        <v>87</v>
      </c>
      <c r="H55" s="162" t="s">
        <v>87</v>
      </c>
      <c r="I55" s="162" t="s">
        <v>467</v>
      </c>
      <c r="J55" s="214" t="s">
        <v>466</v>
      </c>
      <c r="K55" s="162" t="s">
        <v>470</v>
      </c>
      <c r="L55" s="162" t="s">
        <v>141</v>
      </c>
      <c r="M55" s="162" t="s">
        <v>87</v>
      </c>
      <c r="N55" s="214" t="s">
        <v>78</v>
      </c>
      <c r="O55" s="367" t="s">
        <v>512</v>
      </c>
      <c r="P55" s="267"/>
      <c r="Q55" s="268"/>
      <c r="R55" s="267"/>
      <c r="S55" s="266" t="s">
        <v>468</v>
      </c>
      <c r="T55" s="261" t="s">
        <v>433</v>
      </c>
      <c r="U55" s="360" t="s">
        <v>477</v>
      </c>
      <c r="V55" s="359"/>
    </row>
    <row r="56" spans="1:22" s="269" customFormat="1">
      <c r="A56" s="292">
        <v>42</v>
      </c>
      <c r="B56" s="161" t="s">
        <v>507</v>
      </c>
      <c r="C56" s="161" t="s">
        <v>147</v>
      </c>
      <c r="D56" s="271">
        <v>14</v>
      </c>
      <c r="E56" s="327" t="s">
        <v>87</v>
      </c>
      <c r="F56" s="162" t="s">
        <v>87</v>
      </c>
      <c r="G56" s="162" t="s">
        <v>87</v>
      </c>
      <c r="H56" s="162" t="s">
        <v>87</v>
      </c>
      <c r="I56" s="162" t="s">
        <v>467</v>
      </c>
      <c r="J56" s="214" t="s">
        <v>466</v>
      </c>
      <c r="K56" s="162" t="s">
        <v>470</v>
      </c>
      <c r="L56" s="162" t="s">
        <v>140</v>
      </c>
      <c r="M56" s="162" t="s">
        <v>87</v>
      </c>
      <c r="N56" s="214" t="s">
        <v>78</v>
      </c>
      <c r="O56" s="162" t="s">
        <v>511</v>
      </c>
      <c r="P56" s="267"/>
      <c r="Q56" s="268"/>
      <c r="R56" s="267"/>
      <c r="S56" s="266" t="s">
        <v>468</v>
      </c>
      <c r="T56" s="261" t="s">
        <v>478</v>
      </c>
      <c r="U56" s="360" t="s">
        <v>477</v>
      </c>
      <c r="V56" s="359"/>
    </row>
    <row r="57" spans="1:22" s="269" customFormat="1" ht="28.5">
      <c r="A57" s="292">
        <v>44</v>
      </c>
      <c r="B57" s="161" t="s">
        <v>508</v>
      </c>
      <c r="C57" s="161" t="s">
        <v>147</v>
      </c>
      <c r="D57" s="271">
        <v>15</v>
      </c>
      <c r="E57" s="327" t="s">
        <v>87</v>
      </c>
      <c r="F57" s="162" t="s">
        <v>87</v>
      </c>
      <c r="G57" s="162" t="s">
        <v>87</v>
      </c>
      <c r="H57" s="162" t="s">
        <v>87</v>
      </c>
      <c r="I57" s="162" t="s">
        <v>467</v>
      </c>
      <c r="J57" s="214" t="s">
        <v>466</v>
      </c>
      <c r="K57" s="162" t="s">
        <v>471</v>
      </c>
      <c r="L57" s="162" t="s">
        <v>140</v>
      </c>
      <c r="M57" s="162" t="s">
        <v>87</v>
      </c>
      <c r="N57" s="214" t="s">
        <v>78</v>
      </c>
      <c r="O57" s="162" t="s">
        <v>511</v>
      </c>
      <c r="P57" s="267"/>
      <c r="Q57" s="268"/>
      <c r="R57" s="267"/>
      <c r="S57" s="266" t="s">
        <v>468</v>
      </c>
      <c r="T57" s="261" t="s">
        <v>478</v>
      </c>
      <c r="U57" s="360"/>
      <c r="V57" s="359"/>
    </row>
    <row r="58" spans="1:22" s="269" customFormat="1" ht="128.25">
      <c r="A58" s="292">
        <v>46</v>
      </c>
      <c r="B58" s="161" t="s">
        <v>509</v>
      </c>
      <c r="C58" s="161" t="s">
        <v>147</v>
      </c>
      <c r="D58" s="271">
        <v>16</v>
      </c>
      <c r="E58" s="327" t="s">
        <v>87</v>
      </c>
      <c r="F58" s="162" t="s">
        <v>87</v>
      </c>
      <c r="G58" s="162" t="s">
        <v>87</v>
      </c>
      <c r="H58" s="162" t="s">
        <v>87</v>
      </c>
      <c r="I58" s="162" t="s">
        <v>467</v>
      </c>
      <c r="J58" s="214" t="s">
        <v>466</v>
      </c>
      <c r="K58" s="162" t="s">
        <v>472</v>
      </c>
      <c r="L58" s="162" t="s">
        <v>141</v>
      </c>
      <c r="M58" s="162" t="s">
        <v>87</v>
      </c>
      <c r="N58" s="214" t="s">
        <v>78</v>
      </c>
      <c r="O58" s="367" t="s">
        <v>512</v>
      </c>
      <c r="P58" s="267"/>
      <c r="Q58" s="268"/>
      <c r="R58" s="267"/>
      <c r="S58" s="266"/>
      <c r="T58" s="261" t="s">
        <v>433</v>
      </c>
      <c r="U58" s="360" t="s">
        <v>477</v>
      </c>
      <c r="V58" s="359"/>
    </row>
    <row r="59" spans="1:22" s="269" customFormat="1">
      <c r="A59" s="292">
        <v>47</v>
      </c>
      <c r="B59" s="161" t="s">
        <v>509</v>
      </c>
      <c r="C59" s="161" t="s">
        <v>147</v>
      </c>
      <c r="D59" s="271">
        <v>16</v>
      </c>
      <c r="E59" s="327" t="s">
        <v>87</v>
      </c>
      <c r="F59" s="162" t="s">
        <v>87</v>
      </c>
      <c r="G59" s="162" t="s">
        <v>87</v>
      </c>
      <c r="H59" s="162" t="s">
        <v>87</v>
      </c>
      <c r="I59" s="162" t="s">
        <v>467</v>
      </c>
      <c r="J59" s="214" t="s">
        <v>466</v>
      </c>
      <c r="K59" s="162" t="s">
        <v>472</v>
      </c>
      <c r="L59" s="162" t="s">
        <v>140</v>
      </c>
      <c r="M59" s="162" t="s">
        <v>87</v>
      </c>
      <c r="N59" s="214" t="s">
        <v>78</v>
      </c>
      <c r="O59" s="162" t="s">
        <v>511</v>
      </c>
      <c r="P59" s="267"/>
      <c r="Q59" s="268"/>
      <c r="R59" s="267"/>
      <c r="S59" s="266" t="s">
        <v>513</v>
      </c>
      <c r="T59" s="261" t="s">
        <v>478</v>
      </c>
      <c r="U59" s="360" t="s">
        <v>477</v>
      </c>
      <c r="V59" s="359"/>
    </row>
    <row r="60" spans="1:22" s="269" customFormat="1" ht="28.5">
      <c r="A60" s="292">
        <v>49</v>
      </c>
      <c r="B60" s="161" t="s">
        <v>490</v>
      </c>
      <c r="C60" s="161" t="s">
        <v>147</v>
      </c>
      <c r="D60" s="271">
        <v>17</v>
      </c>
      <c r="E60" s="327" t="s">
        <v>87</v>
      </c>
      <c r="F60" s="162" t="s">
        <v>87</v>
      </c>
      <c r="G60" s="162" t="s">
        <v>87</v>
      </c>
      <c r="H60" s="162" t="s">
        <v>87</v>
      </c>
      <c r="I60" s="162" t="s">
        <v>467</v>
      </c>
      <c r="J60" s="214" t="s">
        <v>473</v>
      </c>
      <c r="K60" s="162" t="s">
        <v>474</v>
      </c>
      <c r="L60" s="162" t="s">
        <v>140</v>
      </c>
      <c r="M60" s="162" t="s">
        <v>87</v>
      </c>
      <c r="N60" s="214" t="s">
        <v>78</v>
      </c>
      <c r="O60" s="162" t="s">
        <v>511</v>
      </c>
      <c r="P60" s="267"/>
      <c r="Q60" s="268"/>
      <c r="R60" s="267"/>
      <c r="S60" s="266" t="s">
        <v>468</v>
      </c>
      <c r="T60" s="214" t="s">
        <v>480</v>
      </c>
      <c r="U60" s="360" t="s">
        <v>477</v>
      </c>
      <c r="V60" s="359"/>
    </row>
    <row r="61" spans="1:22" s="269" customFormat="1" ht="28.5">
      <c r="A61" s="292">
        <v>50</v>
      </c>
      <c r="B61" s="161" t="s">
        <v>491</v>
      </c>
      <c r="C61" s="161" t="s">
        <v>147</v>
      </c>
      <c r="D61" s="271">
        <v>18</v>
      </c>
      <c r="E61" s="327" t="s">
        <v>87</v>
      </c>
      <c r="F61" s="162" t="s">
        <v>87</v>
      </c>
      <c r="G61" s="162" t="s">
        <v>87</v>
      </c>
      <c r="H61" s="162" t="s">
        <v>87</v>
      </c>
      <c r="I61" s="162" t="s">
        <v>467</v>
      </c>
      <c r="J61" s="214" t="s">
        <v>473</v>
      </c>
      <c r="K61" s="162" t="s">
        <v>475</v>
      </c>
      <c r="L61" s="162" t="s">
        <v>140</v>
      </c>
      <c r="M61" s="162" t="s">
        <v>87</v>
      </c>
      <c r="N61" s="214" t="s">
        <v>78</v>
      </c>
      <c r="O61" s="162" t="s">
        <v>511</v>
      </c>
      <c r="P61" s="267"/>
      <c r="Q61" s="268"/>
      <c r="R61" s="267"/>
      <c r="S61" s="266" t="s">
        <v>468</v>
      </c>
      <c r="T61" s="214" t="s">
        <v>476</v>
      </c>
      <c r="U61" s="360" t="s">
        <v>477</v>
      </c>
      <c r="V61" s="359"/>
    </row>
    <row r="62" spans="1:22" s="269" customFormat="1" ht="42.75">
      <c r="A62" s="292">
        <v>51</v>
      </c>
      <c r="B62" s="161" t="s">
        <v>493</v>
      </c>
      <c r="C62" s="161" t="s">
        <v>147</v>
      </c>
      <c r="D62" s="271">
        <v>19</v>
      </c>
      <c r="E62" s="327" t="s">
        <v>87</v>
      </c>
      <c r="F62" s="162" t="s">
        <v>87</v>
      </c>
      <c r="G62" s="162" t="s">
        <v>87</v>
      </c>
      <c r="H62" s="162" t="s">
        <v>87</v>
      </c>
      <c r="I62" s="162" t="s">
        <v>467</v>
      </c>
      <c r="J62" s="214" t="s">
        <v>473</v>
      </c>
      <c r="K62" s="162" t="s">
        <v>482</v>
      </c>
      <c r="L62" s="162" t="s">
        <v>87</v>
      </c>
      <c r="M62" s="162" t="s">
        <v>87</v>
      </c>
      <c r="N62" s="214" t="s">
        <v>78</v>
      </c>
      <c r="O62" s="264" t="s">
        <v>517</v>
      </c>
      <c r="P62" s="267"/>
      <c r="Q62" s="268"/>
      <c r="R62" s="267"/>
      <c r="S62" s="266" t="s">
        <v>468</v>
      </c>
      <c r="T62" s="162" t="s">
        <v>433</v>
      </c>
      <c r="U62" s="360" t="s">
        <v>477</v>
      </c>
      <c r="V62" s="359"/>
    </row>
    <row r="63" spans="1:22" s="269" customFormat="1" ht="42.75">
      <c r="A63" s="292">
        <v>52</v>
      </c>
      <c r="B63" s="161" t="s">
        <v>493</v>
      </c>
      <c r="C63" s="161" t="s">
        <v>147</v>
      </c>
      <c r="D63" s="271">
        <v>19</v>
      </c>
      <c r="E63" s="327" t="s">
        <v>87</v>
      </c>
      <c r="F63" s="162" t="s">
        <v>87</v>
      </c>
      <c r="G63" s="162" t="s">
        <v>87</v>
      </c>
      <c r="H63" s="162" t="s">
        <v>87</v>
      </c>
      <c r="I63" s="162" t="s">
        <v>467</v>
      </c>
      <c r="J63" s="214" t="s">
        <v>473</v>
      </c>
      <c r="K63" s="162" t="s">
        <v>482</v>
      </c>
      <c r="L63" s="162" t="s">
        <v>140</v>
      </c>
      <c r="M63" s="162" t="s">
        <v>87</v>
      </c>
      <c r="N63" s="214" t="s">
        <v>78</v>
      </c>
      <c r="O63" s="264" t="s">
        <v>483</v>
      </c>
      <c r="P63" s="267"/>
      <c r="Q63" s="268"/>
      <c r="R63" s="267"/>
      <c r="S63" s="266" t="s">
        <v>468</v>
      </c>
      <c r="T63" s="162" t="s">
        <v>433</v>
      </c>
      <c r="U63" s="360" t="s">
        <v>477</v>
      </c>
      <c r="V63" s="359"/>
    </row>
    <row r="64" spans="1:22" s="371" customFormat="1">
      <c r="A64" s="292">
        <v>53</v>
      </c>
      <c r="B64" s="369" t="s">
        <v>519</v>
      </c>
      <c r="C64" s="369" t="s">
        <v>147</v>
      </c>
      <c r="D64" s="370">
        <v>20</v>
      </c>
      <c r="E64" s="356" t="s">
        <v>87</v>
      </c>
      <c r="F64" s="356" t="s">
        <v>87</v>
      </c>
      <c r="G64" s="356" t="s">
        <v>87</v>
      </c>
      <c r="H64" s="356" t="s">
        <v>87</v>
      </c>
      <c r="I64" s="356" t="s">
        <v>351</v>
      </c>
      <c r="J64" s="357" t="s">
        <v>520</v>
      </c>
      <c r="K64" s="356" t="s">
        <v>521</v>
      </c>
      <c r="L64" s="356" t="s">
        <v>87</v>
      </c>
      <c r="M64" s="356" t="s">
        <v>87</v>
      </c>
      <c r="N64" s="357" t="s">
        <v>134</v>
      </c>
      <c r="O64" s="356" t="s">
        <v>522</v>
      </c>
      <c r="P64" s="351"/>
      <c r="Q64" s="358"/>
      <c r="R64" s="351"/>
      <c r="S64" s="359" t="s">
        <v>432</v>
      </c>
      <c r="T64" s="363" t="s">
        <v>523</v>
      </c>
      <c r="U64" s="360" t="s">
        <v>431</v>
      </c>
      <c r="V64" s="363" t="s">
        <v>523</v>
      </c>
    </row>
    <row r="65" spans="1:22" s="371" customFormat="1" ht="28.5">
      <c r="A65" s="292">
        <v>54</v>
      </c>
      <c r="B65" s="369" t="s">
        <v>519</v>
      </c>
      <c r="C65" s="369" t="s">
        <v>146</v>
      </c>
      <c r="D65" s="370">
        <v>20</v>
      </c>
      <c r="E65" s="356" t="s">
        <v>420</v>
      </c>
      <c r="F65" s="356" t="s">
        <v>87</v>
      </c>
      <c r="G65" s="356" t="s">
        <v>334</v>
      </c>
      <c r="H65" s="356" t="s">
        <v>524</v>
      </c>
      <c r="I65" s="356" t="s">
        <v>409</v>
      </c>
      <c r="J65" s="357" t="s">
        <v>87</v>
      </c>
      <c r="K65" s="356" t="s">
        <v>87</v>
      </c>
      <c r="L65" s="356" t="s">
        <v>87</v>
      </c>
      <c r="M65" s="356" t="s">
        <v>343</v>
      </c>
      <c r="N65" s="357" t="s">
        <v>78</v>
      </c>
      <c r="O65" s="372"/>
      <c r="P65" s="351"/>
      <c r="Q65" s="358"/>
      <c r="R65" s="351"/>
      <c r="S65" s="359" t="s">
        <v>432</v>
      </c>
      <c r="T65" s="363" t="s">
        <v>523</v>
      </c>
      <c r="U65" s="360" t="s">
        <v>431</v>
      </c>
      <c r="V65" s="363" t="s">
        <v>433</v>
      </c>
    </row>
    <row r="66" spans="1:22" s="371" customFormat="1" ht="28.5">
      <c r="A66" s="292">
        <v>55</v>
      </c>
      <c r="B66" s="373" t="s">
        <v>519</v>
      </c>
      <c r="C66" s="362" t="s">
        <v>441</v>
      </c>
      <c r="D66" s="370">
        <v>20</v>
      </c>
      <c r="E66" s="355" t="s">
        <v>420</v>
      </c>
      <c r="F66" s="356" t="s">
        <v>87</v>
      </c>
      <c r="G66" s="356" t="s">
        <v>334</v>
      </c>
      <c r="H66" s="356" t="s">
        <v>521</v>
      </c>
      <c r="I66" s="356" t="s">
        <v>421</v>
      </c>
      <c r="J66" s="356" t="s">
        <v>435</v>
      </c>
      <c r="K66" s="356" t="s">
        <v>435</v>
      </c>
      <c r="L66" s="356" t="s">
        <v>87</v>
      </c>
      <c r="M66" s="356" t="s">
        <v>437</v>
      </c>
      <c r="N66" s="357" t="s">
        <v>431</v>
      </c>
      <c r="O66" s="356" t="s">
        <v>436</v>
      </c>
      <c r="P66" s="351"/>
      <c r="Q66" s="358"/>
      <c r="R66" s="351"/>
      <c r="S66" s="359" t="s">
        <v>432</v>
      </c>
      <c r="T66" s="359" t="s">
        <v>433</v>
      </c>
      <c r="U66" s="360" t="s">
        <v>78</v>
      </c>
      <c r="V66" s="359" t="s">
        <v>433</v>
      </c>
    </row>
    <row r="67" spans="1:22" s="371" customFormat="1" ht="28.5">
      <c r="A67" s="292">
        <v>56</v>
      </c>
      <c r="B67" s="374" t="s">
        <v>519</v>
      </c>
      <c r="C67" s="375" t="s">
        <v>441</v>
      </c>
      <c r="D67" s="370">
        <v>20</v>
      </c>
      <c r="E67" s="376" t="s">
        <v>420</v>
      </c>
      <c r="F67" s="376" t="s">
        <v>435</v>
      </c>
      <c r="G67" s="376" t="s">
        <v>334</v>
      </c>
      <c r="H67" s="376" t="s">
        <v>521</v>
      </c>
      <c r="I67" s="356" t="s">
        <v>525</v>
      </c>
      <c r="J67" s="356" t="s">
        <v>435</v>
      </c>
      <c r="K67" s="356" t="s">
        <v>435</v>
      </c>
      <c r="L67" s="356" t="s">
        <v>87</v>
      </c>
      <c r="M67" s="356" t="s">
        <v>526</v>
      </c>
      <c r="N67" s="357" t="s">
        <v>431</v>
      </c>
      <c r="O67" s="356" t="s">
        <v>436</v>
      </c>
      <c r="P67" s="351"/>
      <c r="Q67" s="358"/>
      <c r="R67" s="351"/>
      <c r="S67" s="359" t="s">
        <v>432</v>
      </c>
      <c r="T67" s="359" t="s">
        <v>433</v>
      </c>
      <c r="U67" s="360" t="s">
        <v>78</v>
      </c>
      <c r="V67" s="359" t="s">
        <v>433</v>
      </c>
    </row>
    <row r="68" spans="1:22" s="371" customFormat="1" ht="28.5">
      <c r="A68" s="292">
        <v>57</v>
      </c>
      <c r="B68" s="373" t="s">
        <v>519</v>
      </c>
      <c r="C68" s="362" t="s">
        <v>441</v>
      </c>
      <c r="D68" s="370">
        <v>20</v>
      </c>
      <c r="E68" s="355" t="s">
        <v>420</v>
      </c>
      <c r="F68" s="356" t="s">
        <v>87</v>
      </c>
      <c r="G68" s="356" t="s">
        <v>334</v>
      </c>
      <c r="H68" s="356" t="s">
        <v>521</v>
      </c>
      <c r="I68" s="356" t="s">
        <v>438</v>
      </c>
      <c r="J68" s="356" t="s">
        <v>435</v>
      </c>
      <c r="K68" s="356" t="s">
        <v>435</v>
      </c>
      <c r="L68" s="356" t="s">
        <v>87</v>
      </c>
      <c r="M68" s="356" t="s">
        <v>527</v>
      </c>
      <c r="N68" s="357" t="s">
        <v>431</v>
      </c>
      <c r="O68" s="356" t="s">
        <v>436</v>
      </c>
      <c r="P68" s="351"/>
      <c r="Q68" s="358"/>
      <c r="R68" s="351"/>
      <c r="S68" s="359" t="s">
        <v>432</v>
      </c>
      <c r="T68" s="359" t="s">
        <v>433</v>
      </c>
      <c r="U68" s="360" t="s">
        <v>78</v>
      </c>
      <c r="V68" s="359" t="s">
        <v>433</v>
      </c>
    </row>
    <row r="69" spans="1:22" s="371" customFormat="1" ht="28.5">
      <c r="A69" s="292">
        <v>58</v>
      </c>
      <c r="B69" s="373" t="s">
        <v>519</v>
      </c>
      <c r="C69" s="362" t="s">
        <v>441</v>
      </c>
      <c r="D69" s="370">
        <v>20</v>
      </c>
      <c r="E69" s="356" t="s">
        <v>420</v>
      </c>
      <c r="F69" s="356" t="s">
        <v>87</v>
      </c>
      <c r="G69" s="356" t="s">
        <v>334</v>
      </c>
      <c r="H69" s="356" t="s">
        <v>521</v>
      </c>
      <c r="I69" s="356" t="s">
        <v>422</v>
      </c>
      <c r="J69" s="356" t="s">
        <v>435</v>
      </c>
      <c r="K69" s="356" t="s">
        <v>435</v>
      </c>
      <c r="L69" s="356" t="s">
        <v>87</v>
      </c>
      <c r="M69" s="356" t="s">
        <v>437</v>
      </c>
      <c r="N69" s="357" t="s">
        <v>431</v>
      </c>
      <c r="O69" s="356" t="s">
        <v>436</v>
      </c>
      <c r="P69" s="351"/>
      <c r="Q69" s="358"/>
      <c r="R69" s="351"/>
      <c r="S69" s="359" t="s">
        <v>432</v>
      </c>
      <c r="T69" s="359" t="s">
        <v>433</v>
      </c>
      <c r="U69" s="360" t="s">
        <v>78</v>
      </c>
      <c r="V69" s="359" t="s">
        <v>433</v>
      </c>
    </row>
    <row r="70" spans="1:22" s="269" customFormat="1" ht="28.5">
      <c r="A70" s="292">
        <v>59</v>
      </c>
      <c r="B70" s="377" t="s">
        <v>519</v>
      </c>
      <c r="C70" s="361" t="s">
        <v>441</v>
      </c>
      <c r="D70" s="370">
        <v>20</v>
      </c>
      <c r="E70" s="332" t="s">
        <v>420</v>
      </c>
      <c r="F70" s="331" t="s">
        <v>87</v>
      </c>
      <c r="G70" s="331" t="s">
        <v>520</v>
      </c>
      <c r="H70" s="331" t="s">
        <v>521</v>
      </c>
      <c r="I70" s="331" t="s">
        <v>528</v>
      </c>
      <c r="J70" s="331" t="s">
        <v>435</v>
      </c>
      <c r="K70" s="331" t="s">
        <v>435</v>
      </c>
      <c r="L70" s="331" t="s">
        <v>435</v>
      </c>
      <c r="M70" s="331" t="s">
        <v>529</v>
      </c>
      <c r="N70" s="347" t="s">
        <v>431</v>
      </c>
      <c r="O70" s="331" t="s">
        <v>436</v>
      </c>
      <c r="P70" s="349"/>
      <c r="Q70" s="350"/>
      <c r="R70" s="351"/>
      <c r="S70" s="352" t="s">
        <v>432</v>
      </c>
      <c r="T70" s="352" t="s">
        <v>433</v>
      </c>
      <c r="U70" s="354" t="s">
        <v>78</v>
      </c>
      <c r="V70" s="352" t="s">
        <v>433</v>
      </c>
    </row>
    <row r="71" spans="1:22" s="269" customFormat="1">
      <c r="A71" s="292">
        <v>60</v>
      </c>
      <c r="B71" s="161"/>
      <c r="C71" s="161"/>
      <c r="D71" s="271"/>
      <c r="E71" s="162"/>
      <c r="F71" s="162"/>
      <c r="G71" s="214"/>
      <c r="H71" s="162"/>
      <c r="I71" s="162"/>
      <c r="J71" s="214"/>
      <c r="K71" s="162"/>
      <c r="L71" s="162"/>
      <c r="M71" s="162"/>
      <c r="N71" s="214"/>
      <c r="O71" s="264"/>
      <c r="P71" s="267"/>
      <c r="Q71" s="268"/>
      <c r="R71" s="267"/>
      <c r="S71" s="266"/>
      <c r="T71" s="261"/>
      <c r="U71" s="261"/>
      <c r="V71" s="239"/>
    </row>
    <row r="72" spans="1:22" s="269" customFormat="1">
      <c r="A72" s="292">
        <v>61</v>
      </c>
      <c r="B72" s="161"/>
      <c r="C72" s="161"/>
      <c r="D72" s="271"/>
      <c r="E72" s="327"/>
      <c r="F72" s="162"/>
      <c r="G72" s="162"/>
      <c r="H72" s="162"/>
      <c r="I72" s="162"/>
      <c r="J72" s="214"/>
      <c r="K72" s="162"/>
      <c r="L72" s="162"/>
      <c r="M72" s="162"/>
      <c r="N72" s="214"/>
      <c r="O72" s="162"/>
      <c r="P72" s="267"/>
      <c r="Q72" s="268"/>
      <c r="R72" s="267"/>
      <c r="S72" s="266"/>
      <c r="T72" s="261"/>
      <c r="U72" s="261"/>
      <c r="V72" s="239"/>
    </row>
    <row r="73" spans="1:22" s="269" customFormat="1">
      <c r="A73" s="292">
        <v>62</v>
      </c>
      <c r="B73" s="161"/>
      <c r="C73" s="161"/>
      <c r="D73" s="271"/>
      <c r="E73" s="162"/>
      <c r="F73" s="162"/>
      <c r="G73" s="214"/>
      <c r="H73" s="162"/>
      <c r="I73" s="162"/>
      <c r="J73" s="214"/>
      <c r="K73" s="162"/>
      <c r="L73" s="162"/>
      <c r="M73" s="162"/>
      <c r="N73" s="214"/>
      <c r="O73" s="162"/>
      <c r="P73" s="267"/>
      <c r="Q73" s="268"/>
      <c r="R73" s="267"/>
      <c r="S73" s="266"/>
      <c r="T73" s="261"/>
      <c r="U73" s="261"/>
      <c r="V73" s="239"/>
    </row>
    <row r="74" spans="1:22" s="269" customFormat="1">
      <c r="A74" s="292">
        <v>63</v>
      </c>
      <c r="B74" s="161"/>
      <c r="C74" s="161"/>
      <c r="D74" s="271"/>
      <c r="E74" s="162"/>
      <c r="F74" s="162"/>
      <c r="G74" s="162"/>
      <c r="H74" s="162"/>
      <c r="I74" s="162"/>
      <c r="J74" s="162"/>
      <c r="K74" s="162"/>
      <c r="L74" s="162"/>
      <c r="M74" s="162"/>
      <c r="N74" s="214"/>
      <c r="O74" s="162"/>
      <c r="P74" s="267"/>
      <c r="Q74" s="268"/>
      <c r="R74" s="267"/>
      <c r="S74" s="266"/>
      <c r="T74" s="261"/>
      <c r="U74" s="261"/>
      <c r="V74" s="239"/>
    </row>
    <row r="75" spans="1:22" s="269" customFormat="1">
      <c r="A75" s="292">
        <v>64</v>
      </c>
      <c r="B75" s="161"/>
      <c r="C75" s="161"/>
      <c r="D75" s="271"/>
      <c r="E75" s="162"/>
      <c r="F75" s="162"/>
      <c r="G75" s="214"/>
      <c r="H75" s="162"/>
      <c r="I75" s="162"/>
      <c r="J75" s="214"/>
      <c r="K75" s="162"/>
      <c r="L75" s="162"/>
      <c r="M75" s="162"/>
      <c r="N75" s="214"/>
      <c r="O75" s="264"/>
      <c r="P75" s="267"/>
      <c r="Q75" s="268"/>
      <c r="R75" s="267"/>
      <c r="S75" s="266"/>
      <c r="T75" s="261"/>
      <c r="U75" s="261"/>
      <c r="V75" s="239"/>
    </row>
    <row r="76" spans="1:22" s="269" customFormat="1">
      <c r="A76" s="292">
        <v>65</v>
      </c>
      <c r="B76" s="161"/>
      <c r="C76" s="161"/>
      <c r="D76" s="271"/>
      <c r="E76" s="162"/>
      <c r="F76" s="162"/>
      <c r="G76" s="214"/>
      <c r="H76" s="162"/>
      <c r="I76" s="162"/>
      <c r="J76" s="214"/>
      <c r="K76" s="162"/>
      <c r="L76" s="162"/>
      <c r="M76" s="162"/>
      <c r="N76" s="214"/>
      <c r="O76" s="264"/>
      <c r="P76" s="267"/>
      <c r="Q76" s="268"/>
      <c r="R76" s="267"/>
      <c r="S76" s="266"/>
      <c r="T76" s="214"/>
      <c r="U76" s="261"/>
      <c r="V76" s="239"/>
    </row>
    <row r="77" spans="1:22" s="269" customFormat="1">
      <c r="A77" s="292">
        <v>66</v>
      </c>
      <c r="B77" s="161"/>
      <c r="C77" s="161"/>
      <c r="D77" s="271"/>
      <c r="E77" s="162"/>
      <c r="F77" s="162"/>
      <c r="G77" s="214"/>
      <c r="H77" s="162"/>
      <c r="I77" s="162"/>
      <c r="J77" s="214"/>
      <c r="K77" s="162"/>
      <c r="L77" s="162"/>
      <c r="M77" s="162"/>
      <c r="N77" s="214"/>
      <c r="O77" s="264"/>
      <c r="P77" s="267"/>
      <c r="Q77" s="268"/>
      <c r="R77" s="267"/>
      <c r="S77" s="266"/>
      <c r="T77" s="214"/>
      <c r="U77" s="261"/>
      <c r="V77" s="239"/>
    </row>
    <row r="78" spans="1:22" s="269" customFormat="1">
      <c r="A78" s="292">
        <v>67</v>
      </c>
      <c r="B78" s="161"/>
      <c r="C78" s="161"/>
      <c r="D78" s="271"/>
      <c r="E78" s="162"/>
      <c r="F78" s="162"/>
      <c r="G78" s="214"/>
      <c r="H78" s="162"/>
      <c r="I78" s="162"/>
      <c r="J78" s="214"/>
      <c r="K78" s="162"/>
      <c r="L78" s="162"/>
      <c r="M78" s="162"/>
      <c r="N78" s="214"/>
      <c r="O78" s="264"/>
      <c r="P78" s="267"/>
      <c r="Q78" s="268"/>
      <c r="R78" s="267"/>
      <c r="S78" s="266"/>
      <c r="T78" s="162"/>
      <c r="U78" s="261"/>
      <c r="V78" s="239"/>
    </row>
    <row r="79" spans="1:22" s="269" customFormat="1">
      <c r="A79" s="292">
        <v>68</v>
      </c>
      <c r="B79" s="161"/>
      <c r="C79" s="161"/>
      <c r="D79" s="271"/>
      <c r="E79" s="162"/>
      <c r="F79" s="162"/>
      <c r="G79" s="214"/>
      <c r="H79" s="162"/>
      <c r="I79" s="162"/>
      <c r="J79" s="214"/>
      <c r="K79" s="162"/>
      <c r="L79" s="162"/>
      <c r="M79" s="162"/>
      <c r="N79" s="214"/>
      <c r="O79" s="264"/>
      <c r="P79" s="267"/>
      <c r="Q79" s="268"/>
      <c r="R79" s="267"/>
      <c r="S79" s="266"/>
      <c r="T79" s="162"/>
      <c r="U79" s="261"/>
      <c r="V79" s="239"/>
    </row>
    <row r="80" spans="1:22" s="269" customFormat="1">
      <c r="A80" s="292">
        <v>69</v>
      </c>
      <c r="B80" s="161"/>
      <c r="C80" s="161"/>
      <c r="D80" s="271"/>
      <c r="E80" s="162"/>
      <c r="F80" s="162"/>
      <c r="G80" s="214"/>
      <c r="H80" s="162"/>
      <c r="I80" s="162"/>
      <c r="J80" s="214"/>
      <c r="K80" s="162"/>
      <c r="L80" s="162"/>
      <c r="M80" s="162"/>
      <c r="N80" s="214"/>
      <c r="O80" s="264"/>
      <c r="P80" s="267"/>
      <c r="Q80" s="268"/>
      <c r="R80" s="267"/>
      <c r="S80" s="266"/>
      <c r="T80" s="162"/>
      <c r="U80" s="261"/>
      <c r="V80" s="239"/>
    </row>
    <row r="81" spans="1:22" s="269" customFormat="1">
      <c r="A81" s="292">
        <v>70</v>
      </c>
      <c r="B81" s="161"/>
      <c r="C81" s="161"/>
      <c r="D81" s="271"/>
      <c r="E81" s="162"/>
      <c r="F81" s="162"/>
      <c r="G81" s="214"/>
      <c r="H81" s="162"/>
      <c r="I81" s="162"/>
      <c r="J81" s="214"/>
      <c r="K81" s="162"/>
      <c r="L81" s="162"/>
      <c r="M81" s="162"/>
      <c r="N81" s="214"/>
      <c r="O81" s="264"/>
      <c r="P81" s="267"/>
      <c r="Q81" s="268"/>
      <c r="R81" s="267"/>
      <c r="S81" s="266"/>
      <c r="T81" s="261"/>
      <c r="U81" s="261"/>
      <c r="V81" s="239"/>
    </row>
    <row r="82" spans="1:22" s="269" customFormat="1">
      <c r="A82" s="292">
        <v>71</v>
      </c>
      <c r="B82" s="161"/>
      <c r="C82" s="161"/>
      <c r="D82" s="271"/>
      <c r="E82" s="162"/>
      <c r="F82" s="162"/>
      <c r="G82" s="214"/>
      <c r="H82" s="162"/>
      <c r="I82" s="162"/>
      <c r="J82" s="214"/>
      <c r="K82" s="162"/>
      <c r="L82" s="162"/>
      <c r="M82" s="162"/>
      <c r="N82" s="214"/>
      <c r="O82" s="162"/>
      <c r="P82" s="267"/>
      <c r="Q82" s="268"/>
      <c r="R82" s="267"/>
      <c r="S82" s="266"/>
      <c r="T82" s="261"/>
      <c r="U82" s="261"/>
      <c r="V82" s="239"/>
    </row>
    <row r="83" spans="1:22" s="269" customFormat="1">
      <c r="A83" s="292">
        <v>72</v>
      </c>
      <c r="B83" s="161"/>
      <c r="C83" s="161"/>
      <c r="D83" s="271"/>
      <c r="E83" s="162"/>
      <c r="F83" s="162"/>
      <c r="G83" s="214"/>
      <c r="H83" s="162"/>
      <c r="I83" s="162"/>
      <c r="J83" s="162"/>
      <c r="K83" s="162"/>
      <c r="L83" s="162"/>
      <c r="M83" s="162"/>
      <c r="N83" s="214"/>
      <c r="O83" s="264"/>
      <c r="P83" s="267"/>
      <c r="Q83" s="268"/>
      <c r="R83" s="267"/>
      <c r="S83" s="266"/>
      <c r="T83" s="261"/>
      <c r="U83" s="261"/>
      <c r="V83" s="239"/>
    </row>
    <row r="84" spans="1:22" s="269" customFormat="1">
      <c r="A84" s="292">
        <v>73</v>
      </c>
      <c r="B84" s="161"/>
      <c r="C84" s="161"/>
      <c r="D84" s="271"/>
      <c r="E84" s="162"/>
      <c r="F84" s="162"/>
      <c r="G84" s="214"/>
      <c r="H84" s="162"/>
      <c r="I84" s="162"/>
      <c r="J84" s="214"/>
      <c r="K84" s="162"/>
      <c r="L84" s="162"/>
      <c r="M84" s="162"/>
      <c r="N84" s="214"/>
      <c r="O84" s="162"/>
      <c r="P84" s="267"/>
      <c r="Q84" s="268"/>
      <c r="R84" s="267"/>
      <c r="S84" s="266"/>
      <c r="T84" s="261"/>
      <c r="U84" s="261"/>
      <c r="V84" s="239"/>
    </row>
    <row r="85" spans="1:22" s="269" customFormat="1">
      <c r="A85" s="292">
        <v>74</v>
      </c>
      <c r="B85" s="161"/>
      <c r="C85" s="161"/>
      <c r="D85" s="271"/>
      <c r="E85" s="162"/>
      <c r="F85" s="162"/>
      <c r="G85" s="214"/>
      <c r="H85" s="162"/>
      <c r="I85" s="162"/>
      <c r="J85" s="214"/>
      <c r="K85" s="162"/>
      <c r="L85" s="162"/>
      <c r="M85" s="162"/>
      <c r="N85" s="214"/>
      <c r="O85" s="162"/>
      <c r="P85" s="267"/>
      <c r="Q85" s="268"/>
      <c r="R85" s="267"/>
      <c r="S85" s="266"/>
      <c r="T85" s="261"/>
      <c r="U85" s="261"/>
      <c r="V85" s="239"/>
    </row>
    <row r="86" spans="1:22" s="269" customFormat="1">
      <c r="A86" s="292">
        <v>75</v>
      </c>
      <c r="B86" s="161"/>
      <c r="C86" s="161"/>
      <c r="D86" s="271"/>
      <c r="E86" s="162"/>
      <c r="F86" s="162"/>
      <c r="G86" s="214"/>
      <c r="H86" s="162"/>
      <c r="I86" s="162"/>
      <c r="J86" s="214"/>
      <c r="K86" s="162"/>
      <c r="L86" s="162"/>
      <c r="M86" s="162"/>
      <c r="N86" s="214"/>
      <c r="O86" s="162"/>
      <c r="P86" s="267"/>
      <c r="Q86" s="268"/>
      <c r="R86" s="267"/>
      <c r="S86" s="266"/>
      <c r="T86" s="261"/>
      <c r="U86" s="261"/>
      <c r="V86" s="239"/>
    </row>
    <row r="87" spans="1:22" s="269" customFormat="1">
      <c r="A87" s="292">
        <v>76</v>
      </c>
      <c r="B87" s="161"/>
      <c r="C87" s="161"/>
      <c r="D87" s="271"/>
      <c r="E87" s="162"/>
      <c r="F87" s="162"/>
      <c r="G87" s="214"/>
      <c r="H87" s="162"/>
      <c r="I87" s="162"/>
      <c r="J87" s="214"/>
      <c r="K87" s="162"/>
      <c r="L87" s="162"/>
      <c r="M87" s="162"/>
      <c r="N87" s="214"/>
      <c r="O87" s="162"/>
      <c r="P87" s="267"/>
      <c r="Q87" s="268"/>
      <c r="R87" s="267"/>
      <c r="S87" s="266"/>
      <c r="T87" s="261"/>
      <c r="U87" s="261"/>
      <c r="V87" s="239"/>
    </row>
    <row r="88" spans="1:22" s="269" customFormat="1">
      <c r="A88" s="292">
        <v>77</v>
      </c>
      <c r="B88" s="161"/>
      <c r="C88" s="161"/>
      <c r="D88" s="271"/>
      <c r="E88" s="162"/>
      <c r="F88" s="162"/>
      <c r="G88" s="162"/>
      <c r="H88" s="162"/>
      <c r="I88" s="162"/>
      <c r="J88" s="214"/>
      <c r="K88" s="162"/>
      <c r="L88" s="162"/>
      <c r="M88" s="162"/>
      <c r="N88" s="214"/>
      <c r="O88" s="162"/>
      <c r="P88" s="267"/>
      <c r="Q88" s="268"/>
      <c r="R88" s="267"/>
      <c r="S88" s="266"/>
      <c r="T88" s="261"/>
      <c r="U88" s="261"/>
      <c r="V88" s="239"/>
    </row>
    <row r="89" spans="1:22" s="269" customFormat="1">
      <c r="A89" s="292">
        <v>78</v>
      </c>
      <c r="B89" s="161"/>
      <c r="C89" s="161"/>
      <c r="D89" s="271"/>
      <c r="E89" s="162"/>
      <c r="F89" s="162"/>
      <c r="G89" s="162"/>
      <c r="H89" s="162"/>
      <c r="I89" s="162"/>
      <c r="J89" s="214"/>
      <c r="K89" s="162"/>
      <c r="L89" s="162"/>
      <c r="M89" s="162"/>
      <c r="N89" s="214"/>
      <c r="O89" s="162"/>
      <c r="P89" s="267"/>
      <c r="Q89" s="268"/>
      <c r="R89" s="267"/>
      <c r="S89" s="266"/>
      <c r="T89" s="261"/>
      <c r="U89" s="261"/>
      <c r="V89" s="239"/>
    </row>
    <row r="90" spans="1:22" s="269" customFormat="1">
      <c r="A90" s="292">
        <v>79</v>
      </c>
      <c r="B90" s="161"/>
      <c r="C90" s="161"/>
      <c r="D90" s="271"/>
      <c r="E90" s="162"/>
      <c r="F90" s="162"/>
      <c r="G90" s="162"/>
      <c r="H90" s="162"/>
      <c r="I90" s="162"/>
      <c r="J90" s="162"/>
      <c r="K90" s="162"/>
      <c r="L90" s="162"/>
      <c r="M90" s="162"/>
      <c r="N90" s="214"/>
      <c r="O90" s="162"/>
      <c r="P90" s="267"/>
      <c r="Q90" s="268"/>
      <c r="R90" s="267"/>
      <c r="S90" s="266"/>
      <c r="T90" s="261"/>
      <c r="U90" s="261"/>
      <c r="V90" s="239"/>
    </row>
    <row r="91" spans="1:22" s="269" customFormat="1">
      <c r="A91" s="292">
        <v>80</v>
      </c>
      <c r="B91" s="161"/>
      <c r="C91" s="161"/>
      <c r="D91" s="271"/>
      <c r="E91" s="162"/>
      <c r="F91" s="162"/>
      <c r="G91" s="162"/>
      <c r="H91" s="162"/>
      <c r="I91" s="162"/>
      <c r="J91" s="214"/>
      <c r="K91" s="162"/>
      <c r="L91" s="162"/>
      <c r="M91" s="162"/>
      <c r="N91" s="214"/>
      <c r="O91" s="248"/>
      <c r="P91" s="267"/>
      <c r="Q91" s="268"/>
      <c r="R91" s="267"/>
      <c r="S91" s="266"/>
      <c r="T91" s="261"/>
      <c r="U91" s="261"/>
      <c r="V91" s="239"/>
    </row>
    <row r="92" spans="1:22" s="269" customFormat="1">
      <c r="A92" s="292">
        <v>81</v>
      </c>
      <c r="B92" s="161"/>
      <c r="C92" s="161"/>
      <c r="D92" s="271"/>
      <c r="E92" s="162"/>
      <c r="F92" s="162"/>
      <c r="G92" s="162"/>
      <c r="H92" s="162"/>
      <c r="I92" s="162"/>
      <c r="J92" s="162"/>
      <c r="K92" s="162"/>
      <c r="L92" s="162"/>
      <c r="M92" s="162"/>
      <c r="N92" s="214"/>
      <c r="O92" s="162"/>
      <c r="P92" s="267"/>
      <c r="Q92" s="268"/>
      <c r="R92" s="267"/>
      <c r="S92" s="266"/>
      <c r="T92" s="261"/>
      <c r="U92" s="261"/>
      <c r="V92" s="239"/>
    </row>
    <row r="93" spans="1:22" s="269" customFormat="1">
      <c r="A93" s="292">
        <v>82</v>
      </c>
      <c r="B93" s="161"/>
      <c r="C93" s="161"/>
      <c r="D93" s="271"/>
      <c r="E93" s="162"/>
      <c r="F93" s="162"/>
      <c r="G93" s="162"/>
      <c r="H93" s="162"/>
      <c r="I93" s="162"/>
      <c r="J93" s="214"/>
      <c r="K93" s="162"/>
      <c r="L93" s="162"/>
      <c r="M93" s="162"/>
      <c r="N93" s="214"/>
      <c r="O93" s="162"/>
      <c r="P93" s="267"/>
      <c r="Q93" s="268"/>
      <c r="R93" s="267"/>
      <c r="S93" s="266"/>
      <c r="T93" s="261"/>
      <c r="U93" s="261"/>
      <c r="V93" s="239"/>
    </row>
    <row r="94" spans="1:22" s="269" customFormat="1">
      <c r="A94" s="292">
        <v>83</v>
      </c>
      <c r="B94" s="161"/>
      <c r="C94" s="161"/>
      <c r="D94" s="271"/>
      <c r="E94" s="327"/>
      <c r="F94" s="162"/>
      <c r="G94" s="162"/>
      <c r="H94" s="162"/>
      <c r="I94" s="162"/>
      <c r="J94" s="214"/>
      <c r="K94" s="162"/>
      <c r="L94" s="162"/>
      <c r="M94" s="162"/>
      <c r="N94" s="214"/>
      <c r="O94" s="162"/>
      <c r="P94" s="267"/>
      <c r="Q94" s="268"/>
      <c r="R94" s="267"/>
      <c r="S94" s="266"/>
      <c r="T94" s="261"/>
      <c r="U94" s="261"/>
      <c r="V94" s="239"/>
    </row>
    <row r="95" spans="1:22" s="269" customFormat="1">
      <c r="A95" s="292">
        <v>84</v>
      </c>
      <c r="B95" s="161"/>
      <c r="C95" s="161"/>
      <c r="D95" s="271"/>
      <c r="E95" s="162"/>
      <c r="F95" s="162"/>
      <c r="G95" s="162"/>
      <c r="H95" s="162"/>
      <c r="I95" s="162"/>
      <c r="J95" s="214"/>
      <c r="K95" s="162"/>
      <c r="L95" s="162"/>
      <c r="M95" s="162"/>
      <c r="N95" s="214"/>
      <c r="O95" s="162"/>
      <c r="P95" s="267"/>
      <c r="Q95" s="268"/>
      <c r="R95" s="267"/>
      <c r="S95" s="266"/>
      <c r="T95" s="310"/>
      <c r="U95" s="261"/>
      <c r="V95" s="239"/>
    </row>
    <row r="96" spans="1:22" s="269" customFormat="1">
      <c r="A96" s="292">
        <v>85</v>
      </c>
      <c r="B96" s="161"/>
      <c r="C96" s="161"/>
      <c r="D96" s="271"/>
      <c r="E96" s="162"/>
      <c r="F96" s="162"/>
      <c r="G96" s="214"/>
      <c r="H96" s="162"/>
      <c r="I96" s="162"/>
      <c r="J96" s="214"/>
      <c r="K96" s="162"/>
      <c r="L96" s="162"/>
      <c r="M96" s="162"/>
      <c r="N96" s="214"/>
      <c r="O96" s="162"/>
      <c r="P96" s="267"/>
      <c r="Q96" s="268"/>
      <c r="R96" s="267"/>
      <c r="S96" s="266"/>
      <c r="T96" s="261"/>
      <c r="U96" s="261"/>
      <c r="V96" s="239"/>
    </row>
    <row r="97" spans="1:22" s="269" customFormat="1">
      <c r="A97" s="292">
        <v>86</v>
      </c>
      <c r="B97" s="161"/>
      <c r="C97" s="161"/>
      <c r="D97" s="271"/>
      <c r="E97" s="327"/>
      <c r="F97" s="162"/>
      <c r="G97" s="162"/>
      <c r="H97" s="162"/>
      <c r="I97" s="162"/>
      <c r="J97" s="214"/>
      <c r="K97" s="162"/>
      <c r="L97" s="162"/>
      <c r="M97" s="162"/>
      <c r="N97" s="214"/>
      <c r="O97" s="162"/>
      <c r="P97" s="267"/>
      <c r="Q97" s="268"/>
      <c r="R97" s="267"/>
      <c r="S97" s="266"/>
      <c r="T97" s="261"/>
      <c r="U97" s="261"/>
      <c r="V97" s="239"/>
    </row>
    <row r="98" spans="1:22" s="269" customFormat="1">
      <c r="A98" s="292">
        <v>87</v>
      </c>
      <c r="B98" s="161"/>
      <c r="C98" s="161"/>
      <c r="D98" s="271"/>
      <c r="E98" s="162"/>
      <c r="F98" s="162"/>
      <c r="G98" s="214"/>
      <c r="H98" s="162"/>
      <c r="I98" s="162"/>
      <c r="J98" s="214"/>
      <c r="K98" s="162"/>
      <c r="L98" s="162"/>
      <c r="M98" s="162"/>
      <c r="N98" s="214"/>
      <c r="O98" s="162"/>
      <c r="P98" s="267"/>
      <c r="Q98" s="268"/>
      <c r="R98" s="267"/>
      <c r="S98" s="266"/>
      <c r="T98" s="261"/>
      <c r="U98" s="261"/>
      <c r="V98" s="239"/>
    </row>
    <row r="99" spans="1:22" s="269" customFormat="1">
      <c r="A99" s="292">
        <v>88</v>
      </c>
      <c r="B99" s="161"/>
      <c r="C99" s="161"/>
      <c r="D99" s="271"/>
      <c r="E99" s="327"/>
      <c r="F99" s="162"/>
      <c r="G99" s="162"/>
      <c r="H99" s="162"/>
      <c r="I99" s="162"/>
      <c r="J99" s="214"/>
      <c r="K99" s="162"/>
      <c r="L99" s="162"/>
      <c r="M99" s="162"/>
      <c r="N99" s="214"/>
      <c r="O99" s="162"/>
      <c r="P99" s="267"/>
      <c r="Q99" s="268"/>
      <c r="R99" s="267"/>
      <c r="S99" s="266"/>
      <c r="T99" s="261"/>
      <c r="U99" s="261"/>
      <c r="V99" s="239"/>
    </row>
    <row r="100" spans="1:22" s="269" customFormat="1">
      <c r="A100" s="292">
        <v>89</v>
      </c>
      <c r="B100" s="161"/>
      <c r="C100" s="161"/>
      <c r="D100" s="271"/>
      <c r="E100" s="327"/>
      <c r="F100" s="162"/>
      <c r="G100" s="162"/>
      <c r="H100" s="162"/>
      <c r="I100" s="162"/>
      <c r="J100" s="214"/>
      <c r="K100" s="162"/>
      <c r="L100" s="162"/>
      <c r="M100" s="162"/>
      <c r="N100" s="214"/>
      <c r="O100" s="162"/>
      <c r="P100" s="267"/>
      <c r="Q100" s="268"/>
      <c r="R100" s="267"/>
      <c r="S100" s="266"/>
      <c r="T100" s="261"/>
      <c r="U100" s="261"/>
      <c r="V100" s="239"/>
    </row>
    <row r="101" spans="1:22" s="269" customFormat="1">
      <c r="A101" s="292">
        <v>90</v>
      </c>
      <c r="B101" s="161"/>
      <c r="C101" s="161"/>
      <c r="D101" s="271"/>
      <c r="E101" s="162"/>
      <c r="F101" s="162"/>
      <c r="G101" s="162"/>
      <c r="H101" s="162"/>
      <c r="I101" s="162"/>
      <c r="J101" s="214"/>
      <c r="K101" s="162"/>
      <c r="L101" s="162"/>
      <c r="M101" s="162"/>
      <c r="N101" s="214"/>
      <c r="O101" s="162"/>
      <c r="P101" s="267"/>
      <c r="Q101" s="268"/>
      <c r="R101" s="267"/>
      <c r="S101" s="266"/>
      <c r="T101" s="261"/>
      <c r="U101" s="261"/>
      <c r="V101" s="239"/>
    </row>
    <row r="102" spans="1:22" s="269" customFormat="1">
      <c r="A102" s="292">
        <v>91</v>
      </c>
      <c r="B102" s="161"/>
      <c r="C102" s="161"/>
      <c r="D102" s="271"/>
      <c r="E102" s="162"/>
      <c r="F102" s="162"/>
      <c r="G102" s="214"/>
      <c r="H102" s="162"/>
      <c r="I102" s="162"/>
      <c r="J102" s="214"/>
      <c r="K102" s="162"/>
      <c r="L102" s="162"/>
      <c r="M102" s="162"/>
      <c r="N102" s="214"/>
      <c r="O102" s="162"/>
      <c r="P102" s="267"/>
      <c r="Q102" s="268"/>
      <c r="R102" s="267"/>
      <c r="S102" s="266"/>
      <c r="T102" s="261"/>
      <c r="U102" s="261"/>
      <c r="V102" s="239"/>
    </row>
    <row r="103" spans="1:22" s="269" customFormat="1">
      <c r="A103" s="292">
        <v>92</v>
      </c>
      <c r="B103" s="161"/>
      <c r="C103" s="161"/>
      <c r="D103" s="271"/>
      <c r="E103" s="162"/>
      <c r="F103" s="162"/>
      <c r="G103" s="162"/>
      <c r="H103" s="162"/>
      <c r="I103" s="162"/>
      <c r="J103" s="214"/>
      <c r="K103" s="162"/>
      <c r="L103" s="162"/>
      <c r="M103" s="162"/>
      <c r="N103" s="214"/>
      <c r="O103" s="163"/>
      <c r="P103" s="267"/>
      <c r="Q103" s="268"/>
      <c r="R103" s="267"/>
      <c r="S103" s="266"/>
      <c r="T103" s="261"/>
      <c r="U103" s="261"/>
      <c r="V103" s="239"/>
    </row>
    <row r="104" spans="1:22" s="269" customFormat="1">
      <c r="A104" s="292">
        <v>93</v>
      </c>
      <c r="B104" s="161"/>
      <c r="C104" s="161"/>
      <c r="D104" s="271"/>
      <c r="E104" s="162"/>
      <c r="F104" s="162"/>
      <c r="G104" s="162"/>
      <c r="H104" s="162"/>
      <c r="I104" s="162"/>
      <c r="J104" s="162"/>
      <c r="K104" s="162"/>
      <c r="L104" s="162"/>
      <c r="M104" s="162"/>
      <c r="N104" s="214"/>
      <c r="O104" s="163"/>
      <c r="P104" s="267"/>
      <c r="Q104" s="268"/>
      <c r="R104" s="267"/>
      <c r="S104" s="266"/>
      <c r="T104" s="261"/>
      <c r="U104" s="261"/>
      <c r="V104" s="239"/>
    </row>
    <row r="105" spans="1:22" s="269" customFormat="1">
      <c r="A105" s="292">
        <v>94</v>
      </c>
      <c r="B105" s="161"/>
      <c r="C105" s="161"/>
      <c r="D105" s="271"/>
      <c r="E105" s="162"/>
      <c r="F105" s="162"/>
      <c r="G105" s="162"/>
      <c r="H105" s="162"/>
      <c r="I105" s="162"/>
      <c r="J105" s="162"/>
      <c r="K105" s="162"/>
      <c r="L105" s="162"/>
      <c r="M105" s="162"/>
      <c r="N105" s="214"/>
      <c r="O105" s="264"/>
      <c r="P105" s="267"/>
      <c r="Q105" s="268"/>
      <c r="R105" s="267"/>
      <c r="S105" s="266"/>
      <c r="T105" s="261"/>
      <c r="U105" s="261"/>
      <c r="V105" s="239"/>
    </row>
    <row r="106" spans="1:22" s="269" customFormat="1">
      <c r="A106" s="292">
        <v>95</v>
      </c>
      <c r="B106" s="161"/>
      <c r="C106" s="161"/>
      <c r="D106" s="271"/>
      <c r="E106" s="162"/>
      <c r="F106" s="162"/>
      <c r="G106" s="162"/>
      <c r="H106" s="162"/>
      <c r="I106" s="162"/>
      <c r="J106" s="162"/>
      <c r="K106" s="162"/>
      <c r="L106" s="162"/>
      <c r="M106" s="162"/>
      <c r="N106" s="214"/>
      <c r="O106" s="163"/>
      <c r="P106" s="267"/>
      <c r="Q106" s="268"/>
      <c r="R106" s="267"/>
      <c r="S106" s="266"/>
      <c r="T106" s="214"/>
      <c r="U106" s="261"/>
      <c r="V106" s="239"/>
    </row>
    <row r="107" spans="1:22" s="269" customFormat="1">
      <c r="A107" s="292">
        <v>96</v>
      </c>
      <c r="B107" s="161"/>
      <c r="C107" s="161"/>
      <c r="D107" s="271"/>
      <c r="E107" s="162"/>
      <c r="F107" s="162"/>
      <c r="G107" s="162"/>
      <c r="H107" s="162"/>
      <c r="I107" s="162"/>
      <c r="J107" s="162"/>
      <c r="K107" s="162"/>
      <c r="L107" s="162"/>
      <c r="M107" s="162"/>
      <c r="N107" s="214"/>
      <c r="O107" s="163"/>
      <c r="P107" s="267"/>
      <c r="Q107" s="268"/>
      <c r="R107" s="267"/>
      <c r="S107" s="266"/>
      <c r="T107" s="162"/>
      <c r="U107" s="261"/>
      <c r="V107" s="239"/>
    </row>
    <row r="108" spans="1:22" s="269" customFormat="1">
      <c r="A108" s="292">
        <v>97</v>
      </c>
      <c r="B108" s="161"/>
      <c r="C108" s="161"/>
      <c r="D108" s="271"/>
      <c r="E108" s="162"/>
      <c r="F108" s="162"/>
      <c r="G108" s="162"/>
      <c r="H108" s="162"/>
      <c r="I108" s="162"/>
      <c r="J108" s="162"/>
      <c r="K108" s="162"/>
      <c r="L108" s="162"/>
      <c r="M108" s="162"/>
      <c r="N108" s="214"/>
      <c r="O108" s="264"/>
      <c r="P108" s="267"/>
      <c r="Q108" s="268"/>
      <c r="R108" s="267"/>
      <c r="S108" s="266"/>
      <c r="T108" s="261"/>
      <c r="U108" s="261"/>
      <c r="V108" s="239"/>
    </row>
    <row r="109" spans="1:22" s="269" customFormat="1">
      <c r="A109" s="292">
        <v>98</v>
      </c>
      <c r="B109" s="161"/>
      <c r="C109" s="161"/>
      <c r="D109" s="271"/>
      <c r="E109" s="162"/>
      <c r="F109" s="162"/>
      <c r="G109" s="162"/>
      <c r="H109" s="162"/>
      <c r="I109" s="162"/>
      <c r="J109" s="162"/>
      <c r="K109" s="162"/>
      <c r="L109" s="162"/>
      <c r="M109" s="162"/>
      <c r="N109" s="214"/>
      <c r="O109" s="163"/>
      <c r="P109" s="267"/>
      <c r="Q109" s="268"/>
      <c r="R109" s="267"/>
      <c r="S109" s="266"/>
      <c r="T109" s="261"/>
      <c r="U109" s="261"/>
      <c r="V109" s="239"/>
    </row>
    <row r="110" spans="1:22" s="269" customFormat="1">
      <c r="A110" s="292">
        <v>99</v>
      </c>
      <c r="B110" s="161"/>
      <c r="C110" s="161"/>
      <c r="D110" s="271"/>
      <c r="E110" s="162"/>
      <c r="F110" s="162"/>
      <c r="G110" s="162"/>
      <c r="H110" s="162"/>
      <c r="I110" s="162"/>
      <c r="J110" s="162"/>
      <c r="K110" s="162"/>
      <c r="L110" s="162"/>
      <c r="M110" s="162"/>
      <c r="N110" s="214"/>
      <c r="O110" s="162"/>
      <c r="P110" s="267"/>
      <c r="Q110" s="268"/>
      <c r="R110" s="267"/>
      <c r="S110" s="266"/>
      <c r="T110" s="261"/>
      <c r="U110" s="261"/>
      <c r="V110" s="239"/>
    </row>
    <row r="111" spans="1:22" s="269" customFormat="1">
      <c r="A111" s="292">
        <v>100</v>
      </c>
      <c r="B111" s="161"/>
      <c r="C111" s="161"/>
      <c r="D111" s="271"/>
      <c r="E111" s="162"/>
      <c r="F111" s="162"/>
      <c r="G111" s="162"/>
      <c r="H111" s="162"/>
      <c r="I111" s="162"/>
      <c r="J111" s="162"/>
      <c r="K111" s="162"/>
      <c r="L111" s="162"/>
      <c r="M111" s="162"/>
      <c r="N111" s="214"/>
      <c r="O111" s="264"/>
      <c r="P111" s="267"/>
      <c r="Q111" s="268"/>
      <c r="R111" s="267"/>
      <c r="S111" s="266"/>
      <c r="T111" s="261"/>
      <c r="U111" s="261"/>
      <c r="V111" s="239"/>
    </row>
    <row r="112" spans="1:22" s="269" customFormat="1">
      <c r="A112" s="292">
        <v>101</v>
      </c>
      <c r="B112" s="161"/>
      <c r="C112" s="161"/>
      <c r="D112" s="271"/>
      <c r="E112" s="162"/>
      <c r="F112" s="162"/>
      <c r="G112" s="162"/>
      <c r="H112" s="162"/>
      <c r="I112" s="162"/>
      <c r="J112" s="162"/>
      <c r="K112" s="162"/>
      <c r="L112" s="162"/>
      <c r="M112" s="162"/>
      <c r="N112" s="214"/>
      <c r="O112" s="163"/>
      <c r="P112" s="267"/>
      <c r="Q112" s="268"/>
      <c r="R112" s="267"/>
      <c r="S112" s="266"/>
      <c r="T112" s="214"/>
      <c r="U112" s="261"/>
      <c r="V112" s="239"/>
    </row>
    <row r="113" spans="1:22" s="269" customFormat="1">
      <c r="A113" s="292">
        <v>102</v>
      </c>
      <c r="B113" s="161"/>
      <c r="C113" s="161"/>
      <c r="D113" s="271"/>
      <c r="E113" s="162"/>
      <c r="F113" s="162"/>
      <c r="G113" s="162"/>
      <c r="H113" s="162"/>
      <c r="I113" s="162"/>
      <c r="J113" s="162"/>
      <c r="K113" s="162"/>
      <c r="L113" s="162"/>
      <c r="M113" s="162"/>
      <c r="N113" s="214"/>
      <c r="O113" s="163"/>
      <c r="P113" s="267"/>
      <c r="Q113" s="268"/>
      <c r="R113" s="267"/>
      <c r="S113" s="266"/>
      <c r="T113" s="261"/>
      <c r="U113" s="261"/>
      <c r="V113" s="239"/>
    </row>
    <row r="114" spans="1:22" s="269" customFormat="1">
      <c r="A114" s="292">
        <v>103</v>
      </c>
      <c r="B114" s="161"/>
      <c r="C114" s="161"/>
      <c r="D114" s="271"/>
      <c r="E114" s="162"/>
      <c r="F114" s="162"/>
      <c r="G114" s="162"/>
      <c r="H114" s="162"/>
      <c r="I114" s="162"/>
      <c r="J114" s="162"/>
      <c r="K114" s="162"/>
      <c r="L114" s="162"/>
      <c r="M114" s="162"/>
      <c r="N114" s="214"/>
      <c r="O114" s="264"/>
      <c r="P114" s="267"/>
      <c r="Q114" s="268"/>
      <c r="R114" s="267"/>
      <c r="S114" s="266"/>
      <c r="T114" s="261"/>
      <c r="U114" s="261"/>
      <c r="V114" s="239"/>
    </row>
    <row r="115" spans="1:22" s="269" customFormat="1">
      <c r="A115" s="292">
        <v>104</v>
      </c>
      <c r="B115" s="161"/>
      <c r="C115" s="161"/>
      <c r="D115" s="271"/>
      <c r="E115" s="162"/>
      <c r="F115" s="162"/>
      <c r="G115" s="162"/>
      <c r="H115" s="162"/>
      <c r="I115" s="162"/>
      <c r="J115" s="162"/>
      <c r="K115" s="162"/>
      <c r="L115" s="162"/>
      <c r="M115" s="214"/>
      <c r="N115" s="214"/>
      <c r="O115" s="264"/>
      <c r="P115" s="267"/>
      <c r="Q115" s="268"/>
      <c r="R115" s="267"/>
      <c r="S115" s="266"/>
      <c r="T115" s="261"/>
      <c r="U115" s="261"/>
      <c r="V115" s="239"/>
    </row>
    <row r="116" spans="1:22" s="269" customFormat="1">
      <c r="A116" s="292">
        <v>105</v>
      </c>
      <c r="B116" s="161"/>
      <c r="C116" s="161"/>
      <c r="D116" s="271"/>
      <c r="E116" s="162"/>
      <c r="F116" s="162"/>
      <c r="G116" s="162"/>
      <c r="H116" s="162"/>
      <c r="I116" s="162"/>
      <c r="J116" s="162"/>
      <c r="K116" s="162"/>
      <c r="L116" s="162"/>
      <c r="M116" s="214"/>
      <c r="N116" s="214"/>
      <c r="O116" s="162"/>
      <c r="P116" s="267"/>
      <c r="Q116" s="268"/>
      <c r="R116" s="267"/>
      <c r="S116" s="266"/>
      <c r="T116" s="261"/>
      <c r="U116" s="261"/>
      <c r="V116" s="239"/>
    </row>
    <row r="117" spans="1:22" s="269" customFormat="1">
      <c r="A117" s="292">
        <v>106</v>
      </c>
      <c r="B117" s="161"/>
      <c r="C117" s="161"/>
      <c r="D117" s="271"/>
      <c r="E117" s="162"/>
      <c r="F117" s="162"/>
      <c r="G117" s="162"/>
      <c r="H117" s="162"/>
      <c r="I117" s="162"/>
      <c r="J117" s="214"/>
      <c r="K117" s="162"/>
      <c r="L117" s="162"/>
      <c r="M117" s="162"/>
      <c r="N117" s="214"/>
      <c r="O117" s="264"/>
      <c r="P117" s="267"/>
      <c r="Q117" s="268"/>
      <c r="R117" s="267"/>
      <c r="S117" s="266"/>
      <c r="T117" s="261"/>
      <c r="U117" s="261"/>
      <c r="V117" s="239"/>
    </row>
    <row r="118" spans="1:22" s="269" customFormat="1">
      <c r="A118" s="292">
        <v>107</v>
      </c>
      <c r="B118" s="161"/>
      <c r="C118" s="161"/>
      <c r="D118" s="271"/>
      <c r="E118" s="162"/>
      <c r="F118" s="162"/>
      <c r="G118" s="162"/>
      <c r="H118" s="162"/>
      <c r="I118" s="162"/>
      <c r="J118" s="214"/>
      <c r="K118" s="162"/>
      <c r="L118" s="162"/>
      <c r="M118" s="162"/>
      <c r="N118" s="214"/>
      <c r="O118" s="162"/>
      <c r="P118" s="267"/>
      <c r="Q118" s="268"/>
      <c r="R118" s="267"/>
      <c r="S118" s="266"/>
      <c r="T118" s="261"/>
      <c r="U118" s="261"/>
      <c r="V118" s="239"/>
    </row>
    <row r="119" spans="1:22" s="269" customFormat="1">
      <c r="A119" s="292">
        <v>108</v>
      </c>
      <c r="B119" s="161"/>
      <c r="C119" s="161"/>
      <c r="D119" s="271"/>
      <c r="E119" s="162"/>
      <c r="F119" s="162"/>
      <c r="G119" s="162"/>
      <c r="H119" s="162"/>
      <c r="I119" s="162"/>
      <c r="J119" s="214"/>
      <c r="K119" s="162"/>
      <c r="L119" s="162"/>
      <c r="M119" s="162"/>
      <c r="N119" s="214"/>
      <c r="O119" s="264"/>
      <c r="P119" s="267"/>
      <c r="Q119" s="268"/>
      <c r="R119" s="267"/>
      <c r="S119" s="266"/>
      <c r="T119" s="261"/>
      <c r="U119" s="261"/>
      <c r="V119" s="239"/>
    </row>
    <row r="120" spans="1:22" s="269" customFormat="1">
      <c r="A120" s="292">
        <v>109</v>
      </c>
      <c r="B120" s="161"/>
      <c r="C120" s="161"/>
      <c r="D120" s="271"/>
      <c r="E120" s="162"/>
      <c r="F120" s="162"/>
      <c r="G120" s="162"/>
      <c r="H120" s="162"/>
      <c r="I120" s="162"/>
      <c r="J120" s="162"/>
      <c r="K120" s="162"/>
      <c r="L120" s="162"/>
      <c r="M120" s="162"/>
      <c r="N120" s="214"/>
      <c r="O120" s="162"/>
      <c r="P120" s="267"/>
      <c r="Q120" s="268"/>
      <c r="R120" s="267"/>
      <c r="S120" s="266"/>
      <c r="T120" s="261"/>
      <c r="U120" s="261"/>
      <c r="V120" s="239"/>
    </row>
    <row r="121" spans="1:22" s="269" customFormat="1">
      <c r="A121" s="292">
        <v>110</v>
      </c>
      <c r="B121" s="161"/>
      <c r="C121" s="161"/>
      <c r="D121" s="271"/>
      <c r="E121" s="162"/>
      <c r="F121" s="162"/>
      <c r="G121" s="162"/>
      <c r="H121" s="162"/>
      <c r="I121" s="162"/>
      <c r="J121" s="214"/>
      <c r="K121" s="162"/>
      <c r="L121" s="162"/>
      <c r="M121" s="162"/>
      <c r="N121" s="214"/>
      <c r="O121" s="162"/>
      <c r="P121" s="267"/>
      <c r="Q121" s="268"/>
      <c r="R121" s="267"/>
      <c r="S121" s="266"/>
      <c r="T121" s="261"/>
      <c r="U121" s="261"/>
      <c r="V121" s="239"/>
    </row>
    <row r="122" spans="1:22" s="269" customFormat="1">
      <c r="A122" s="292">
        <v>111</v>
      </c>
      <c r="B122" s="161"/>
      <c r="C122" s="161"/>
      <c r="D122" s="271"/>
      <c r="E122" s="327"/>
      <c r="F122" s="162"/>
      <c r="G122" s="162"/>
      <c r="H122" s="162"/>
      <c r="I122" s="162"/>
      <c r="J122" s="214"/>
      <c r="K122" s="162"/>
      <c r="L122" s="162"/>
      <c r="M122" s="162"/>
      <c r="N122" s="214"/>
      <c r="O122" s="162"/>
      <c r="P122" s="267"/>
      <c r="Q122" s="268"/>
      <c r="R122" s="267"/>
      <c r="S122" s="266"/>
      <c r="T122" s="261"/>
      <c r="U122" s="261"/>
      <c r="V122" s="239"/>
    </row>
    <row r="123" spans="1:22" s="269" customFormat="1">
      <c r="A123" s="292">
        <v>112</v>
      </c>
      <c r="B123" s="161"/>
      <c r="C123" s="161"/>
      <c r="D123" s="271"/>
      <c r="E123" s="162"/>
      <c r="F123" s="162"/>
      <c r="G123" s="214"/>
      <c r="H123" s="162"/>
      <c r="I123" s="162"/>
      <c r="J123" s="214"/>
      <c r="K123" s="162"/>
      <c r="L123" s="162"/>
      <c r="M123" s="162"/>
      <c r="N123" s="214"/>
      <c r="O123" s="162"/>
      <c r="P123" s="267"/>
      <c r="Q123" s="268"/>
      <c r="R123" s="267"/>
      <c r="S123" s="266"/>
      <c r="T123" s="261"/>
      <c r="U123" s="261"/>
      <c r="V123" s="239"/>
    </row>
    <row r="124" spans="1:22" s="269" customFormat="1">
      <c r="A124" s="292">
        <v>113</v>
      </c>
      <c r="B124" s="161"/>
      <c r="C124" s="161"/>
      <c r="D124" s="271"/>
      <c r="E124" s="162"/>
      <c r="F124" s="162"/>
      <c r="G124" s="214"/>
      <c r="H124" s="162"/>
      <c r="I124" s="162"/>
      <c r="J124" s="214"/>
      <c r="K124" s="162"/>
      <c r="L124" s="162"/>
      <c r="M124" s="162"/>
      <c r="N124" s="214"/>
      <c r="O124" s="162"/>
      <c r="P124" s="267"/>
      <c r="Q124" s="268"/>
      <c r="R124" s="267"/>
      <c r="S124" s="266"/>
      <c r="T124" s="261"/>
      <c r="U124" s="261"/>
      <c r="V124" s="239"/>
    </row>
    <row r="125" spans="1:22" s="269" customFormat="1">
      <c r="A125" s="292">
        <v>114</v>
      </c>
      <c r="B125" s="161"/>
      <c r="C125" s="161"/>
      <c r="D125" s="271"/>
      <c r="E125" s="327"/>
      <c r="F125" s="162"/>
      <c r="G125" s="162"/>
      <c r="H125" s="162"/>
      <c r="I125" s="162"/>
      <c r="J125" s="214"/>
      <c r="K125" s="162"/>
      <c r="L125" s="162"/>
      <c r="M125" s="162"/>
      <c r="N125" s="214"/>
      <c r="O125" s="162"/>
      <c r="P125" s="267"/>
      <c r="Q125" s="268"/>
      <c r="R125" s="267"/>
      <c r="S125" s="266"/>
      <c r="T125" s="261"/>
      <c r="U125" s="261"/>
      <c r="V125" s="239"/>
    </row>
    <row r="126" spans="1:22" s="269" customFormat="1">
      <c r="A126" s="292">
        <v>115</v>
      </c>
      <c r="B126" s="161"/>
      <c r="C126" s="161"/>
      <c r="D126" s="271"/>
      <c r="E126" s="327"/>
      <c r="F126" s="162"/>
      <c r="G126" s="162"/>
      <c r="H126" s="162"/>
      <c r="I126" s="162"/>
      <c r="J126" s="214"/>
      <c r="K126" s="162"/>
      <c r="L126" s="162"/>
      <c r="M126" s="162"/>
      <c r="N126" s="214"/>
      <c r="O126" s="162"/>
      <c r="P126" s="267"/>
      <c r="Q126" s="268"/>
      <c r="R126" s="267"/>
      <c r="S126" s="266"/>
      <c r="T126" s="261"/>
      <c r="U126" s="261"/>
      <c r="V126" s="239"/>
    </row>
    <row r="127" spans="1:22" s="269" customFormat="1">
      <c r="A127" s="292">
        <v>116</v>
      </c>
      <c r="B127" s="161"/>
      <c r="C127" s="161"/>
      <c r="D127" s="271"/>
      <c r="E127" s="162"/>
      <c r="F127" s="162"/>
      <c r="G127" s="162"/>
      <c r="H127" s="162"/>
      <c r="I127" s="162"/>
      <c r="J127" s="214"/>
      <c r="K127" s="162"/>
      <c r="L127" s="162"/>
      <c r="M127" s="162"/>
      <c r="N127" s="214"/>
      <c r="O127" s="306"/>
      <c r="P127" s="267"/>
      <c r="Q127" s="268"/>
      <c r="R127" s="267"/>
      <c r="S127" s="266"/>
      <c r="T127" s="261"/>
      <c r="U127" s="261"/>
      <c r="V127" s="239"/>
    </row>
    <row r="128" spans="1:22" s="269" customFormat="1">
      <c r="A128" s="292">
        <v>117</v>
      </c>
      <c r="B128" s="161"/>
      <c r="C128" s="161"/>
      <c r="D128" s="271"/>
      <c r="E128" s="162"/>
      <c r="F128" s="162"/>
      <c r="G128" s="162"/>
      <c r="H128" s="162"/>
      <c r="I128" s="162"/>
      <c r="J128" s="162"/>
      <c r="K128" s="162"/>
      <c r="L128" s="162"/>
      <c r="M128" s="162"/>
      <c r="N128" s="214"/>
      <c r="O128" s="162"/>
      <c r="P128" s="267"/>
      <c r="Q128" s="268"/>
      <c r="R128" s="267"/>
      <c r="S128" s="266"/>
      <c r="T128" s="214"/>
      <c r="U128" s="261"/>
      <c r="V128" s="239"/>
    </row>
    <row r="129" spans="1:22" s="269" customFormat="1">
      <c r="A129" s="292">
        <v>118</v>
      </c>
      <c r="B129" s="161"/>
      <c r="C129" s="161"/>
      <c r="D129" s="271"/>
      <c r="E129" s="162"/>
      <c r="F129" s="9"/>
      <c r="G129" s="162"/>
      <c r="H129" s="162"/>
      <c r="I129" s="162"/>
      <c r="J129" s="162"/>
      <c r="K129" s="162"/>
      <c r="L129" s="162"/>
      <c r="M129" s="162"/>
      <c r="N129" s="214"/>
      <c r="O129" s="162"/>
      <c r="P129" s="267"/>
      <c r="Q129" s="268"/>
      <c r="R129" s="267"/>
      <c r="S129" s="266"/>
      <c r="T129" s="261"/>
      <c r="U129" s="261"/>
      <c r="V129" s="239"/>
    </row>
    <row r="130" spans="1:22" s="269" customFormat="1">
      <c r="A130" s="292">
        <v>119</v>
      </c>
      <c r="B130" s="161"/>
      <c r="C130" s="161"/>
      <c r="D130" s="271"/>
      <c r="E130" s="162"/>
      <c r="F130" s="162"/>
      <c r="G130" s="162"/>
      <c r="H130" s="162"/>
      <c r="I130" s="162"/>
      <c r="J130" s="162"/>
      <c r="K130" s="162"/>
      <c r="L130" s="162"/>
      <c r="M130" s="162"/>
      <c r="N130" s="214"/>
      <c r="O130" s="162"/>
      <c r="P130" s="267"/>
      <c r="Q130" s="268"/>
      <c r="R130" s="267"/>
      <c r="S130" s="266"/>
      <c r="T130" s="261"/>
      <c r="U130" s="261"/>
      <c r="V130" s="239"/>
    </row>
    <row r="131" spans="1:22" s="269" customFormat="1">
      <c r="A131" s="292">
        <v>120</v>
      </c>
      <c r="B131" s="325"/>
      <c r="C131" s="325"/>
      <c r="D131" s="326"/>
      <c r="E131" s="327"/>
      <c r="F131" s="327"/>
      <c r="G131" s="327"/>
      <c r="H131" s="327"/>
      <c r="I131" s="327"/>
      <c r="J131" s="327"/>
      <c r="K131" s="327"/>
      <c r="L131" s="327"/>
      <c r="M131" s="327"/>
      <c r="N131" s="328"/>
      <c r="O131" s="327"/>
      <c r="P131" s="267"/>
      <c r="Q131" s="268"/>
      <c r="R131" s="267"/>
      <c r="S131" s="266"/>
      <c r="T131" s="261"/>
      <c r="U131" s="261"/>
      <c r="V131" s="239"/>
    </row>
    <row r="132" spans="1:22" s="269" customFormat="1">
      <c r="A132" s="292">
        <v>121</v>
      </c>
      <c r="B132" s="325"/>
      <c r="C132" s="325"/>
      <c r="D132" s="326"/>
      <c r="E132" s="327"/>
      <c r="F132" s="162"/>
      <c r="G132" s="327"/>
      <c r="H132" s="327"/>
      <c r="I132" s="327"/>
      <c r="J132" s="328"/>
      <c r="K132" s="327"/>
      <c r="L132" s="327"/>
      <c r="M132" s="328"/>
      <c r="N132" s="328"/>
      <c r="O132" s="327"/>
      <c r="P132" s="267"/>
      <c r="Q132" s="268"/>
      <c r="R132" s="267"/>
      <c r="S132" s="266"/>
      <c r="T132" s="261"/>
      <c r="U132" s="261"/>
      <c r="V132" s="239"/>
    </row>
    <row r="133" spans="1:22" s="269" customFormat="1">
      <c r="A133" s="292">
        <v>122</v>
      </c>
      <c r="B133" s="325"/>
      <c r="C133" s="325"/>
      <c r="D133" s="326"/>
      <c r="E133" s="327"/>
      <c r="F133" s="162"/>
      <c r="G133" s="327"/>
      <c r="H133" s="327"/>
      <c r="I133" s="327"/>
      <c r="J133" s="328"/>
      <c r="K133" s="327"/>
      <c r="L133" s="327"/>
      <c r="M133" s="328"/>
      <c r="N133" s="328"/>
      <c r="O133" s="327"/>
      <c r="P133" s="267"/>
      <c r="Q133" s="268"/>
      <c r="R133" s="267"/>
      <c r="S133" s="266"/>
      <c r="T133" s="261"/>
      <c r="U133" s="261"/>
      <c r="V133" s="239"/>
    </row>
    <row r="134" spans="1:22" s="269" customFormat="1">
      <c r="A134" s="292">
        <v>123</v>
      </c>
      <c r="B134" s="325"/>
      <c r="C134" s="325"/>
      <c r="D134" s="326"/>
      <c r="E134" s="327"/>
      <c r="F134" s="327"/>
      <c r="G134" s="327"/>
      <c r="H134" s="327"/>
      <c r="I134" s="327"/>
      <c r="J134" s="328"/>
      <c r="K134" s="327"/>
      <c r="L134" s="327"/>
      <c r="M134" s="327"/>
      <c r="N134" s="328"/>
      <c r="O134" s="327"/>
      <c r="P134" s="267"/>
      <c r="Q134" s="268"/>
      <c r="R134" s="267"/>
      <c r="S134" s="266"/>
      <c r="T134" s="261"/>
      <c r="U134" s="261"/>
      <c r="V134" s="239"/>
    </row>
    <row r="135" spans="1:22" s="269" customFormat="1">
      <c r="A135" s="292">
        <v>124</v>
      </c>
      <c r="B135" s="325"/>
      <c r="C135" s="325"/>
      <c r="D135" s="326"/>
      <c r="E135" s="327"/>
      <c r="F135" s="327"/>
      <c r="G135" s="327"/>
      <c r="H135" s="327"/>
      <c r="I135" s="327"/>
      <c r="J135" s="328"/>
      <c r="K135" s="327"/>
      <c r="L135" s="327"/>
      <c r="M135" s="327"/>
      <c r="N135" s="328"/>
      <c r="O135" s="327"/>
      <c r="P135" s="267"/>
      <c r="Q135" s="268"/>
      <c r="R135" s="267"/>
      <c r="S135" s="266"/>
      <c r="T135" s="261"/>
      <c r="U135" s="261"/>
      <c r="V135" s="239"/>
    </row>
    <row r="136" spans="1:22" s="269" customFormat="1">
      <c r="A136" s="292">
        <v>125</v>
      </c>
      <c r="B136" s="325"/>
      <c r="C136" s="325"/>
      <c r="D136" s="326"/>
      <c r="E136" s="327"/>
      <c r="F136" s="327"/>
      <c r="G136" s="327"/>
      <c r="H136" s="327"/>
      <c r="I136" s="327"/>
      <c r="J136" s="328"/>
      <c r="K136" s="327"/>
      <c r="L136" s="327"/>
      <c r="M136" s="327"/>
      <c r="N136" s="328"/>
      <c r="O136" s="327"/>
      <c r="P136" s="267"/>
      <c r="Q136" s="268"/>
      <c r="R136" s="267"/>
      <c r="S136" s="261"/>
      <c r="T136" s="261"/>
      <c r="U136" s="261"/>
      <c r="V136" s="239"/>
    </row>
    <row r="137" spans="1:22" s="269" customFormat="1">
      <c r="A137" s="292">
        <v>126</v>
      </c>
      <c r="B137" s="161"/>
      <c r="C137" s="161"/>
      <c r="D137" s="271"/>
      <c r="E137" s="162"/>
      <c r="F137" s="162"/>
      <c r="G137" s="162"/>
      <c r="H137" s="162"/>
      <c r="I137" s="162"/>
      <c r="J137" s="214"/>
      <c r="K137" s="162"/>
      <c r="L137" s="162"/>
      <c r="M137" s="162"/>
      <c r="N137" s="214"/>
      <c r="O137" s="162" t="str">
        <f t="shared" ref="O137:O141" si="0">IF($N137="","",IF($N137="No","Not Applicable","&lt;Please provide the Transformation Logic&gt;"))</f>
        <v/>
      </c>
      <c r="P137" s="267"/>
      <c r="Q137" s="268"/>
      <c r="R137" s="267"/>
      <c r="S137" s="261"/>
      <c r="T137" s="261"/>
      <c r="U137" s="261"/>
      <c r="V137" s="239"/>
    </row>
    <row r="138" spans="1:22" s="269" customFormat="1">
      <c r="A138" s="292">
        <v>127</v>
      </c>
      <c r="B138" s="161"/>
      <c r="C138" s="161"/>
      <c r="D138" s="271"/>
      <c r="E138" s="162"/>
      <c r="F138" s="162"/>
      <c r="G138" s="162"/>
      <c r="H138" s="162"/>
      <c r="I138" s="162"/>
      <c r="J138" s="214"/>
      <c r="K138" s="162"/>
      <c r="L138" s="162"/>
      <c r="M138" s="162"/>
      <c r="N138" s="214"/>
      <c r="O138" s="162" t="str">
        <f t="shared" si="0"/>
        <v/>
      </c>
      <c r="P138" s="267"/>
      <c r="Q138" s="268"/>
      <c r="R138" s="267"/>
      <c r="S138" s="261"/>
      <c r="T138" s="261"/>
      <c r="U138" s="261"/>
      <c r="V138" s="239"/>
    </row>
    <row r="139" spans="1:22" s="269" customFormat="1">
      <c r="A139" s="292">
        <v>128</v>
      </c>
      <c r="B139" s="161"/>
      <c r="C139" s="161"/>
      <c r="D139" s="271"/>
      <c r="E139" s="162"/>
      <c r="F139" s="162"/>
      <c r="G139" s="162"/>
      <c r="H139" s="162"/>
      <c r="I139" s="162"/>
      <c r="J139" s="214"/>
      <c r="K139" s="162"/>
      <c r="L139" s="162"/>
      <c r="M139" s="162"/>
      <c r="N139" s="214"/>
      <c r="O139" s="162" t="str">
        <f t="shared" si="0"/>
        <v/>
      </c>
      <c r="P139" s="267"/>
      <c r="Q139" s="268"/>
      <c r="R139" s="267"/>
      <c r="S139" s="261"/>
      <c r="T139" s="261"/>
      <c r="U139" s="261"/>
      <c r="V139" s="239"/>
    </row>
    <row r="140" spans="1:22" s="269" customFormat="1">
      <c r="A140" s="292">
        <v>129</v>
      </c>
      <c r="B140" s="161"/>
      <c r="C140" s="161"/>
      <c r="D140" s="271"/>
      <c r="E140" s="162"/>
      <c r="F140" s="162"/>
      <c r="G140" s="162"/>
      <c r="H140" s="162"/>
      <c r="I140" s="162"/>
      <c r="J140" s="214"/>
      <c r="K140" s="162"/>
      <c r="L140" s="162"/>
      <c r="M140" s="162"/>
      <c r="N140" s="214"/>
      <c r="O140" s="162" t="str">
        <f t="shared" si="0"/>
        <v/>
      </c>
      <c r="P140" s="267"/>
      <c r="Q140" s="268"/>
      <c r="R140" s="267"/>
      <c r="S140" s="261"/>
      <c r="T140" s="261"/>
      <c r="U140" s="261"/>
      <c r="V140" s="239"/>
    </row>
    <row r="141" spans="1:22" s="269" customFormat="1">
      <c r="A141" s="292">
        <v>130</v>
      </c>
      <c r="B141" s="161"/>
      <c r="C141" s="161"/>
      <c r="D141" s="271"/>
      <c r="E141" s="162"/>
      <c r="F141" s="162"/>
      <c r="G141" s="162"/>
      <c r="H141" s="162"/>
      <c r="I141" s="162"/>
      <c r="J141" s="214"/>
      <c r="K141" s="162"/>
      <c r="L141" s="162"/>
      <c r="M141" s="162"/>
      <c r="N141" s="214"/>
      <c r="O141" s="162" t="str">
        <f t="shared" si="0"/>
        <v/>
      </c>
      <c r="P141" s="267"/>
      <c r="Q141" s="268"/>
      <c r="R141" s="267"/>
      <c r="S141" s="261"/>
      <c r="T141" s="261"/>
      <c r="U141" s="261"/>
      <c r="V141" s="239"/>
    </row>
    <row r="142" spans="1:22" s="269" customFormat="1">
      <c r="A142" s="292">
        <v>131</v>
      </c>
      <c r="B142" s="161"/>
      <c r="C142" s="161"/>
      <c r="D142" s="271"/>
      <c r="E142" s="162"/>
      <c r="F142" s="162"/>
      <c r="G142" s="162"/>
      <c r="H142" s="162"/>
      <c r="I142" s="162"/>
      <c r="J142" s="214"/>
      <c r="K142" s="162"/>
      <c r="L142" s="162"/>
      <c r="M142" s="162"/>
      <c r="N142" s="214"/>
      <c r="O142" s="162" t="str">
        <f>IF($N142="","",IF($N142="No","Not Applicable","&lt;Please provide the Transformation Logic&gt;"))</f>
        <v/>
      </c>
      <c r="P142" s="267"/>
      <c r="Q142" s="268"/>
      <c r="R142" s="267"/>
      <c r="S142" s="261"/>
      <c r="T142" s="261"/>
      <c r="U142" s="261"/>
      <c r="V142" s="239"/>
    </row>
    <row r="143" spans="1:22" s="269" customFormat="1">
      <c r="A143" s="292">
        <v>132</v>
      </c>
      <c r="B143" s="161"/>
      <c r="C143" s="161"/>
      <c r="D143" s="271"/>
      <c r="E143" s="162"/>
      <c r="F143" s="162"/>
      <c r="G143" s="162"/>
      <c r="H143" s="162"/>
      <c r="I143" s="162"/>
      <c r="J143" s="214"/>
      <c r="K143" s="162"/>
      <c r="L143" s="162"/>
      <c r="M143" s="162"/>
      <c r="N143" s="214"/>
      <c r="O143" s="162" t="str">
        <f>IF($N143="","",IF($N143="No","Not Applicable","&lt;Please provide the Transformation Logic&gt;"))</f>
        <v/>
      </c>
      <c r="P143" s="267"/>
      <c r="Q143" s="268"/>
      <c r="R143" s="267"/>
      <c r="S143" s="261"/>
      <c r="T143" s="261"/>
      <c r="U143" s="261"/>
      <c r="V143" s="239"/>
    </row>
    <row r="144" spans="1:22" s="269" customFormat="1">
      <c r="A144" s="292">
        <v>133</v>
      </c>
      <c r="B144" s="161"/>
      <c r="C144" s="161"/>
      <c r="D144" s="271"/>
      <c r="E144" s="162"/>
      <c r="F144" s="162"/>
      <c r="G144" s="162"/>
      <c r="H144" s="162"/>
      <c r="I144" s="162"/>
      <c r="J144" s="214"/>
      <c r="K144" s="162"/>
      <c r="L144" s="162"/>
      <c r="M144" s="162"/>
      <c r="N144" s="214"/>
      <c r="O144" s="162" t="str">
        <f>IF($N144="","",IF($N144="No","Not Applicable","&lt;Please provide the Transformation Logic&gt;"))</f>
        <v/>
      </c>
      <c r="P144" s="267"/>
      <c r="Q144" s="268"/>
      <c r="R144" s="267"/>
      <c r="S144" s="261"/>
      <c r="T144" s="261"/>
      <c r="U144" s="261"/>
      <c r="V144" s="239"/>
    </row>
    <row r="145" spans="1:22" s="269" customFormat="1">
      <c r="A145" s="292">
        <v>134</v>
      </c>
      <c r="B145" s="161"/>
      <c r="C145" s="161"/>
      <c r="D145" s="271"/>
      <c r="E145" s="162"/>
      <c r="F145" s="162"/>
      <c r="G145" s="162"/>
      <c r="H145" s="162"/>
      <c r="I145" s="162"/>
      <c r="J145" s="214"/>
      <c r="K145" s="162"/>
      <c r="L145" s="162"/>
      <c r="M145" s="162"/>
      <c r="N145" s="214"/>
      <c r="O145" s="162" t="str">
        <f>IF($N145="","",IF($N145="No","Not Applicable","&lt;Please provide the Transformation Logic&gt;"))</f>
        <v/>
      </c>
      <c r="P145" s="267"/>
      <c r="Q145" s="268"/>
      <c r="R145" s="267"/>
      <c r="S145" s="261"/>
      <c r="T145" s="261"/>
      <c r="U145" s="261"/>
      <c r="V145" s="239"/>
    </row>
    <row r="146" spans="1:22" s="269" customFormat="1">
      <c r="A146" s="292">
        <v>135</v>
      </c>
      <c r="B146" s="161"/>
      <c r="C146" s="161"/>
      <c r="D146" s="271"/>
      <c r="E146" s="162"/>
      <c r="F146" s="162"/>
      <c r="G146" s="162"/>
      <c r="H146" s="162"/>
      <c r="I146" s="162"/>
      <c r="J146" s="214"/>
      <c r="K146" s="162"/>
      <c r="L146" s="162"/>
      <c r="M146" s="162"/>
      <c r="N146" s="214"/>
      <c r="O146" s="162" t="str">
        <f>IF($N146="","",IF($N146="No","Not Applicable","&lt;Please provide the Transformation Logic&gt;"))</f>
        <v/>
      </c>
      <c r="P146" s="267"/>
      <c r="Q146" s="268"/>
      <c r="R146" s="267"/>
      <c r="S146" s="261"/>
      <c r="T146" s="261"/>
      <c r="U146" s="261"/>
      <c r="V146" s="239"/>
    </row>
    <row r="147" spans="1:22" s="269" customFormat="1">
      <c r="A147" s="292">
        <v>136</v>
      </c>
      <c r="B147" s="161"/>
      <c r="C147" s="161"/>
      <c r="D147" s="271"/>
      <c r="E147" s="162"/>
      <c r="F147" s="162"/>
      <c r="G147" s="162"/>
      <c r="H147" s="162"/>
      <c r="I147" s="162"/>
      <c r="J147" s="214"/>
      <c r="K147" s="162"/>
      <c r="L147" s="162"/>
      <c r="M147" s="162"/>
      <c r="N147" s="214"/>
      <c r="O147" s="163"/>
      <c r="P147" s="267"/>
      <c r="Q147" s="268"/>
      <c r="R147" s="267"/>
      <c r="S147" s="261"/>
      <c r="T147" s="261"/>
      <c r="U147" s="261"/>
      <c r="V147" s="239"/>
    </row>
    <row r="148" spans="1:22" s="269" customFormat="1">
      <c r="A148" s="292">
        <v>137</v>
      </c>
      <c r="B148" s="161"/>
      <c r="C148" s="161"/>
      <c r="D148" s="271"/>
      <c r="E148" s="162"/>
      <c r="F148" s="162"/>
      <c r="G148" s="162"/>
      <c r="H148" s="162"/>
      <c r="I148" s="162"/>
      <c r="J148" s="214"/>
      <c r="K148" s="162"/>
      <c r="L148" s="162"/>
      <c r="M148" s="162"/>
      <c r="N148" s="214"/>
      <c r="O148" s="162" t="str">
        <f t="shared" ref="O148:O156" si="1">IF($N148="","",IF($N148="No","Not Applicable","&lt;Please provide the Transformation Logic&gt;"))</f>
        <v/>
      </c>
      <c r="P148" s="267"/>
      <c r="Q148" s="268"/>
      <c r="R148" s="267"/>
      <c r="S148" s="261"/>
      <c r="T148" s="261"/>
      <c r="U148" s="261"/>
      <c r="V148" s="239"/>
    </row>
    <row r="149" spans="1:22" s="269" customFormat="1">
      <c r="A149" s="292">
        <v>138</v>
      </c>
      <c r="B149" s="161"/>
      <c r="C149" s="161"/>
      <c r="D149" s="271"/>
      <c r="E149" s="162"/>
      <c r="F149" s="162"/>
      <c r="G149" s="214"/>
      <c r="H149" s="162"/>
      <c r="I149" s="162"/>
      <c r="J149" s="214"/>
      <c r="K149" s="162"/>
      <c r="L149" s="162"/>
      <c r="M149" s="162"/>
      <c r="N149" s="214"/>
      <c r="O149" s="162" t="str">
        <f t="shared" si="1"/>
        <v/>
      </c>
      <c r="P149" s="267"/>
      <c r="Q149" s="268"/>
      <c r="R149" s="267"/>
      <c r="S149" s="261"/>
      <c r="T149" s="261"/>
      <c r="U149" s="261"/>
      <c r="V149" s="239"/>
    </row>
    <row r="150" spans="1:22" s="269" customFormat="1">
      <c r="A150" s="292">
        <v>139</v>
      </c>
      <c r="B150" s="161"/>
      <c r="C150" s="161"/>
      <c r="D150" s="271"/>
      <c r="E150" s="162" t="str">
        <f>IF($C150="","",IF($C150=$Q$9,"Not Applicable",IF($C150=$Q$10,D1_Data_Dictionary!$E$5,"&lt;Please select from Dropdown&gt;")))</f>
        <v/>
      </c>
      <c r="F150" s="162" t="str">
        <f t="shared" ref="F150:F156" si="2">IF($C150="","",IF($C150=$Q$8,"&lt;Please select from Dropdown&gt;","Not Applicable"))</f>
        <v/>
      </c>
      <c r="G150" s="162" t="str">
        <f t="shared" ref="G150:G156" si="3">IF($C150="","",IF($C150=$Q$10,"&lt;Please provide the Target System Table Name&gt;","Not Applicable"))</f>
        <v/>
      </c>
      <c r="H150" s="162" t="str">
        <f t="shared" ref="H150:H156" si="4">IF($C150="","",IF($C150=$Q$8,"&lt;Please provide the Source System Field Name&gt;",IF($C150=$Q$10,"&lt;Please provide the Target System Field Name&gt;","Not Applicable")))</f>
        <v/>
      </c>
      <c r="I150" s="162" t="str">
        <f>IF($C150="","",IF(OR($C150=$Q$9,$C150=$Q$8),D1_Data_Dictionary!$E$5,"&lt;Please select from Dropdown&gt;"))</f>
        <v/>
      </c>
      <c r="J150" s="214" t="str">
        <f t="shared" ref="J150:J156" si="5">IF($C150="","",IF($C150=$Q$10,"Not Applicable","&lt;Please provide the Target System Table Name&gt;"))</f>
        <v/>
      </c>
      <c r="K150" s="162" t="str">
        <f t="shared" ref="K150:K156" si="6">IF($C150="","",IF($C150=$Q$10,"Not Applicable","&lt;Please provide the Target System Field Name&gt;"))</f>
        <v/>
      </c>
      <c r="L150" s="162" t="str">
        <f t="shared" ref="L150:L156" si="7">IF($C150="","",IF($C150=$Q$10,"Not Applicable","&lt;Please select from Dropdown&gt;"))</f>
        <v/>
      </c>
      <c r="M150" s="162" t="str">
        <f t="shared" ref="M150:M156" si="8">IF($C150="","",IF($C150=$Q$10,"&lt;Please select from Dropdown&gt;","Not Applicable"))</f>
        <v/>
      </c>
      <c r="N150" s="214"/>
      <c r="O150" s="162" t="str">
        <f t="shared" si="1"/>
        <v/>
      </c>
      <c r="P150" s="267"/>
      <c r="Q150" s="268"/>
      <c r="R150" s="267"/>
      <c r="S150" s="261"/>
      <c r="T150" s="261"/>
      <c r="U150" s="261"/>
      <c r="V150" s="239"/>
    </row>
    <row r="151" spans="1:22" s="269" customFormat="1">
      <c r="A151" s="292">
        <v>140</v>
      </c>
      <c r="B151" s="161"/>
      <c r="C151" s="161"/>
      <c r="D151" s="271"/>
      <c r="E151" s="162" t="str">
        <f>IF($C151="","",IF($C151=$Q$9,"Not Applicable",IF($C151=$Q$10,D1_Data_Dictionary!$E$5,"&lt;Please select from Dropdown&gt;")))</f>
        <v/>
      </c>
      <c r="F151" s="162" t="str">
        <f t="shared" si="2"/>
        <v/>
      </c>
      <c r="G151" s="162" t="str">
        <f t="shared" si="3"/>
        <v/>
      </c>
      <c r="H151" s="162" t="str">
        <f t="shared" si="4"/>
        <v/>
      </c>
      <c r="I151" s="162" t="str">
        <f>IF($C151="","",IF(OR($C151=$Q$9,$C151=$Q$8),D1_Data_Dictionary!$E$5,"&lt;Please select from Dropdown&gt;"))</f>
        <v/>
      </c>
      <c r="J151" s="214" t="str">
        <f t="shared" si="5"/>
        <v/>
      </c>
      <c r="K151" s="162" t="str">
        <f t="shared" si="6"/>
        <v/>
      </c>
      <c r="L151" s="162" t="str">
        <f t="shared" si="7"/>
        <v/>
      </c>
      <c r="M151" s="162" t="str">
        <f t="shared" si="8"/>
        <v/>
      </c>
      <c r="N151" s="214"/>
      <c r="O151" s="162" t="str">
        <f t="shared" si="1"/>
        <v/>
      </c>
      <c r="P151" s="267"/>
      <c r="Q151" s="268"/>
      <c r="R151" s="267"/>
      <c r="S151" s="261"/>
      <c r="T151" s="261"/>
      <c r="U151" s="261"/>
      <c r="V151" s="239"/>
    </row>
    <row r="152" spans="1:22" s="269" customFormat="1">
      <c r="A152" s="292">
        <v>141</v>
      </c>
      <c r="B152" s="161"/>
      <c r="C152" s="161"/>
      <c r="D152" s="271"/>
      <c r="E152" s="162" t="str">
        <f>IF($C152="","",IF($C152=$Q$9,"Not Applicable",IF($C152=$Q$10,D1_Data_Dictionary!$E$5,"&lt;Please select from Dropdown&gt;")))</f>
        <v/>
      </c>
      <c r="F152" s="162" t="str">
        <f t="shared" si="2"/>
        <v/>
      </c>
      <c r="G152" s="162" t="str">
        <f t="shared" si="3"/>
        <v/>
      </c>
      <c r="H152" s="162" t="str">
        <f t="shared" si="4"/>
        <v/>
      </c>
      <c r="I152" s="162" t="str">
        <f>IF($C152="","",IF(OR($C152=$Q$9,$C152=$Q$8),D1_Data_Dictionary!$E$5,"&lt;Please select from Dropdown&gt;"))</f>
        <v/>
      </c>
      <c r="J152" s="214" t="str">
        <f t="shared" si="5"/>
        <v/>
      </c>
      <c r="K152" s="162" t="str">
        <f t="shared" si="6"/>
        <v/>
      </c>
      <c r="L152" s="162" t="str">
        <f t="shared" si="7"/>
        <v/>
      </c>
      <c r="M152" s="162" t="str">
        <f t="shared" si="8"/>
        <v/>
      </c>
      <c r="N152" s="214"/>
      <c r="O152" s="162" t="str">
        <f t="shared" si="1"/>
        <v/>
      </c>
      <c r="P152" s="267"/>
      <c r="Q152" s="268"/>
      <c r="R152" s="267"/>
      <c r="S152" s="261"/>
      <c r="T152" s="261"/>
      <c r="U152" s="261"/>
      <c r="V152" s="239"/>
    </row>
    <row r="153" spans="1:22" s="269" customFormat="1">
      <c r="A153" s="292">
        <v>142</v>
      </c>
      <c r="B153" s="161"/>
      <c r="C153" s="161"/>
      <c r="D153" s="271"/>
      <c r="E153" s="162" t="str">
        <f>IF($C153="","",IF($C153=$Q$9,"Not Applicable",IF($C153=$Q$10,D1_Data_Dictionary!$E$5,"&lt;Please select from Dropdown&gt;")))</f>
        <v/>
      </c>
      <c r="F153" s="162" t="str">
        <f t="shared" si="2"/>
        <v/>
      </c>
      <c r="G153" s="162" t="str">
        <f t="shared" si="3"/>
        <v/>
      </c>
      <c r="H153" s="162" t="str">
        <f t="shared" si="4"/>
        <v/>
      </c>
      <c r="I153" s="162" t="str">
        <f>IF($C153="","",IF(OR($C153=$Q$9,$C153=$Q$8),D1_Data_Dictionary!$E$5,"&lt;Please select from Dropdown&gt;"))</f>
        <v/>
      </c>
      <c r="J153" s="214" t="str">
        <f t="shared" si="5"/>
        <v/>
      </c>
      <c r="K153" s="162" t="str">
        <f t="shared" si="6"/>
        <v/>
      </c>
      <c r="L153" s="162" t="str">
        <f t="shared" si="7"/>
        <v/>
      </c>
      <c r="M153" s="162" t="str">
        <f t="shared" si="8"/>
        <v/>
      </c>
      <c r="N153" s="214"/>
      <c r="O153" s="162" t="str">
        <f t="shared" si="1"/>
        <v/>
      </c>
      <c r="P153" s="267"/>
      <c r="Q153" s="268"/>
      <c r="R153" s="267"/>
      <c r="S153" s="261"/>
      <c r="T153" s="261"/>
      <c r="U153" s="261"/>
      <c r="V153" s="239"/>
    </row>
    <row r="154" spans="1:22" s="269" customFormat="1">
      <c r="A154" s="292">
        <v>143</v>
      </c>
      <c r="B154" s="161"/>
      <c r="C154" s="161"/>
      <c r="D154" s="271"/>
      <c r="E154" s="162" t="str">
        <f>IF($C154="","",IF($C154=$Q$9,"Not Applicable",IF($C154=$Q$10,D1_Data_Dictionary!$E$5,"&lt;Please select from Dropdown&gt;")))</f>
        <v/>
      </c>
      <c r="F154" s="162" t="str">
        <f t="shared" si="2"/>
        <v/>
      </c>
      <c r="G154" s="162" t="str">
        <f t="shared" si="3"/>
        <v/>
      </c>
      <c r="H154" s="162" t="str">
        <f t="shared" si="4"/>
        <v/>
      </c>
      <c r="I154" s="162" t="str">
        <f>IF($C154="","",IF(OR($C154=$Q$9,$C154=$Q$8),D1_Data_Dictionary!$E$5,"&lt;Please select from Dropdown&gt;"))</f>
        <v/>
      </c>
      <c r="J154" s="214" t="str">
        <f t="shared" si="5"/>
        <v/>
      </c>
      <c r="K154" s="162" t="str">
        <f t="shared" si="6"/>
        <v/>
      </c>
      <c r="L154" s="162" t="str">
        <f t="shared" si="7"/>
        <v/>
      </c>
      <c r="M154" s="162" t="str">
        <f t="shared" si="8"/>
        <v/>
      </c>
      <c r="N154" s="214"/>
      <c r="O154" s="162" t="str">
        <f t="shared" si="1"/>
        <v/>
      </c>
      <c r="P154" s="267"/>
      <c r="Q154" s="268"/>
      <c r="R154" s="267"/>
      <c r="S154" s="261"/>
      <c r="T154" s="261"/>
      <c r="U154" s="261"/>
      <c r="V154" s="239"/>
    </row>
    <row r="155" spans="1:22" s="269" customFormat="1">
      <c r="A155" s="292">
        <v>144</v>
      </c>
      <c r="B155" s="161"/>
      <c r="C155" s="161"/>
      <c r="D155" s="271"/>
      <c r="E155" s="162" t="str">
        <f>IF($C155="","",IF($C155=$Q$9,"Not Applicable",IF($C155=$Q$10,D1_Data_Dictionary!$E$5,"&lt;Please select from Dropdown&gt;")))</f>
        <v/>
      </c>
      <c r="F155" s="162" t="str">
        <f t="shared" si="2"/>
        <v/>
      </c>
      <c r="G155" s="162" t="str">
        <f t="shared" si="3"/>
        <v/>
      </c>
      <c r="H155" s="162" t="str">
        <f t="shared" si="4"/>
        <v/>
      </c>
      <c r="I155" s="162" t="str">
        <f>IF($C155="","",IF(OR($C155=$Q$9,$C155=$Q$8),D1_Data_Dictionary!$E$5,"&lt;Please select from Dropdown&gt;"))</f>
        <v/>
      </c>
      <c r="J155" s="214" t="str">
        <f t="shared" si="5"/>
        <v/>
      </c>
      <c r="K155" s="162" t="str">
        <f t="shared" si="6"/>
        <v/>
      </c>
      <c r="L155" s="162" t="str">
        <f t="shared" si="7"/>
        <v/>
      </c>
      <c r="M155" s="162" t="str">
        <f t="shared" si="8"/>
        <v/>
      </c>
      <c r="N155" s="214"/>
      <c r="O155" s="162" t="str">
        <f t="shared" si="1"/>
        <v/>
      </c>
      <c r="P155" s="267"/>
      <c r="Q155" s="268"/>
      <c r="R155" s="267"/>
      <c r="S155" s="261"/>
      <c r="T155" s="261"/>
      <c r="U155" s="261"/>
      <c r="V155" s="239"/>
    </row>
    <row r="156" spans="1:22" s="269" customFormat="1">
      <c r="A156" s="292">
        <v>145</v>
      </c>
      <c r="B156" s="161"/>
      <c r="C156" s="161"/>
      <c r="D156" s="271"/>
      <c r="E156" s="162" t="str">
        <f>IF($C156="","",IF($C156=$Q$9,"Not Applicable",IF($C156=$Q$10,D1_Data_Dictionary!$E$5,"&lt;Please select from Dropdown&gt;")))</f>
        <v/>
      </c>
      <c r="F156" s="162" t="str">
        <f t="shared" si="2"/>
        <v/>
      </c>
      <c r="G156" s="162" t="str">
        <f t="shared" si="3"/>
        <v/>
      </c>
      <c r="H156" s="162" t="str">
        <f t="shared" si="4"/>
        <v/>
      </c>
      <c r="I156" s="162" t="str">
        <f>IF($C156="","",IF(OR($C156=$Q$9,$C156=$Q$8),D1_Data_Dictionary!$E$5,"&lt;Please select from Dropdown&gt;"))</f>
        <v/>
      </c>
      <c r="J156" s="214" t="str">
        <f t="shared" si="5"/>
        <v/>
      </c>
      <c r="K156" s="162" t="str">
        <f t="shared" si="6"/>
        <v/>
      </c>
      <c r="L156" s="162" t="str">
        <f t="shared" si="7"/>
        <v/>
      </c>
      <c r="M156" s="162" t="str">
        <f t="shared" si="8"/>
        <v/>
      </c>
      <c r="N156" s="214"/>
      <c r="O156" s="162" t="str">
        <f t="shared" si="1"/>
        <v/>
      </c>
      <c r="P156" s="267"/>
      <c r="Q156" s="268"/>
      <c r="R156" s="267"/>
      <c r="S156" s="261"/>
      <c r="T156" s="261"/>
      <c r="U156" s="261"/>
      <c r="V156" s="239"/>
    </row>
    <row r="157" spans="1:22" s="269" customFormat="1">
      <c r="A157" s="292">
        <v>146</v>
      </c>
      <c r="B157" s="161"/>
      <c r="C157" s="161"/>
      <c r="D157" s="271"/>
      <c r="E157" s="162" t="str">
        <f>IF($C157="","",IF($C157=$Q$9,"Not Applicable",IF($C157=$Q$10,D1_Data_Dictionary!$E$5,"&lt;Please select from Dropdown&gt;")))</f>
        <v/>
      </c>
      <c r="F157" s="162" t="str">
        <f t="shared" ref="F157:F220" si="9">IF($C157="","",IF($C157=$Q$8,"&lt;Please select from Dropdown&gt;","Not Applicable"))</f>
        <v/>
      </c>
      <c r="G157" s="162" t="str">
        <f t="shared" ref="G157:G220" si="10">IF($C157="","",IF($C157=$Q$10,"&lt;Please provide the Target System Table Name&gt;","Not Applicable"))</f>
        <v/>
      </c>
      <c r="H157" s="162" t="str">
        <f t="shared" ref="H157:H220" si="11">IF($C157="","",IF($C157=$Q$8,"&lt;Please provide the Source System Field Name&gt;",IF($C157=$Q$10,"&lt;Please provide the Target System Field Name&gt;","Not Applicable")))</f>
        <v/>
      </c>
      <c r="I157" s="162" t="str">
        <f>IF($C157="","",IF(OR($C157=$Q$9,$C157=$Q$8),D1_Data_Dictionary!$E$5,"&lt;Please select from Dropdown&gt;"))</f>
        <v/>
      </c>
      <c r="J157" s="214" t="str">
        <f t="shared" ref="J157:J220" si="12">IF($C157="","",IF($C157=$Q$10,"Not Applicable","&lt;Please provide the Target System Table Name&gt;"))</f>
        <v/>
      </c>
      <c r="K157" s="162" t="str">
        <f t="shared" ref="K157:K220" si="13">IF($C157="","",IF($C157=$Q$10,"Not Applicable","&lt;Please provide the Target System Field Name&gt;"))</f>
        <v/>
      </c>
      <c r="L157" s="162" t="str">
        <f t="shared" ref="L157:L220" si="14">IF($C157="","",IF($C157=$Q$10,"Not Applicable","&lt;Please select from Dropdown&gt;"))</f>
        <v/>
      </c>
      <c r="M157" s="162" t="str">
        <f t="shared" ref="M157:M220" si="15">IF($C157="","",IF($C157=$Q$10,"&lt;Please select from Dropdown&gt;","Not Applicable"))</f>
        <v/>
      </c>
      <c r="N157" s="214"/>
      <c r="O157" s="162" t="str">
        <f t="shared" ref="O157:O179" si="16">IF($N157="","",IF($N157="No","Not Applicable","&lt;Please provide the Transformation Logic&gt;"))</f>
        <v/>
      </c>
      <c r="P157" s="267"/>
      <c r="Q157" s="268"/>
      <c r="R157" s="267"/>
      <c r="S157" s="261"/>
      <c r="T157" s="261"/>
      <c r="U157" s="261"/>
      <c r="V157" s="239"/>
    </row>
    <row r="158" spans="1:22" s="269" customFormat="1">
      <c r="A158" s="292">
        <v>147</v>
      </c>
      <c r="B158" s="161"/>
      <c r="C158" s="161"/>
      <c r="D158" s="271"/>
      <c r="E158" s="162" t="str">
        <f>IF($C158="","",IF($C158=$Q$9,"Not Applicable",IF($C158=$Q$10,D1_Data_Dictionary!$E$5,"&lt;Please select from Dropdown&gt;")))</f>
        <v/>
      </c>
      <c r="F158" s="162" t="str">
        <f t="shared" si="9"/>
        <v/>
      </c>
      <c r="G158" s="162" t="str">
        <f t="shared" si="10"/>
        <v/>
      </c>
      <c r="H158" s="162" t="str">
        <f t="shared" si="11"/>
        <v/>
      </c>
      <c r="I158" s="162" t="str">
        <f>IF($C158="","",IF(OR($C158=$Q$9,$C158=$Q$8),D1_Data_Dictionary!$E$5,"&lt;Please select from Dropdown&gt;"))</f>
        <v/>
      </c>
      <c r="J158" s="214" t="str">
        <f t="shared" si="12"/>
        <v/>
      </c>
      <c r="K158" s="162" t="str">
        <f t="shared" si="13"/>
        <v/>
      </c>
      <c r="L158" s="162" t="str">
        <f t="shared" si="14"/>
        <v/>
      </c>
      <c r="M158" s="162" t="str">
        <f t="shared" si="15"/>
        <v/>
      </c>
      <c r="N158" s="214"/>
      <c r="O158" s="162" t="str">
        <f t="shared" si="16"/>
        <v/>
      </c>
      <c r="P158" s="267"/>
      <c r="Q158" s="268"/>
      <c r="R158" s="267"/>
      <c r="S158" s="261"/>
      <c r="T158" s="261"/>
      <c r="U158" s="261"/>
      <c r="V158" s="239"/>
    </row>
    <row r="159" spans="1:22" s="269" customFormat="1">
      <c r="A159" s="292">
        <v>148</v>
      </c>
      <c r="B159" s="161"/>
      <c r="C159" s="161"/>
      <c r="D159" s="271"/>
      <c r="E159" s="162" t="str">
        <f>IF($C159="","",IF($C159=$Q$9,"Not Applicable",IF($C159=$Q$10,D1_Data_Dictionary!$E$5,"&lt;Please select from Dropdown&gt;")))</f>
        <v/>
      </c>
      <c r="F159" s="162" t="str">
        <f t="shared" si="9"/>
        <v/>
      </c>
      <c r="G159" s="162" t="str">
        <f t="shared" si="10"/>
        <v/>
      </c>
      <c r="H159" s="162" t="str">
        <f t="shared" si="11"/>
        <v/>
      </c>
      <c r="I159" s="162" t="str">
        <f>IF($C159="","",IF(OR($C159=$Q$9,$C159=$Q$8),D1_Data_Dictionary!$E$5,"&lt;Please select from Dropdown&gt;"))</f>
        <v/>
      </c>
      <c r="J159" s="214" t="str">
        <f t="shared" si="12"/>
        <v/>
      </c>
      <c r="K159" s="162" t="str">
        <f t="shared" si="13"/>
        <v/>
      </c>
      <c r="L159" s="162" t="str">
        <f t="shared" si="14"/>
        <v/>
      </c>
      <c r="M159" s="162" t="str">
        <f t="shared" si="15"/>
        <v/>
      </c>
      <c r="N159" s="214"/>
      <c r="O159" s="162" t="str">
        <f t="shared" si="16"/>
        <v/>
      </c>
      <c r="P159" s="267"/>
      <c r="Q159" s="268"/>
      <c r="R159" s="267"/>
      <c r="S159" s="261"/>
      <c r="T159" s="261"/>
      <c r="U159" s="261"/>
      <c r="V159" s="239"/>
    </row>
    <row r="160" spans="1:22" s="269" customFormat="1">
      <c r="A160" s="292">
        <v>149</v>
      </c>
      <c r="B160" s="161"/>
      <c r="C160" s="161"/>
      <c r="D160" s="271"/>
      <c r="E160" s="162" t="str">
        <f>IF($C160="","",IF($C160=$Q$9,"Not Applicable",IF($C160=$Q$10,D1_Data_Dictionary!$E$5,"&lt;Please select from Dropdown&gt;")))</f>
        <v/>
      </c>
      <c r="F160" s="162" t="str">
        <f t="shared" si="9"/>
        <v/>
      </c>
      <c r="G160" s="162" t="str">
        <f t="shared" si="10"/>
        <v/>
      </c>
      <c r="H160" s="162" t="str">
        <f t="shared" si="11"/>
        <v/>
      </c>
      <c r="I160" s="162" t="str">
        <f>IF($C160="","",IF(OR($C160=$Q$9,$C160=$Q$8),D1_Data_Dictionary!$E$5,"&lt;Please select from Dropdown&gt;"))</f>
        <v/>
      </c>
      <c r="J160" s="214" t="str">
        <f t="shared" si="12"/>
        <v/>
      </c>
      <c r="K160" s="162" t="str">
        <f t="shared" si="13"/>
        <v/>
      </c>
      <c r="L160" s="162" t="str">
        <f t="shared" si="14"/>
        <v/>
      </c>
      <c r="M160" s="162" t="str">
        <f t="shared" si="15"/>
        <v/>
      </c>
      <c r="N160" s="214"/>
      <c r="O160" s="162" t="str">
        <f t="shared" si="16"/>
        <v/>
      </c>
      <c r="P160" s="267"/>
      <c r="Q160" s="268"/>
      <c r="R160" s="267"/>
      <c r="S160" s="261"/>
      <c r="T160" s="261"/>
      <c r="U160" s="261"/>
      <c r="V160" s="239"/>
    </row>
    <row r="161" spans="1:22" s="269" customFormat="1">
      <c r="A161" s="292">
        <v>150</v>
      </c>
      <c r="B161" s="161"/>
      <c r="C161" s="161"/>
      <c r="D161" s="271"/>
      <c r="E161" s="162" t="str">
        <f>IF($C161="","",IF($C161=$Q$9,"Not Applicable",IF($C161=$Q$10,D1_Data_Dictionary!$E$5,"&lt;Please select from Dropdown&gt;")))</f>
        <v/>
      </c>
      <c r="F161" s="162" t="str">
        <f t="shared" si="9"/>
        <v/>
      </c>
      <c r="G161" s="162" t="str">
        <f t="shared" si="10"/>
        <v/>
      </c>
      <c r="H161" s="162" t="str">
        <f t="shared" si="11"/>
        <v/>
      </c>
      <c r="I161" s="162" t="str">
        <f>IF($C161="","",IF(OR($C161=$Q$9,$C161=$Q$8),D1_Data_Dictionary!$E$5,"&lt;Please select from Dropdown&gt;"))</f>
        <v/>
      </c>
      <c r="J161" s="214" t="str">
        <f t="shared" si="12"/>
        <v/>
      </c>
      <c r="K161" s="162" t="str">
        <f t="shared" si="13"/>
        <v/>
      </c>
      <c r="L161" s="162" t="str">
        <f t="shared" si="14"/>
        <v/>
      </c>
      <c r="M161" s="162" t="str">
        <f t="shared" si="15"/>
        <v/>
      </c>
      <c r="N161" s="214"/>
      <c r="O161" s="162" t="str">
        <f t="shared" si="16"/>
        <v/>
      </c>
      <c r="P161" s="267"/>
      <c r="Q161" s="268"/>
      <c r="R161" s="267"/>
      <c r="S161" s="261"/>
      <c r="T161" s="261"/>
      <c r="U161" s="261"/>
      <c r="V161" s="239"/>
    </row>
    <row r="162" spans="1:22" s="269" customFormat="1">
      <c r="A162" s="292">
        <v>151</v>
      </c>
      <c r="B162" s="161"/>
      <c r="C162" s="161"/>
      <c r="D162" s="271"/>
      <c r="E162" s="162" t="str">
        <f>IF($C162="","",IF($C162=$Q$9,"Not Applicable",IF($C162=$Q$10,D1_Data_Dictionary!$E$5,"&lt;Please select from Dropdown&gt;")))</f>
        <v/>
      </c>
      <c r="F162" s="162" t="str">
        <f t="shared" si="9"/>
        <v/>
      </c>
      <c r="G162" s="162" t="str">
        <f t="shared" si="10"/>
        <v/>
      </c>
      <c r="H162" s="162" t="str">
        <f t="shared" si="11"/>
        <v/>
      </c>
      <c r="I162" s="162" t="str">
        <f>IF($C162="","",IF(OR($C162=$Q$9,$C162=$Q$8),D1_Data_Dictionary!$E$5,"&lt;Please select from Dropdown&gt;"))</f>
        <v/>
      </c>
      <c r="J162" s="214" t="str">
        <f t="shared" si="12"/>
        <v/>
      </c>
      <c r="K162" s="162" t="str">
        <f t="shared" si="13"/>
        <v/>
      </c>
      <c r="L162" s="162" t="str">
        <f t="shared" si="14"/>
        <v/>
      </c>
      <c r="M162" s="162" t="str">
        <f t="shared" si="15"/>
        <v/>
      </c>
      <c r="N162" s="214"/>
      <c r="O162" s="162" t="str">
        <f t="shared" si="16"/>
        <v/>
      </c>
      <c r="P162" s="267"/>
      <c r="Q162" s="268"/>
      <c r="R162" s="267"/>
      <c r="S162" s="261"/>
      <c r="T162" s="261"/>
      <c r="U162" s="261"/>
      <c r="V162" s="239"/>
    </row>
    <row r="163" spans="1:22" s="269" customFormat="1">
      <c r="A163" s="292">
        <v>152</v>
      </c>
      <c r="B163" s="161"/>
      <c r="C163" s="161"/>
      <c r="D163" s="271"/>
      <c r="E163" s="162" t="str">
        <f>IF($C163="","",IF($C163=$Q$9,"Not Applicable",IF($C163=$Q$10,D1_Data_Dictionary!$E$5,"&lt;Please select from Dropdown&gt;")))</f>
        <v/>
      </c>
      <c r="F163" s="162" t="str">
        <f t="shared" si="9"/>
        <v/>
      </c>
      <c r="G163" s="162" t="str">
        <f t="shared" si="10"/>
        <v/>
      </c>
      <c r="H163" s="162" t="str">
        <f t="shared" si="11"/>
        <v/>
      </c>
      <c r="I163" s="162" t="str">
        <f>IF($C163="","",IF(OR($C163=$Q$9,$C163=$Q$8),D1_Data_Dictionary!$E$5,"&lt;Please select from Dropdown&gt;"))</f>
        <v/>
      </c>
      <c r="J163" s="214" t="str">
        <f t="shared" si="12"/>
        <v/>
      </c>
      <c r="K163" s="162" t="str">
        <f t="shared" si="13"/>
        <v/>
      </c>
      <c r="L163" s="162" t="str">
        <f t="shared" si="14"/>
        <v/>
      </c>
      <c r="M163" s="162" t="str">
        <f t="shared" si="15"/>
        <v/>
      </c>
      <c r="N163" s="214"/>
      <c r="O163" s="162" t="str">
        <f t="shared" si="16"/>
        <v/>
      </c>
      <c r="P163" s="267"/>
      <c r="Q163" s="268"/>
      <c r="R163" s="267"/>
      <c r="S163" s="261"/>
      <c r="T163" s="261"/>
      <c r="U163" s="261"/>
      <c r="V163" s="239"/>
    </row>
    <row r="164" spans="1:22" s="269" customFormat="1">
      <c r="A164" s="292">
        <v>153</v>
      </c>
      <c r="B164" s="161"/>
      <c r="C164" s="161"/>
      <c r="D164" s="271"/>
      <c r="E164" s="162" t="str">
        <f>IF($C164="","",IF($C164=$Q$9,"Not Applicable",IF($C164=$Q$10,D1_Data_Dictionary!$E$5,"&lt;Please select from Dropdown&gt;")))</f>
        <v/>
      </c>
      <c r="F164" s="162" t="str">
        <f t="shared" si="9"/>
        <v/>
      </c>
      <c r="G164" s="162" t="str">
        <f t="shared" si="10"/>
        <v/>
      </c>
      <c r="H164" s="162" t="str">
        <f t="shared" si="11"/>
        <v/>
      </c>
      <c r="I164" s="162" t="str">
        <f>IF($C164="","",IF(OR($C164=$Q$9,$C164=$Q$8),D1_Data_Dictionary!$E$5,"&lt;Please select from Dropdown&gt;"))</f>
        <v/>
      </c>
      <c r="J164" s="214" t="str">
        <f t="shared" si="12"/>
        <v/>
      </c>
      <c r="K164" s="162" t="str">
        <f t="shared" si="13"/>
        <v/>
      </c>
      <c r="L164" s="162" t="str">
        <f t="shared" si="14"/>
        <v/>
      </c>
      <c r="M164" s="162" t="str">
        <f t="shared" si="15"/>
        <v/>
      </c>
      <c r="N164" s="214"/>
      <c r="O164" s="162" t="str">
        <f t="shared" si="16"/>
        <v/>
      </c>
      <c r="P164" s="267"/>
      <c r="Q164" s="268"/>
      <c r="R164" s="267"/>
      <c r="S164" s="261"/>
      <c r="T164" s="261"/>
      <c r="U164" s="261"/>
      <c r="V164" s="239"/>
    </row>
    <row r="165" spans="1:22" s="269" customFormat="1">
      <c r="A165" s="292">
        <v>154</v>
      </c>
      <c r="B165" s="161"/>
      <c r="C165" s="161"/>
      <c r="D165" s="271"/>
      <c r="E165" s="162" t="str">
        <f>IF($C165="","",IF($C165=$Q$9,"Not Applicable",IF($C165=$Q$10,D1_Data_Dictionary!$E$5,"&lt;Please select from Dropdown&gt;")))</f>
        <v/>
      </c>
      <c r="F165" s="162" t="str">
        <f t="shared" si="9"/>
        <v/>
      </c>
      <c r="G165" s="162" t="str">
        <f t="shared" si="10"/>
        <v/>
      </c>
      <c r="H165" s="162" t="str">
        <f t="shared" si="11"/>
        <v/>
      </c>
      <c r="I165" s="162" t="str">
        <f>IF($C165="","",IF(OR($C165=$Q$9,$C165=$Q$8),D1_Data_Dictionary!$E$5,"&lt;Please select from Dropdown&gt;"))</f>
        <v/>
      </c>
      <c r="J165" s="214" t="str">
        <f t="shared" si="12"/>
        <v/>
      </c>
      <c r="K165" s="162" t="str">
        <f t="shared" si="13"/>
        <v/>
      </c>
      <c r="L165" s="162" t="str">
        <f t="shared" si="14"/>
        <v/>
      </c>
      <c r="M165" s="162" t="str">
        <f t="shared" si="15"/>
        <v/>
      </c>
      <c r="N165" s="214"/>
      <c r="O165" s="162" t="str">
        <f t="shared" si="16"/>
        <v/>
      </c>
      <c r="P165" s="267"/>
      <c r="Q165" s="268"/>
      <c r="R165" s="267"/>
      <c r="S165" s="261"/>
      <c r="T165" s="261"/>
      <c r="U165" s="261"/>
      <c r="V165" s="239"/>
    </row>
    <row r="166" spans="1:22" s="269" customFormat="1">
      <c r="A166" s="292">
        <v>155</v>
      </c>
      <c r="B166" s="161"/>
      <c r="C166" s="161"/>
      <c r="D166" s="271"/>
      <c r="E166" s="162" t="str">
        <f>IF($C166="","",IF($C166=$Q$9,"Not Applicable",IF($C166=$Q$10,D1_Data_Dictionary!$E$5,"&lt;Please select from Dropdown&gt;")))</f>
        <v/>
      </c>
      <c r="F166" s="162" t="str">
        <f t="shared" si="9"/>
        <v/>
      </c>
      <c r="G166" s="162" t="str">
        <f t="shared" si="10"/>
        <v/>
      </c>
      <c r="H166" s="162" t="str">
        <f t="shared" si="11"/>
        <v/>
      </c>
      <c r="I166" s="162" t="str">
        <f>IF($C166="","",IF(OR($C166=$Q$9,$C166=$Q$8),D1_Data_Dictionary!$E$5,"&lt;Please select from Dropdown&gt;"))</f>
        <v/>
      </c>
      <c r="J166" s="214" t="str">
        <f t="shared" si="12"/>
        <v/>
      </c>
      <c r="K166" s="162" t="str">
        <f t="shared" si="13"/>
        <v/>
      </c>
      <c r="L166" s="162" t="str">
        <f t="shared" si="14"/>
        <v/>
      </c>
      <c r="M166" s="162" t="str">
        <f t="shared" si="15"/>
        <v/>
      </c>
      <c r="N166" s="214"/>
      <c r="O166" s="162" t="str">
        <f t="shared" si="16"/>
        <v/>
      </c>
      <c r="P166" s="267"/>
      <c r="Q166" s="268"/>
      <c r="R166" s="267"/>
      <c r="S166" s="261"/>
      <c r="T166" s="261"/>
      <c r="U166" s="261"/>
      <c r="V166" s="239"/>
    </row>
    <row r="167" spans="1:22" s="269" customFormat="1">
      <c r="A167" s="292">
        <v>156</v>
      </c>
      <c r="B167" s="161"/>
      <c r="C167" s="161"/>
      <c r="D167" s="271"/>
      <c r="E167" s="162" t="str">
        <f>IF($C167="","",IF($C167=$Q$9,"Not Applicable",IF($C167=$Q$10,D1_Data_Dictionary!$E$5,"&lt;Please select from Dropdown&gt;")))</f>
        <v/>
      </c>
      <c r="F167" s="162" t="str">
        <f t="shared" si="9"/>
        <v/>
      </c>
      <c r="G167" s="162" t="str">
        <f t="shared" si="10"/>
        <v/>
      </c>
      <c r="H167" s="162" t="str">
        <f t="shared" si="11"/>
        <v/>
      </c>
      <c r="I167" s="162" t="str">
        <f>IF($C167="","",IF(OR($C167=$Q$9,$C167=$Q$8),D1_Data_Dictionary!$E$5,"&lt;Please select from Dropdown&gt;"))</f>
        <v/>
      </c>
      <c r="J167" s="214" t="str">
        <f t="shared" si="12"/>
        <v/>
      </c>
      <c r="K167" s="162" t="str">
        <f t="shared" si="13"/>
        <v/>
      </c>
      <c r="L167" s="162" t="str">
        <f t="shared" si="14"/>
        <v/>
      </c>
      <c r="M167" s="162" t="str">
        <f t="shared" si="15"/>
        <v/>
      </c>
      <c r="N167" s="214"/>
      <c r="O167" s="162" t="str">
        <f t="shared" si="16"/>
        <v/>
      </c>
      <c r="P167" s="267"/>
      <c r="Q167" s="268"/>
      <c r="R167" s="267"/>
      <c r="S167" s="261"/>
      <c r="T167" s="261"/>
      <c r="U167" s="261"/>
      <c r="V167" s="239"/>
    </row>
    <row r="168" spans="1:22" s="269" customFormat="1">
      <c r="A168" s="292">
        <v>157</v>
      </c>
      <c r="B168" s="161"/>
      <c r="C168" s="161"/>
      <c r="D168" s="271"/>
      <c r="E168" s="162" t="str">
        <f>IF($C168="","",IF($C168=$Q$9,"Not Applicable",IF($C168=$Q$10,D1_Data_Dictionary!$E$5,"&lt;Please select from Dropdown&gt;")))</f>
        <v/>
      </c>
      <c r="F168" s="162" t="str">
        <f t="shared" si="9"/>
        <v/>
      </c>
      <c r="G168" s="162" t="str">
        <f t="shared" si="10"/>
        <v/>
      </c>
      <c r="H168" s="162" t="str">
        <f t="shared" si="11"/>
        <v/>
      </c>
      <c r="I168" s="162" t="str">
        <f>IF($C168="","",IF(OR($C168=$Q$9,$C168=$Q$8),D1_Data_Dictionary!$E$5,"&lt;Please select from Dropdown&gt;"))</f>
        <v/>
      </c>
      <c r="J168" s="214" t="str">
        <f t="shared" si="12"/>
        <v/>
      </c>
      <c r="K168" s="162" t="str">
        <f t="shared" si="13"/>
        <v/>
      </c>
      <c r="L168" s="162" t="str">
        <f t="shared" si="14"/>
        <v/>
      </c>
      <c r="M168" s="162" t="str">
        <f t="shared" si="15"/>
        <v/>
      </c>
      <c r="N168" s="214"/>
      <c r="O168" s="162" t="str">
        <f t="shared" si="16"/>
        <v/>
      </c>
      <c r="P168" s="267"/>
      <c r="Q168" s="268"/>
      <c r="R168" s="267"/>
      <c r="S168" s="261"/>
      <c r="T168" s="261"/>
      <c r="U168" s="261"/>
      <c r="V168" s="239"/>
    </row>
    <row r="169" spans="1:22" s="269" customFormat="1">
      <c r="A169" s="292">
        <v>158</v>
      </c>
      <c r="B169" s="161"/>
      <c r="C169" s="161"/>
      <c r="D169" s="271"/>
      <c r="E169" s="162" t="str">
        <f>IF($C169="","",IF($C169=$Q$9,"Not Applicable",IF($C169=$Q$10,D1_Data_Dictionary!$E$5,"&lt;Please select from Dropdown&gt;")))</f>
        <v/>
      </c>
      <c r="F169" s="162" t="str">
        <f t="shared" si="9"/>
        <v/>
      </c>
      <c r="G169" s="162" t="str">
        <f t="shared" si="10"/>
        <v/>
      </c>
      <c r="H169" s="162" t="str">
        <f t="shared" si="11"/>
        <v/>
      </c>
      <c r="I169" s="162" t="str">
        <f>IF($C169="","",IF(OR($C169=$Q$9,$C169=$Q$8),D1_Data_Dictionary!$E$5,"&lt;Please select from Dropdown&gt;"))</f>
        <v/>
      </c>
      <c r="J169" s="214" t="str">
        <f t="shared" si="12"/>
        <v/>
      </c>
      <c r="K169" s="162" t="str">
        <f t="shared" si="13"/>
        <v/>
      </c>
      <c r="L169" s="162" t="str">
        <f t="shared" si="14"/>
        <v/>
      </c>
      <c r="M169" s="162" t="str">
        <f t="shared" si="15"/>
        <v/>
      </c>
      <c r="N169" s="214"/>
      <c r="O169" s="162" t="str">
        <f t="shared" si="16"/>
        <v/>
      </c>
      <c r="P169" s="267"/>
      <c r="Q169" s="268"/>
      <c r="R169" s="267"/>
      <c r="S169" s="261"/>
      <c r="T169" s="261"/>
      <c r="U169" s="261"/>
      <c r="V169" s="239"/>
    </row>
    <row r="170" spans="1:22" s="269" customFormat="1">
      <c r="A170" s="292">
        <v>159</v>
      </c>
      <c r="B170" s="161"/>
      <c r="C170" s="161"/>
      <c r="D170" s="271"/>
      <c r="E170" s="162" t="str">
        <f>IF($C170="","",IF($C170=$Q$9,"Not Applicable",IF($C170=$Q$10,D1_Data_Dictionary!$E$5,"&lt;Please select from Dropdown&gt;")))</f>
        <v/>
      </c>
      <c r="F170" s="162" t="str">
        <f t="shared" si="9"/>
        <v/>
      </c>
      <c r="G170" s="162" t="str">
        <f t="shared" si="10"/>
        <v/>
      </c>
      <c r="H170" s="162" t="str">
        <f t="shared" si="11"/>
        <v/>
      </c>
      <c r="I170" s="162" t="str">
        <f>IF($C170="","",IF(OR($C170=$Q$9,$C170=$Q$8),D1_Data_Dictionary!$E$5,"&lt;Please select from Dropdown&gt;"))</f>
        <v/>
      </c>
      <c r="J170" s="214" t="str">
        <f t="shared" si="12"/>
        <v/>
      </c>
      <c r="K170" s="162" t="str">
        <f t="shared" si="13"/>
        <v/>
      </c>
      <c r="L170" s="162" t="str">
        <f t="shared" si="14"/>
        <v/>
      </c>
      <c r="M170" s="162" t="str">
        <f t="shared" si="15"/>
        <v/>
      </c>
      <c r="N170" s="214"/>
      <c r="O170" s="162" t="str">
        <f t="shared" si="16"/>
        <v/>
      </c>
      <c r="P170" s="267"/>
      <c r="Q170" s="268"/>
      <c r="R170" s="267"/>
      <c r="S170" s="261"/>
      <c r="T170" s="261"/>
      <c r="U170" s="261"/>
      <c r="V170" s="239"/>
    </row>
    <row r="171" spans="1:22" s="269" customFormat="1">
      <c r="A171" s="292">
        <v>160</v>
      </c>
      <c r="B171" s="161"/>
      <c r="C171" s="161"/>
      <c r="D171" s="271"/>
      <c r="E171" s="162" t="str">
        <f>IF($C171="","",IF($C171=$Q$9,"Not Applicable",IF($C171=$Q$10,D1_Data_Dictionary!$E$5,"&lt;Please select from Dropdown&gt;")))</f>
        <v/>
      </c>
      <c r="F171" s="162" t="str">
        <f t="shared" si="9"/>
        <v/>
      </c>
      <c r="G171" s="162" t="str">
        <f t="shared" si="10"/>
        <v/>
      </c>
      <c r="H171" s="162" t="str">
        <f t="shared" si="11"/>
        <v/>
      </c>
      <c r="I171" s="162" t="str">
        <f>IF($C171="","",IF(OR($C171=$Q$9,$C171=$Q$8),D1_Data_Dictionary!$E$5,"&lt;Please select from Dropdown&gt;"))</f>
        <v/>
      </c>
      <c r="J171" s="214" t="str">
        <f t="shared" si="12"/>
        <v/>
      </c>
      <c r="K171" s="162" t="str">
        <f t="shared" si="13"/>
        <v/>
      </c>
      <c r="L171" s="162" t="str">
        <f t="shared" si="14"/>
        <v/>
      </c>
      <c r="M171" s="162" t="str">
        <f t="shared" si="15"/>
        <v/>
      </c>
      <c r="N171" s="214"/>
      <c r="O171" s="162" t="str">
        <f t="shared" si="16"/>
        <v/>
      </c>
      <c r="P171" s="267"/>
      <c r="Q171" s="268"/>
      <c r="R171" s="267"/>
      <c r="S171" s="261"/>
      <c r="T171" s="261"/>
      <c r="U171" s="261"/>
      <c r="V171" s="239"/>
    </row>
    <row r="172" spans="1:22" s="269" customFormat="1">
      <c r="A172" s="292">
        <v>161</v>
      </c>
      <c r="B172" s="161"/>
      <c r="C172" s="161"/>
      <c r="D172" s="271"/>
      <c r="E172" s="162" t="str">
        <f>IF($C172="","",IF($C172=$Q$9,"Not Applicable",IF($C172=$Q$10,D1_Data_Dictionary!$E$5,"&lt;Please select from Dropdown&gt;")))</f>
        <v/>
      </c>
      <c r="F172" s="162" t="str">
        <f t="shared" si="9"/>
        <v/>
      </c>
      <c r="G172" s="162" t="str">
        <f t="shared" si="10"/>
        <v/>
      </c>
      <c r="H172" s="162" t="str">
        <f t="shared" si="11"/>
        <v/>
      </c>
      <c r="I172" s="162" t="str">
        <f>IF($C172="","",IF(OR($C172=$Q$9,$C172=$Q$8),D1_Data_Dictionary!$E$5,"&lt;Please select from Dropdown&gt;"))</f>
        <v/>
      </c>
      <c r="J172" s="214" t="str">
        <f t="shared" si="12"/>
        <v/>
      </c>
      <c r="K172" s="162" t="str">
        <f t="shared" si="13"/>
        <v/>
      </c>
      <c r="L172" s="162" t="str">
        <f t="shared" si="14"/>
        <v/>
      </c>
      <c r="M172" s="162" t="str">
        <f t="shared" si="15"/>
        <v/>
      </c>
      <c r="N172" s="214"/>
      <c r="O172" s="162" t="str">
        <f t="shared" si="16"/>
        <v/>
      </c>
      <c r="P172" s="267"/>
      <c r="Q172" s="268"/>
      <c r="R172" s="267"/>
      <c r="S172" s="261"/>
      <c r="T172" s="261"/>
      <c r="U172" s="261"/>
      <c r="V172" s="239"/>
    </row>
    <row r="173" spans="1:22" s="269" customFormat="1">
      <c r="A173" s="292">
        <v>162</v>
      </c>
      <c r="B173" s="161"/>
      <c r="C173" s="161"/>
      <c r="D173" s="271"/>
      <c r="E173" s="162" t="str">
        <f>IF($C173="","",IF($C173=$Q$9,"Not Applicable",IF($C173=$Q$10,D1_Data_Dictionary!$E$5,"&lt;Please select from Dropdown&gt;")))</f>
        <v/>
      </c>
      <c r="F173" s="162" t="str">
        <f t="shared" si="9"/>
        <v/>
      </c>
      <c r="G173" s="162" t="str">
        <f t="shared" si="10"/>
        <v/>
      </c>
      <c r="H173" s="162" t="str">
        <f t="shared" si="11"/>
        <v/>
      </c>
      <c r="I173" s="162" t="str">
        <f>IF($C173="","",IF(OR($C173=$Q$9,$C173=$Q$8),D1_Data_Dictionary!$E$5,"&lt;Please select from Dropdown&gt;"))</f>
        <v/>
      </c>
      <c r="J173" s="214" t="str">
        <f t="shared" si="12"/>
        <v/>
      </c>
      <c r="K173" s="162" t="str">
        <f t="shared" si="13"/>
        <v/>
      </c>
      <c r="L173" s="162" t="str">
        <f t="shared" si="14"/>
        <v/>
      </c>
      <c r="M173" s="162" t="str">
        <f t="shared" si="15"/>
        <v/>
      </c>
      <c r="N173" s="214"/>
      <c r="O173" s="162" t="str">
        <f t="shared" si="16"/>
        <v/>
      </c>
      <c r="P173" s="267"/>
      <c r="Q173" s="268"/>
      <c r="R173" s="267"/>
      <c r="S173" s="261"/>
      <c r="T173" s="261"/>
      <c r="U173" s="261"/>
      <c r="V173" s="239"/>
    </row>
    <row r="174" spans="1:22" s="269" customFormat="1">
      <c r="A174" s="292">
        <v>163</v>
      </c>
      <c r="B174" s="161"/>
      <c r="C174" s="161"/>
      <c r="D174" s="271"/>
      <c r="E174" s="162" t="str">
        <f>IF($C174="","",IF($C174=$Q$9,"Not Applicable",IF($C174=$Q$10,D1_Data_Dictionary!$E$5,"&lt;Please select from Dropdown&gt;")))</f>
        <v/>
      </c>
      <c r="F174" s="162" t="str">
        <f t="shared" si="9"/>
        <v/>
      </c>
      <c r="G174" s="162" t="str">
        <f t="shared" si="10"/>
        <v/>
      </c>
      <c r="H174" s="162" t="str">
        <f t="shared" si="11"/>
        <v/>
      </c>
      <c r="I174" s="162" t="str">
        <f>IF($C174="","",IF(OR($C174=$Q$9,$C174=$Q$8),D1_Data_Dictionary!$E$5,"&lt;Please select from Dropdown&gt;"))</f>
        <v/>
      </c>
      <c r="J174" s="214" t="str">
        <f t="shared" si="12"/>
        <v/>
      </c>
      <c r="K174" s="162" t="str">
        <f t="shared" si="13"/>
        <v/>
      </c>
      <c r="L174" s="162" t="str">
        <f t="shared" si="14"/>
        <v/>
      </c>
      <c r="M174" s="162" t="str">
        <f t="shared" si="15"/>
        <v/>
      </c>
      <c r="N174" s="214"/>
      <c r="O174" s="162" t="str">
        <f t="shared" si="16"/>
        <v/>
      </c>
      <c r="P174" s="267"/>
      <c r="Q174" s="268"/>
      <c r="R174" s="267"/>
      <c r="S174" s="261"/>
      <c r="T174" s="261"/>
      <c r="U174" s="261"/>
      <c r="V174" s="239"/>
    </row>
    <row r="175" spans="1:22" s="269" customFormat="1">
      <c r="A175" s="292">
        <v>164</v>
      </c>
      <c r="B175" s="161"/>
      <c r="C175" s="161"/>
      <c r="D175" s="271"/>
      <c r="E175" s="162" t="str">
        <f>IF($C175="","",IF($C175=$Q$9,"Not Applicable",IF($C175=$Q$10,D1_Data_Dictionary!$E$5,"&lt;Please select from Dropdown&gt;")))</f>
        <v/>
      </c>
      <c r="F175" s="162" t="str">
        <f t="shared" si="9"/>
        <v/>
      </c>
      <c r="G175" s="162" t="str">
        <f t="shared" si="10"/>
        <v/>
      </c>
      <c r="H175" s="162" t="str">
        <f t="shared" si="11"/>
        <v/>
      </c>
      <c r="I175" s="162" t="str">
        <f>IF($C175="","",IF(OR($C175=$Q$9,$C175=$Q$8),D1_Data_Dictionary!$E$5,"&lt;Please select from Dropdown&gt;"))</f>
        <v/>
      </c>
      <c r="J175" s="214" t="str">
        <f t="shared" si="12"/>
        <v/>
      </c>
      <c r="K175" s="162" t="str">
        <f t="shared" si="13"/>
        <v/>
      </c>
      <c r="L175" s="162" t="str">
        <f t="shared" si="14"/>
        <v/>
      </c>
      <c r="M175" s="162" t="str">
        <f t="shared" si="15"/>
        <v/>
      </c>
      <c r="N175" s="214"/>
      <c r="O175" s="162" t="str">
        <f t="shared" si="16"/>
        <v/>
      </c>
      <c r="P175" s="267"/>
      <c r="Q175" s="268"/>
      <c r="R175" s="267"/>
      <c r="S175" s="261"/>
      <c r="T175" s="261"/>
      <c r="U175" s="261"/>
      <c r="V175" s="239"/>
    </row>
    <row r="176" spans="1:22" s="269" customFormat="1">
      <c r="A176" s="292">
        <v>165</v>
      </c>
      <c r="B176" s="161"/>
      <c r="C176" s="161"/>
      <c r="D176" s="271"/>
      <c r="E176" s="162" t="str">
        <f>IF($C176="","",IF($C176=$Q$9,"Not Applicable",IF($C176=$Q$10,D1_Data_Dictionary!$E$5,"&lt;Please select from Dropdown&gt;")))</f>
        <v/>
      </c>
      <c r="F176" s="162" t="str">
        <f t="shared" si="9"/>
        <v/>
      </c>
      <c r="G176" s="162" t="str">
        <f t="shared" si="10"/>
        <v/>
      </c>
      <c r="H176" s="162" t="str">
        <f t="shared" si="11"/>
        <v/>
      </c>
      <c r="I176" s="162" t="str">
        <f>IF($C176="","",IF(OR($C176=$Q$9,$C176=$Q$8),D1_Data_Dictionary!$E$5,"&lt;Please select from Dropdown&gt;"))</f>
        <v/>
      </c>
      <c r="J176" s="214" t="str">
        <f t="shared" si="12"/>
        <v/>
      </c>
      <c r="K176" s="162" t="str">
        <f t="shared" si="13"/>
        <v/>
      </c>
      <c r="L176" s="162" t="str">
        <f t="shared" si="14"/>
        <v/>
      </c>
      <c r="M176" s="162" t="str">
        <f t="shared" si="15"/>
        <v/>
      </c>
      <c r="N176" s="214"/>
      <c r="O176" s="162" t="str">
        <f t="shared" si="16"/>
        <v/>
      </c>
      <c r="P176" s="267"/>
      <c r="Q176" s="268"/>
      <c r="R176" s="267"/>
      <c r="S176" s="261"/>
      <c r="T176" s="261"/>
      <c r="U176" s="261"/>
      <c r="V176" s="239"/>
    </row>
    <row r="177" spans="1:22" s="269" customFormat="1">
      <c r="A177" s="292">
        <v>166</v>
      </c>
      <c r="B177" s="161"/>
      <c r="C177" s="161"/>
      <c r="D177" s="271"/>
      <c r="E177" s="162" t="str">
        <f>IF($C177="","",IF($C177=$Q$9,"Not Applicable",IF($C177=$Q$10,D1_Data_Dictionary!$E$5,"&lt;Please select from Dropdown&gt;")))</f>
        <v/>
      </c>
      <c r="F177" s="162" t="str">
        <f t="shared" si="9"/>
        <v/>
      </c>
      <c r="G177" s="162" t="str">
        <f t="shared" si="10"/>
        <v/>
      </c>
      <c r="H177" s="162" t="str">
        <f t="shared" si="11"/>
        <v/>
      </c>
      <c r="I177" s="162" t="str">
        <f>IF($C177="","",IF(OR($C177=$Q$9,$C177=$Q$8),D1_Data_Dictionary!$E$5,"&lt;Please select from Dropdown&gt;"))</f>
        <v/>
      </c>
      <c r="J177" s="214" t="str">
        <f t="shared" si="12"/>
        <v/>
      </c>
      <c r="K177" s="162" t="str">
        <f t="shared" si="13"/>
        <v/>
      </c>
      <c r="L177" s="162" t="str">
        <f t="shared" si="14"/>
        <v/>
      </c>
      <c r="M177" s="162" t="str">
        <f t="shared" si="15"/>
        <v/>
      </c>
      <c r="N177" s="214"/>
      <c r="O177" s="162" t="str">
        <f t="shared" si="16"/>
        <v/>
      </c>
      <c r="P177" s="267"/>
      <c r="Q177" s="268"/>
      <c r="R177" s="267"/>
      <c r="S177" s="261"/>
      <c r="T177" s="261"/>
      <c r="U177" s="261"/>
      <c r="V177" s="239"/>
    </row>
    <row r="178" spans="1:22" s="269" customFormat="1">
      <c r="A178" s="292">
        <v>167</v>
      </c>
      <c r="B178" s="161"/>
      <c r="C178" s="161"/>
      <c r="D178" s="271"/>
      <c r="E178" s="162" t="str">
        <f>IF($C178="","",IF($C178=$Q$9,"Not Applicable",IF($C178=$Q$10,D1_Data_Dictionary!$E$5,"&lt;Please select from Dropdown&gt;")))</f>
        <v/>
      </c>
      <c r="F178" s="162" t="str">
        <f t="shared" si="9"/>
        <v/>
      </c>
      <c r="G178" s="162" t="str">
        <f t="shared" si="10"/>
        <v/>
      </c>
      <c r="H178" s="162" t="str">
        <f t="shared" si="11"/>
        <v/>
      </c>
      <c r="I178" s="162" t="str">
        <f>IF($C178="","",IF(OR($C178=$Q$9,$C178=$Q$8),D1_Data_Dictionary!$E$5,"&lt;Please select from Dropdown&gt;"))</f>
        <v/>
      </c>
      <c r="J178" s="214" t="str">
        <f t="shared" si="12"/>
        <v/>
      </c>
      <c r="K178" s="162" t="str">
        <f t="shared" si="13"/>
        <v/>
      </c>
      <c r="L178" s="162" t="str">
        <f t="shared" si="14"/>
        <v/>
      </c>
      <c r="M178" s="162" t="str">
        <f t="shared" si="15"/>
        <v/>
      </c>
      <c r="N178" s="214"/>
      <c r="O178" s="162" t="str">
        <f t="shared" si="16"/>
        <v/>
      </c>
      <c r="P178" s="267"/>
      <c r="Q178" s="268"/>
      <c r="R178" s="267"/>
      <c r="S178" s="261"/>
      <c r="T178" s="261"/>
      <c r="U178" s="261"/>
      <c r="V178" s="239"/>
    </row>
    <row r="179" spans="1:22" s="269" customFormat="1">
      <c r="A179" s="292">
        <v>168</v>
      </c>
      <c r="B179" s="161"/>
      <c r="C179" s="161"/>
      <c r="D179" s="271"/>
      <c r="E179" s="162" t="str">
        <f>IF($C179="","",IF($C179=$Q$9,"Not Applicable",IF($C179=$Q$10,D1_Data_Dictionary!$E$5,"&lt;Please select from Dropdown&gt;")))</f>
        <v/>
      </c>
      <c r="F179" s="162" t="str">
        <f t="shared" si="9"/>
        <v/>
      </c>
      <c r="G179" s="162" t="str">
        <f t="shared" si="10"/>
        <v/>
      </c>
      <c r="H179" s="162" t="str">
        <f t="shared" si="11"/>
        <v/>
      </c>
      <c r="I179" s="162" t="str">
        <f>IF($C179="","",IF(OR($C179=$Q$9,$C179=$Q$8),D1_Data_Dictionary!$E$5,"&lt;Please select from Dropdown&gt;"))</f>
        <v/>
      </c>
      <c r="J179" s="214" t="str">
        <f t="shared" si="12"/>
        <v/>
      </c>
      <c r="K179" s="162" t="str">
        <f t="shared" si="13"/>
        <v/>
      </c>
      <c r="L179" s="162" t="str">
        <f t="shared" si="14"/>
        <v/>
      </c>
      <c r="M179" s="162" t="str">
        <f t="shared" si="15"/>
        <v/>
      </c>
      <c r="N179" s="214"/>
      <c r="O179" s="162" t="str">
        <f t="shared" si="16"/>
        <v/>
      </c>
      <c r="P179" s="267"/>
      <c r="Q179" s="268"/>
      <c r="R179" s="267"/>
      <c r="S179" s="261"/>
      <c r="T179" s="261"/>
      <c r="U179" s="261"/>
      <c r="V179" s="239"/>
    </row>
    <row r="180" spans="1:22" s="269" customFormat="1">
      <c r="A180" s="292">
        <v>169</v>
      </c>
      <c r="B180" s="224"/>
      <c r="C180" s="161"/>
      <c r="D180" s="271"/>
      <c r="E180" s="162" t="str">
        <f>IF($C180="","",IF($C180=$Q$9,"Not Applicable",IF($C180=$Q$10,D1_Data_Dictionary!$E$5,"&lt;Please select from Dropdown&gt;")))</f>
        <v/>
      </c>
      <c r="F180" s="162" t="str">
        <f t="shared" si="9"/>
        <v/>
      </c>
      <c r="G180" s="162" t="str">
        <f t="shared" si="10"/>
        <v/>
      </c>
      <c r="H180" s="162" t="str">
        <f t="shared" si="11"/>
        <v/>
      </c>
      <c r="I180" s="162" t="str">
        <f>IF($C180="","",IF(OR($C180=$Q$9,$C180=$Q$8),D1_Data_Dictionary!$E$5,"&lt;Please select from Dropdown&gt;"))</f>
        <v/>
      </c>
      <c r="J180" s="214" t="str">
        <f t="shared" si="12"/>
        <v/>
      </c>
      <c r="K180" s="162" t="str">
        <f t="shared" si="13"/>
        <v/>
      </c>
      <c r="L180" s="162" t="str">
        <f t="shared" si="14"/>
        <v/>
      </c>
      <c r="M180" s="162" t="str">
        <f t="shared" si="15"/>
        <v/>
      </c>
      <c r="N180" s="214"/>
      <c r="O180" s="162" t="str">
        <f t="shared" ref="O180:O221" si="17">IF($N180="","",IF($N180="No","Not Applicable","&lt;Please provide the Transformation Logic&gt;"))</f>
        <v/>
      </c>
      <c r="P180" s="267"/>
      <c r="Q180" s="268"/>
      <c r="R180" s="267"/>
      <c r="S180" s="261"/>
      <c r="T180" s="261"/>
      <c r="U180" s="261"/>
      <c r="V180" s="239"/>
    </row>
    <row r="181" spans="1:22" s="269" customFormat="1">
      <c r="A181" s="292">
        <v>170</v>
      </c>
      <c r="B181" s="161"/>
      <c r="C181" s="161"/>
      <c r="D181" s="271"/>
      <c r="E181" s="162" t="str">
        <f>IF($C181="","",IF($C181=$Q$9,"Not Applicable",IF($C181=$Q$10,D1_Data_Dictionary!$E$5,"&lt;Please select from Dropdown&gt;")))</f>
        <v/>
      </c>
      <c r="F181" s="162" t="str">
        <f t="shared" si="9"/>
        <v/>
      </c>
      <c r="G181" s="162" t="str">
        <f t="shared" si="10"/>
        <v/>
      </c>
      <c r="H181" s="162" t="str">
        <f t="shared" si="11"/>
        <v/>
      </c>
      <c r="I181" s="162" t="str">
        <f>IF($C181="","",IF(OR($C181=$Q$9,$C181=$Q$8),D1_Data_Dictionary!$E$5,"&lt;Please select from Dropdown&gt;"))</f>
        <v/>
      </c>
      <c r="J181" s="214" t="str">
        <f t="shared" si="12"/>
        <v/>
      </c>
      <c r="K181" s="162" t="str">
        <f t="shared" si="13"/>
        <v/>
      </c>
      <c r="L181" s="162" t="str">
        <f t="shared" si="14"/>
        <v/>
      </c>
      <c r="M181" s="162" t="str">
        <f t="shared" si="15"/>
        <v/>
      </c>
      <c r="N181" s="214"/>
      <c r="O181" s="162" t="str">
        <f t="shared" si="17"/>
        <v/>
      </c>
      <c r="P181" s="267"/>
      <c r="Q181" s="268"/>
      <c r="R181" s="267"/>
      <c r="S181" s="261"/>
      <c r="T181" s="261"/>
      <c r="U181" s="261"/>
      <c r="V181" s="239"/>
    </row>
    <row r="182" spans="1:22" s="269" customFormat="1">
      <c r="A182" s="292">
        <v>171</v>
      </c>
      <c r="B182" s="161"/>
      <c r="C182" s="161"/>
      <c r="D182" s="271"/>
      <c r="E182" s="162" t="str">
        <f>IF($C182="","",IF($C182=$Q$9,"Not Applicable",IF($C182=$Q$10,D1_Data_Dictionary!$E$5,"&lt;Please select from Dropdown&gt;")))</f>
        <v/>
      </c>
      <c r="F182" s="162" t="str">
        <f t="shared" si="9"/>
        <v/>
      </c>
      <c r="G182" s="162" t="str">
        <f t="shared" si="10"/>
        <v/>
      </c>
      <c r="H182" s="162" t="str">
        <f t="shared" si="11"/>
        <v/>
      </c>
      <c r="I182" s="162" t="str">
        <f>IF($C182="","",IF(OR($C182=$Q$9,$C182=$Q$8),D1_Data_Dictionary!$E$5,"&lt;Please select from Dropdown&gt;"))</f>
        <v/>
      </c>
      <c r="J182" s="214" t="str">
        <f t="shared" si="12"/>
        <v/>
      </c>
      <c r="K182" s="162" t="str">
        <f t="shared" si="13"/>
        <v/>
      </c>
      <c r="L182" s="162" t="str">
        <f t="shared" si="14"/>
        <v/>
      </c>
      <c r="M182" s="162" t="str">
        <f t="shared" si="15"/>
        <v/>
      </c>
      <c r="N182" s="214"/>
      <c r="O182" s="162" t="str">
        <f t="shared" si="17"/>
        <v/>
      </c>
      <c r="P182" s="267"/>
      <c r="Q182" s="268"/>
      <c r="R182" s="267"/>
      <c r="S182" s="261"/>
      <c r="T182" s="261"/>
      <c r="U182" s="261"/>
      <c r="V182" s="239"/>
    </row>
    <row r="183" spans="1:22" s="269" customFormat="1">
      <c r="A183" s="292">
        <v>172</v>
      </c>
      <c r="B183" s="161"/>
      <c r="C183" s="161"/>
      <c r="D183" s="271"/>
      <c r="E183" s="162" t="str">
        <f>IF($C183="","",IF($C183=$Q$9,"Not Applicable",IF($C183=$Q$10,D1_Data_Dictionary!$E$5,"&lt;Please select from Dropdown&gt;")))</f>
        <v/>
      </c>
      <c r="F183" s="162" t="str">
        <f t="shared" si="9"/>
        <v/>
      </c>
      <c r="G183" s="162" t="str">
        <f t="shared" si="10"/>
        <v/>
      </c>
      <c r="H183" s="162" t="str">
        <f t="shared" si="11"/>
        <v/>
      </c>
      <c r="I183" s="162" t="str">
        <f>IF($C183="","",IF(OR($C183=$Q$9,$C183=$Q$8),D1_Data_Dictionary!$E$5,"&lt;Please select from Dropdown&gt;"))</f>
        <v/>
      </c>
      <c r="J183" s="214" t="str">
        <f t="shared" si="12"/>
        <v/>
      </c>
      <c r="K183" s="162" t="str">
        <f t="shared" si="13"/>
        <v/>
      </c>
      <c r="L183" s="162" t="str">
        <f t="shared" si="14"/>
        <v/>
      </c>
      <c r="M183" s="162" t="str">
        <f t="shared" si="15"/>
        <v/>
      </c>
      <c r="N183" s="214"/>
      <c r="O183" s="162" t="str">
        <f t="shared" si="17"/>
        <v/>
      </c>
      <c r="P183" s="267"/>
      <c r="Q183" s="268"/>
      <c r="R183" s="267"/>
      <c r="S183" s="261"/>
      <c r="T183" s="261"/>
      <c r="U183" s="261"/>
      <c r="V183" s="239"/>
    </row>
    <row r="184" spans="1:22" s="269" customFormat="1">
      <c r="A184" s="292">
        <v>173</v>
      </c>
      <c r="B184" s="161"/>
      <c r="C184" s="161"/>
      <c r="D184" s="271"/>
      <c r="E184" s="162" t="str">
        <f>IF($C184="","",IF($C184=$Q$9,"Not Applicable",IF($C184=$Q$10,D1_Data_Dictionary!$E$5,"&lt;Please select from Dropdown&gt;")))</f>
        <v/>
      </c>
      <c r="F184" s="162" t="str">
        <f t="shared" si="9"/>
        <v/>
      </c>
      <c r="G184" s="162" t="str">
        <f t="shared" si="10"/>
        <v/>
      </c>
      <c r="H184" s="162" t="str">
        <f t="shared" si="11"/>
        <v/>
      </c>
      <c r="I184" s="162" t="str">
        <f>IF($C184="","",IF(OR($C184=$Q$9,$C184=$Q$8),D1_Data_Dictionary!$E$5,"&lt;Please select from Dropdown&gt;"))</f>
        <v/>
      </c>
      <c r="J184" s="214" t="str">
        <f t="shared" si="12"/>
        <v/>
      </c>
      <c r="K184" s="162" t="str">
        <f t="shared" si="13"/>
        <v/>
      </c>
      <c r="L184" s="162" t="str">
        <f t="shared" si="14"/>
        <v/>
      </c>
      <c r="M184" s="162" t="str">
        <f t="shared" si="15"/>
        <v/>
      </c>
      <c r="N184" s="214"/>
      <c r="O184" s="162" t="str">
        <f t="shared" si="17"/>
        <v/>
      </c>
      <c r="P184" s="267"/>
      <c r="Q184" s="268"/>
      <c r="R184" s="267"/>
      <c r="S184" s="261"/>
      <c r="T184" s="261"/>
      <c r="U184" s="261"/>
      <c r="V184" s="239"/>
    </row>
    <row r="185" spans="1:22" s="269" customFormat="1">
      <c r="A185" s="292">
        <v>174</v>
      </c>
      <c r="B185" s="161"/>
      <c r="C185" s="161"/>
      <c r="D185" s="271"/>
      <c r="E185" s="162" t="str">
        <f>IF($C185="","",IF($C185=$Q$9,"Not Applicable",IF($C185=$Q$10,D1_Data_Dictionary!$E$5,"&lt;Please select from Dropdown&gt;")))</f>
        <v/>
      </c>
      <c r="F185" s="162" t="str">
        <f t="shared" si="9"/>
        <v/>
      </c>
      <c r="G185" s="162" t="str">
        <f t="shared" si="10"/>
        <v/>
      </c>
      <c r="H185" s="162" t="str">
        <f t="shared" si="11"/>
        <v/>
      </c>
      <c r="I185" s="162" t="str">
        <f>IF($C185="","",IF(OR($C185=$Q$9,$C185=$Q$8),D1_Data_Dictionary!$E$5,"&lt;Please select from Dropdown&gt;"))</f>
        <v/>
      </c>
      <c r="J185" s="214" t="str">
        <f t="shared" si="12"/>
        <v/>
      </c>
      <c r="K185" s="162" t="str">
        <f t="shared" si="13"/>
        <v/>
      </c>
      <c r="L185" s="162" t="str">
        <f t="shared" si="14"/>
        <v/>
      </c>
      <c r="M185" s="162" t="str">
        <f t="shared" si="15"/>
        <v/>
      </c>
      <c r="N185" s="214"/>
      <c r="O185" s="162" t="str">
        <f t="shared" si="17"/>
        <v/>
      </c>
      <c r="P185" s="267"/>
      <c r="Q185" s="268"/>
      <c r="R185" s="267"/>
      <c r="S185" s="261"/>
      <c r="T185" s="261"/>
      <c r="U185" s="261"/>
      <c r="V185" s="239"/>
    </row>
    <row r="186" spans="1:22" s="269" customFormat="1">
      <c r="A186" s="292">
        <v>175</v>
      </c>
      <c r="B186" s="161"/>
      <c r="C186" s="161"/>
      <c r="D186" s="271"/>
      <c r="E186" s="162" t="str">
        <f>IF($C186="","",IF($C186=$Q$9,"Not Applicable",IF($C186=$Q$10,D1_Data_Dictionary!$E$5,"&lt;Please select from Dropdown&gt;")))</f>
        <v/>
      </c>
      <c r="F186" s="162" t="str">
        <f t="shared" si="9"/>
        <v/>
      </c>
      <c r="G186" s="162" t="str">
        <f t="shared" si="10"/>
        <v/>
      </c>
      <c r="H186" s="162" t="str">
        <f t="shared" si="11"/>
        <v/>
      </c>
      <c r="I186" s="162" t="str">
        <f>IF($C186="","",IF(OR($C186=$Q$9,$C186=$Q$8),D1_Data_Dictionary!$E$5,"&lt;Please select from Dropdown&gt;"))</f>
        <v/>
      </c>
      <c r="J186" s="214" t="str">
        <f t="shared" si="12"/>
        <v/>
      </c>
      <c r="K186" s="162" t="str">
        <f t="shared" si="13"/>
        <v/>
      </c>
      <c r="L186" s="162" t="str">
        <f t="shared" si="14"/>
        <v/>
      </c>
      <c r="M186" s="162" t="str">
        <f t="shared" si="15"/>
        <v/>
      </c>
      <c r="N186" s="214"/>
      <c r="O186" s="162" t="str">
        <f t="shared" si="17"/>
        <v/>
      </c>
      <c r="P186" s="267"/>
      <c r="Q186" s="268"/>
      <c r="R186" s="267"/>
      <c r="S186" s="261"/>
      <c r="T186" s="261"/>
      <c r="U186" s="261"/>
      <c r="V186" s="239"/>
    </row>
    <row r="187" spans="1:22" s="269" customFormat="1">
      <c r="A187" s="292">
        <v>176</v>
      </c>
      <c r="B187" s="161"/>
      <c r="C187" s="161"/>
      <c r="D187" s="271"/>
      <c r="E187" s="162" t="str">
        <f>IF($C187="","",IF($C187=$Q$9,"Not Applicable",IF($C187=$Q$10,D1_Data_Dictionary!$E$5,"&lt;Please select from Dropdown&gt;")))</f>
        <v/>
      </c>
      <c r="F187" s="162" t="str">
        <f t="shared" si="9"/>
        <v/>
      </c>
      <c r="G187" s="162" t="str">
        <f t="shared" si="10"/>
        <v/>
      </c>
      <c r="H187" s="162" t="str">
        <f t="shared" si="11"/>
        <v/>
      </c>
      <c r="I187" s="162" t="str">
        <f>IF($C187="","",IF(OR($C187=$Q$9,$C187=$Q$8),D1_Data_Dictionary!$E$5,"&lt;Please select from Dropdown&gt;"))</f>
        <v/>
      </c>
      <c r="J187" s="214" t="str">
        <f t="shared" si="12"/>
        <v/>
      </c>
      <c r="K187" s="162" t="str">
        <f t="shared" si="13"/>
        <v/>
      </c>
      <c r="L187" s="162" t="str">
        <f t="shared" si="14"/>
        <v/>
      </c>
      <c r="M187" s="162" t="str">
        <f t="shared" si="15"/>
        <v/>
      </c>
      <c r="N187" s="214"/>
      <c r="O187" s="162" t="str">
        <f t="shared" si="17"/>
        <v/>
      </c>
      <c r="P187" s="267"/>
      <c r="Q187" s="268"/>
      <c r="R187" s="267"/>
      <c r="S187" s="261"/>
      <c r="T187" s="261"/>
      <c r="U187" s="261"/>
      <c r="V187" s="239"/>
    </row>
    <row r="188" spans="1:22" s="269" customFormat="1">
      <c r="A188" s="292">
        <v>177</v>
      </c>
      <c r="B188" s="161"/>
      <c r="C188" s="161"/>
      <c r="D188" s="271"/>
      <c r="E188" s="162" t="str">
        <f>IF($C188="","",IF($C188=$Q$9,"Not Applicable",IF($C188=$Q$10,D1_Data_Dictionary!$E$5,"&lt;Please select from Dropdown&gt;")))</f>
        <v/>
      </c>
      <c r="F188" s="162" t="str">
        <f t="shared" si="9"/>
        <v/>
      </c>
      <c r="G188" s="162" t="str">
        <f t="shared" si="10"/>
        <v/>
      </c>
      <c r="H188" s="162" t="str">
        <f t="shared" si="11"/>
        <v/>
      </c>
      <c r="I188" s="162" t="str">
        <f>IF($C188="","",IF(OR($C188=$Q$9,$C188=$Q$8),D1_Data_Dictionary!$E$5,"&lt;Please select from Dropdown&gt;"))</f>
        <v/>
      </c>
      <c r="J188" s="214" t="str">
        <f t="shared" si="12"/>
        <v/>
      </c>
      <c r="K188" s="162" t="str">
        <f t="shared" si="13"/>
        <v/>
      </c>
      <c r="L188" s="162" t="str">
        <f t="shared" si="14"/>
        <v/>
      </c>
      <c r="M188" s="162" t="str">
        <f t="shared" si="15"/>
        <v/>
      </c>
      <c r="N188" s="214"/>
      <c r="O188" s="162" t="str">
        <f t="shared" si="17"/>
        <v/>
      </c>
      <c r="P188" s="267"/>
      <c r="Q188" s="268"/>
      <c r="R188" s="267"/>
      <c r="S188" s="261"/>
      <c r="T188" s="261"/>
      <c r="U188" s="261"/>
      <c r="V188" s="239"/>
    </row>
    <row r="189" spans="1:22" s="269" customFormat="1">
      <c r="A189" s="292">
        <v>178</v>
      </c>
      <c r="B189" s="161"/>
      <c r="C189" s="161"/>
      <c r="D189" s="271"/>
      <c r="E189" s="162" t="str">
        <f>IF($C189="","",IF($C189=$Q$9,"Not Applicable",IF($C189=$Q$10,D1_Data_Dictionary!$E$5,"&lt;Please select from Dropdown&gt;")))</f>
        <v/>
      </c>
      <c r="F189" s="162" t="str">
        <f t="shared" si="9"/>
        <v/>
      </c>
      <c r="G189" s="162" t="str">
        <f t="shared" si="10"/>
        <v/>
      </c>
      <c r="H189" s="162" t="str">
        <f t="shared" si="11"/>
        <v/>
      </c>
      <c r="I189" s="162" t="str">
        <f>IF($C189="","",IF(OR($C189=$Q$9,$C189=$Q$8),D1_Data_Dictionary!$E$5,"&lt;Please select from Dropdown&gt;"))</f>
        <v/>
      </c>
      <c r="J189" s="214" t="str">
        <f t="shared" si="12"/>
        <v/>
      </c>
      <c r="K189" s="162" t="str">
        <f t="shared" si="13"/>
        <v/>
      </c>
      <c r="L189" s="162" t="str">
        <f t="shared" si="14"/>
        <v/>
      </c>
      <c r="M189" s="162" t="str">
        <f t="shared" si="15"/>
        <v/>
      </c>
      <c r="N189" s="214"/>
      <c r="O189" s="162" t="str">
        <f t="shared" si="17"/>
        <v/>
      </c>
      <c r="P189" s="267"/>
      <c r="Q189" s="268"/>
      <c r="R189" s="267"/>
      <c r="S189" s="261"/>
      <c r="T189" s="261"/>
      <c r="U189" s="261"/>
      <c r="V189" s="239"/>
    </row>
    <row r="190" spans="1:22" s="269" customFormat="1">
      <c r="A190" s="292">
        <v>179</v>
      </c>
      <c r="B190" s="161"/>
      <c r="C190" s="161"/>
      <c r="D190" s="271"/>
      <c r="E190" s="162" t="str">
        <f>IF($C190="","",IF($C190=$Q$9,"Not Applicable",IF($C190=$Q$10,D1_Data_Dictionary!$E$5,"&lt;Please select from Dropdown&gt;")))</f>
        <v/>
      </c>
      <c r="F190" s="162" t="str">
        <f t="shared" si="9"/>
        <v/>
      </c>
      <c r="G190" s="162" t="str">
        <f t="shared" si="10"/>
        <v/>
      </c>
      <c r="H190" s="162" t="str">
        <f t="shared" si="11"/>
        <v/>
      </c>
      <c r="I190" s="162" t="str">
        <f>IF($C190="","",IF(OR($C190=$Q$9,$C190=$Q$8),D1_Data_Dictionary!$E$5,"&lt;Please select from Dropdown&gt;"))</f>
        <v/>
      </c>
      <c r="J190" s="214" t="str">
        <f t="shared" si="12"/>
        <v/>
      </c>
      <c r="K190" s="162" t="str">
        <f t="shared" si="13"/>
        <v/>
      </c>
      <c r="L190" s="162" t="str">
        <f t="shared" si="14"/>
        <v/>
      </c>
      <c r="M190" s="162" t="str">
        <f t="shared" si="15"/>
        <v/>
      </c>
      <c r="N190" s="214"/>
      <c r="O190" s="162" t="str">
        <f t="shared" si="17"/>
        <v/>
      </c>
      <c r="P190" s="267"/>
      <c r="Q190" s="268"/>
      <c r="R190" s="267"/>
      <c r="S190" s="261"/>
      <c r="T190" s="261"/>
      <c r="U190" s="261"/>
      <c r="V190" s="239"/>
    </row>
    <row r="191" spans="1:22" s="269" customFormat="1">
      <c r="A191" s="292">
        <v>180</v>
      </c>
      <c r="B191" s="161"/>
      <c r="C191" s="161"/>
      <c r="D191" s="271"/>
      <c r="E191" s="162" t="str">
        <f>IF($C191="","",IF($C191=$Q$9,"Not Applicable",IF($C191=$Q$10,D1_Data_Dictionary!$E$5,"&lt;Please select from Dropdown&gt;")))</f>
        <v/>
      </c>
      <c r="F191" s="162" t="str">
        <f t="shared" si="9"/>
        <v/>
      </c>
      <c r="G191" s="162" t="str">
        <f t="shared" si="10"/>
        <v/>
      </c>
      <c r="H191" s="162" t="str">
        <f t="shared" si="11"/>
        <v/>
      </c>
      <c r="I191" s="162" t="str">
        <f>IF($C191="","",IF(OR($C191=$Q$9,$C191=$Q$8),D1_Data_Dictionary!$E$5,"&lt;Please select from Dropdown&gt;"))</f>
        <v/>
      </c>
      <c r="J191" s="214" t="str">
        <f t="shared" si="12"/>
        <v/>
      </c>
      <c r="K191" s="162" t="str">
        <f t="shared" si="13"/>
        <v/>
      </c>
      <c r="L191" s="162" t="str">
        <f t="shared" si="14"/>
        <v/>
      </c>
      <c r="M191" s="162" t="str">
        <f t="shared" si="15"/>
        <v/>
      </c>
      <c r="N191" s="214"/>
      <c r="O191" s="162" t="str">
        <f t="shared" si="17"/>
        <v/>
      </c>
      <c r="P191" s="267"/>
      <c r="Q191" s="268"/>
      <c r="R191" s="267"/>
      <c r="S191" s="261"/>
      <c r="T191" s="261"/>
      <c r="U191" s="261"/>
      <c r="V191" s="239"/>
    </row>
    <row r="192" spans="1:22" s="269" customFormat="1">
      <c r="A192" s="292">
        <v>181</v>
      </c>
      <c r="B192" s="161"/>
      <c r="C192" s="161"/>
      <c r="D192" s="271"/>
      <c r="E192" s="162" t="str">
        <f>IF($C192="","",IF($C192=$Q$9,"Not Applicable",IF($C192=$Q$10,D1_Data_Dictionary!$E$5,"&lt;Please select from Dropdown&gt;")))</f>
        <v/>
      </c>
      <c r="F192" s="162" t="str">
        <f t="shared" si="9"/>
        <v/>
      </c>
      <c r="G192" s="162" t="str">
        <f t="shared" si="10"/>
        <v/>
      </c>
      <c r="H192" s="162" t="str">
        <f t="shared" si="11"/>
        <v/>
      </c>
      <c r="I192" s="162" t="str">
        <f>IF($C192="","",IF(OR($C192=$Q$9,$C192=$Q$8),D1_Data_Dictionary!$E$5,"&lt;Please select from Dropdown&gt;"))</f>
        <v/>
      </c>
      <c r="J192" s="214" t="str">
        <f t="shared" si="12"/>
        <v/>
      </c>
      <c r="K192" s="162" t="str">
        <f t="shared" si="13"/>
        <v/>
      </c>
      <c r="L192" s="162" t="str">
        <f t="shared" si="14"/>
        <v/>
      </c>
      <c r="M192" s="162" t="str">
        <f t="shared" si="15"/>
        <v/>
      </c>
      <c r="N192" s="214"/>
      <c r="O192" s="162" t="str">
        <f t="shared" si="17"/>
        <v/>
      </c>
      <c r="P192" s="267"/>
      <c r="Q192" s="268"/>
      <c r="R192" s="267"/>
      <c r="S192" s="261"/>
      <c r="T192" s="261"/>
      <c r="U192" s="261"/>
      <c r="V192" s="239"/>
    </row>
    <row r="193" spans="1:22" s="269" customFormat="1">
      <c r="A193" s="292">
        <v>182</v>
      </c>
      <c r="B193" s="161"/>
      <c r="C193" s="161"/>
      <c r="D193" s="271"/>
      <c r="E193" s="162" t="str">
        <f>IF($C193="","",IF($C193=$Q$9,"Not Applicable",IF($C193=$Q$10,D1_Data_Dictionary!$E$5,"&lt;Please select from Dropdown&gt;")))</f>
        <v/>
      </c>
      <c r="F193" s="162" t="str">
        <f t="shared" si="9"/>
        <v/>
      </c>
      <c r="G193" s="162" t="str">
        <f t="shared" si="10"/>
        <v/>
      </c>
      <c r="H193" s="162" t="str">
        <f t="shared" si="11"/>
        <v/>
      </c>
      <c r="I193" s="162" t="str">
        <f>IF($C193="","",IF(OR($C193=$Q$9,$C193=$Q$8),D1_Data_Dictionary!$E$5,"&lt;Please select from Dropdown&gt;"))</f>
        <v/>
      </c>
      <c r="J193" s="214" t="str">
        <f t="shared" si="12"/>
        <v/>
      </c>
      <c r="K193" s="162" t="str">
        <f t="shared" si="13"/>
        <v/>
      </c>
      <c r="L193" s="162" t="str">
        <f t="shared" si="14"/>
        <v/>
      </c>
      <c r="M193" s="162" t="str">
        <f t="shared" si="15"/>
        <v/>
      </c>
      <c r="N193" s="214"/>
      <c r="O193" s="162" t="str">
        <f t="shared" si="17"/>
        <v/>
      </c>
      <c r="P193" s="267"/>
      <c r="Q193" s="268"/>
      <c r="R193" s="267"/>
      <c r="S193" s="261"/>
      <c r="T193" s="261"/>
      <c r="U193" s="261"/>
      <c r="V193" s="239"/>
    </row>
    <row r="194" spans="1:22" s="269" customFormat="1">
      <c r="A194" s="292">
        <v>183</v>
      </c>
      <c r="B194" s="161"/>
      <c r="C194" s="161"/>
      <c r="D194" s="271"/>
      <c r="E194" s="162" t="str">
        <f>IF($C194="","",IF($C194=$Q$9,"Not Applicable",IF($C194=$Q$10,D1_Data_Dictionary!$E$5,"&lt;Please select from Dropdown&gt;")))</f>
        <v/>
      </c>
      <c r="F194" s="162" t="str">
        <f t="shared" si="9"/>
        <v/>
      </c>
      <c r="G194" s="162" t="str">
        <f t="shared" si="10"/>
        <v/>
      </c>
      <c r="H194" s="162" t="str">
        <f t="shared" si="11"/>
        <v/>
      </c>
      <c r="I194" s="162" t="str">
        <f>IF($C194="","",IF(OR($C194=$Q$9,$C194=$Q$8),D1_Data_Dictionary!$E$5,"&lt;Please select from Dropdown&gt;"))</f>
        <v/>
      </c>
      <c r="J194" s="214" t="str">
        <f t="shared" si="12"/>
        <v/>
      </c>
      <c r="K194" s="162" t="str">
        <f t="shared" si="13"/>
        <v/>
      </c>
      <c r="L194" s="162" t="str">
        <f t="shared" si="14"/>
        <v/>
      </c>
      <c r="M194" s="162" t="str">
        <f t="shared" si="15"/>
        <v/>
      </c>
      <c r="N194" s="214"/>
      <c r="O194" s="162" t="str">
        <f t="shared" si="17"/>
        <v/>
      </c>
      <c r="P194" s="267"/>
      <c r="Q194" s="268"/>
      <c r="R194" s="267"/>
      <c r="S194" s="261"/>
      <c r="T194" s="261"/>
      <c r="U194" s="261"/>
      <c r="V194" s="239"/>
    </row>
    <row r="195" spans="1:22" s="269" customFormat="1">
      <c r="A195" s="292">
        <v>184</v>
      </c>
      <c r="B195" s="161"/>
      <c r="C195" s="161"/>
      <c r="D195" s="271"/>
      <c r="E195" s="162" t="str">
        <f>IF($C195="","",IF($C195=$Q$9,"Not Applicable",IF($C195=$Q$10,D1_Data_Dictionary!$E$5,"&lt;Please select from Dropdown&gt;")))</f>
        <v/>
      </c>
      <c r="F195" s="162" t="str">
        <f t="shared" si="9"/>
        <v/>
      </c>
      <c r="G195" s="162" t="str">
        <f t="shared" si="10"/>
        <v/>
      </c>
      <c r="H195" s="162" t="str">
        <f t="shared" si="11"/>
        <v/>
      </c>
      <c r="I195" s="162" t="str">
        <f>IF($C195="","",IF(OR($C195=$Q$9,$C195=$Q$8),D1_Data_Dictionary!$E$5,"&lt;Please select from Dropdown&gt;"))</f>
        <v/>
      </c>
      <c r="J195" s="214" t="str">
        <f t="shared" si="12"/>
        <v/>
      </c>
      <c r="K195" s="162" t="str">
        <f t="shared" si="13"/>
        <v/>
      </c>
      <c r="L195" s="162" t="str">
        <f t="shared" si="14"/>
        <v/>
      </c>
      <c r="M195" s="162" t="str">
        <f t="shared" si="15"/>
        <v/>
      </c>
      <c r="N195" s="214"/>
      <c r="O195" s="162" t="str">
        <f t="shared" si="17"/>
        <v/>
      </c>
      <c r="P195" s="267"/>
      <c r="Q195" s="268"/>
      <c r="R195" s="267"/>
      <c r="S195" s="261"/>
      <c r="T195" s="261"/>
      <c r="U195" s="261"/>
      <c r="V195" s="239"/>
    </row>
    <row r="196" spans="1:22" s="269" customFormat="1">
      <c r="A196" s="292">
        <v>185</v>
      </c>
      <c r="B196" s="161"/>
      <c r="C196" s="161"/>
      <c r="D196" s="271"/>
      <c r="E196" s="162" t="str">
        <f>IF($C196="","",IF($C196=$Q$9,"Not Applicable",IF($C196=$Q$10,D1_Data_Dictionary!$E$5,"&lt;Please select from Dropdown&gt;")))</f>
        <v/>
      </c>
      <c r="F196" s="162" t="str">
        <f t="shared" si="9"/>
        <v/>
      </c>
      <c r="G196" s="162" t="str">
        <f t="shared" si="10"/>
        <v/>
      </c>
      <c r="H196" s="162" t="str">
        <f t="shared" si="11"/>
        <v/>
      </c>
      <c r="I196" s="162" t="str">
        <f>IF($C196="","",IF(OR($C196=$Q$9,$C196=$Q$8),D1_Data_Dictionary!$E$5,"&lt;Please select from Dropdown&gt;"))</f>
        <v/>
      </c>
      <c r="J196" s="214" t="str">
        <f t="shared" si="12"/>
        <v/>
      </c>
      <c r="K196" s="162" t="str">
        <f t="shared" si="13"/>
        <v/>
      </c>
      <c r="L196" s="162" t="str">
        <f t="shared" si="14"/>
        <v/>
      </c>
      <c r="M196" s="162" t="str">
        <f t="shared" si="15"/>
        <v/>
      </c>
      <c r="N196" s="214"/>
      <c r="O196" s="162" t="str">
        <f t="shared" si="17"/>
        <v/>
      </c>
      <c r="P196" s="267"/>
      <c r="Q196" s="268"/>
      <c r="R196" s="267"/>
      <c r="S196" s="261"/>
      <c r="T196" s="261"/>
      <c r="U196" s="261"/>
      <c r="V196" s="239"/>
    </row>
    <row r="197" spans="1:22" s="269" customFormat="1">
      <c r="A197" s="292">
        <v>186</v>
      </c>
      <c r="B197" s="161"/>
      <c r="C197" s="161"/>
      <c r="D197" s="271"/>
      <c r="E197" s="162" t="str">
        <f>IF($C197="","",IF($C197=$Q$9,"Not Applicable",IF($C197=$Q$10,D1_Data_Dictionary!$E$5,"&lt;Please select from Dropdown&gt;")))</f>
        <v/>
      </c>
      <c r="F197" s="162" t="str">
        <f t="shared" si="9"/>
        <v/>
      </c>
      <c r="G197" s="162" t="str">
        <f t="shared" si="10"/>
        <v/>
      </c>
      <c r="H197" s="162" t="str">
        <f t="shared" si="11"/>
        <v/>
      </c>
      <c r="I197" s="162" t="str">
        <f>IF($C197="","",IF(OR($C197=$Q$9,$C197=$Q$8),D1_Data_Dictionary!$E$5,"&lt;Please select from Dropdown&gt;"))</f>
        <v/>
      </c>
      <c r="J197" s="214" t="str">
        <f t="shared" si="12"/>
        <v/>
      </c>
      <c r="K197" s="162" t="str">
        <f t="shared" si="13"/>
        <v/>
      </c>
      <c r="L197" s="162" t="str">
        <f t="shared" si="14"/>
        <v/>
      </c>
      <c r="M197" s="162" t="str">
        <f t="shared" si="15"/>
        <v/>
      </c>
      <c r="N197" s="214"/>
      <c r="O197" s="162" t="str">
        <f t="shared" si="17"/>
        <v/>
      </c>
      <c r="P197" s="267"/>
      <c r="Q197" s="268"/>
      <c r="R197" s="267"/>
      <c r="S197" s="261"/>
      <c r="T197" s="261"/>
      <c r="U197" s="261"/>
      <c r="V197" s="239"/>
    </row>
    <row r="198" spans="1:22" s="269" customFormat="1">
      <c r="A198" s="292">
        <v>187</v>
      </c>
      <c r="B198" s="161"/>
      <c r="C198" s="161"/>
      <c r="D198" s="271"/>
      <c r="E198" s="162" t="str">
        <f>IF($C198="","",IF($C198=$Q$9,"Not Applicable",IF($C198=$Q$10,D1_Data_Dictionary!$E$5,"&lt;Please select from Dropdown&gt;")))</f>
        <v/>
      </c>
      <c r="F198" s="162" t="str">
        <f t="shared" si="9"/>
        <v/>
      </c>
      <c r="G198" s="162" t="str">
        <f t="shared" si="10"/>
        <v/>
      </c>
      <c r="H198" s="162" t="str">
        <f t="shared" si="11"/>
        <v/>
      </c>
      <c r="I198" s="162" t="str">
        <f>IF($C198="","",IF(OR($C198=$Q$9,$C198=$Q$8),D1_Data_Dictionary!$E$5,"&lt;Please select from Dropdown&gt;"))</f>
        <v/>
      </c>
      <c r="J198" s="214" t="str">
        <f t="shared" si="12"/>
        <v/>
      </c>
      <c r="K198" s="162" t="str">
        <f t="shared" si="13"/>
        <v/>
      </c>
      <c r="L198" s="162" t="str">
        <f t="shared" si="14"/>
        <v/>
      </c>
      <c r="M198" s="162" t="str">
        <f t="shared" si="15"/>
        <v/>
      </c>
      <c r="N198" s="214"/>
      <c r="O198" s="162" t="str">
        <f t="shared" si="17"/>
        <v/>
      </c>
      <c r="P198" s="267"/>
      <c r="Q198" s="268"/>
      <c r="R198" s="267"/>
      <c r="S198" s="261"/>
      <c r="T198" s="261"/>
      <c r="U198" s="261"/>
      <c r="V198" s="239"/>
    </row>
    <row r="199" spans="1:22" s="269" customFormat="1">
      <c r="A199" s="292">
        <v>188</v>
      </c>
      <c r="B199" s="161"/>
      <c r="C199" s="161"/>
      <c r="D199" s="271"/>
      <c r="E199" s="162" t="str">
        <f>IF($C199="","",IF($C199=$Q$9,"Not Applicable",IF($C199=$Q$10,D1_Data_Dictionary!$E$5,"&lt;Please select from Dropdown&gt;")))</f>
        <v/>
      </c>
      <c r="F199" s="162" t="str">
        <f t="shared" si="9"/>
        <v/>
      </c>
      <c r="G199" s="162" t="str">
        <f t="shared" si="10"/>
        <v/>
      </c>
      <c r="H199" s="162" t="str">
        <f t="shared" si="11"/>
        <v/>
      </c>
      <c r="I199" s="162" t="str">
        <f>IF($C199="","",IF(OR($C199=$Q$9,$C199=$Q$8),D1_Data_Dictionary!$E$5,"&lt;Please select from Dropdown&gt;"))</f>
        <v/>
      </c>
      <c r="J199" s="214" t="str">
        <f t="shared" si="12"/>
        <v/>
      </c>
      <c r="K199" s="162" t="str">
        <f t="shared" si="13"/>
        <v/>
      </c>
      <c r="L199" s="162" t="str">
        <f t="shared" si="14"/>
        <v/>
      </c>
      <c r="M199" s="162" t="str">
        <f t="shared" si="15"/>
        <v/>
      </c>
      <c r="N199" s="214"/>
      <c r="O199" s="162" t="str">
        <f t="shared" si="17"/>
        <v/>
      </c>
      <c r="P199" s="267"/>
      <c r="Q199" s="268"/>
      <c r="R199" s="267"/>
      <c r="S199" s="261"/>
      <c r="T199" s="261"/>
      <c r="U199" s="261"/>
      <c r="V199" s="239"/>
    </row>
    <row r="200" spans="1:22" s="269" customFormat="1">
      <c r="A200" s="292">
        <v>189</v>
      </c>
      <c r="B200" s="161"/>
      <c r="C200" s="161"/>
      <c r="D200" s="271"/>
      <c r="E200" s="162" t="str">
        <f>IF($C200="","",IF($C200=$Q$9,"Not Applicable",IF($C200=$Q$10,D1_Data_Dictionary!$E$5,"&lt;Please select from Dropdown&gt;")))</f>
        <v/>
      </c>
      <c r="F200" s="162" t="str">
        <f t="shared" si="9"/>
        <v/>
      </c>
      <c r="G200" s="162" t="str">
        <f t="shared" si="10"/>
        <v/>
      </c>
      <c r="H200" s="162" t="str">
        <f t="shared" si="11"/>
        <v/>
      </c>
      <c r="I200" s="162" t="str">
        <f>IF($C200="","",IF(OR($C200=$Q$9,$C200=$Q$8),D1_Data_Dictionary!$E$5,"&lt;Please select from Dropdown&gt;"))</f>
        <v/>
      </c>
      <c r="J200" s="214" t="str">
        <f t="shared" si="12"/>
        <v/>
      </c>
      <c r="K200" s="162" t="str">
        <f t="shared" si="13"/>
        <v/>
      </c>
      <c r="L200" s="162" t="str">
        <f t="shared" si="14"/>
        <v/>
      </c>
      <c r="M200" s="162" t="str">
        <f t="shared" si="15"/>
        <v/>
      </c>
      <c r="N200" s="214"/>
      <c r="O200" s="162" t="str">
        <f t="shared" si="17"/>
        <v/>
      </c>
      <c r="P200" s="267"/>
      <c r="Q200" s="268"/>
      <c r="R200" s="267"/>
      <c r="S200" s="261"/>
      <c r="T200" s="261"/>
      <c r="U200" s="261"/>
      <c r="V200" s="239"/>
    </row>
    <row r="201" spans="1:22" s="269" customFormat="1">
      <c r="A201" s="292">
        <v>190</v>
      </c>
      <c r="B201" s="161"/>
      <c r="C201" s="161"/>
      <c r="D201" s="271"/>
      <c r="E201" s="162" t="str">
        <f>IF($C201="","",IF($C201=$Q$9,"Not Applicable",IF($C201=$Q$10,D1_Data_Dictionary!$E$5,"&lt;Please select from Dropdown&gt;")))</f>
        <v/>
      </c>
      <c r="F201" s="162" t="str">
        <f t="shared" si="9"/>
        <v/>
      </c>
      <c r="G201" s="162" t="str">
        <f t="shared" si="10"/>
        <v/>
      </c>
      <c r="H201" s="162" t="str">
        <f t="shared" si="11"/>
        <v/>
      </c>
      <c r="I201" s="162" t="str">
        <f>IF($C201="","",IF(OR($C201=$Q$9,$C201=$Q$8),D1_Data_Dictionary!$E$5,"&lt;Please select from Dropdown&gt;"))</f>
        <v/>
      </c>
      <c r="J201" s="214" t="str">
        <f t="shared" si="12"/>
        <v/>
      </c>
      <c r="K201" s="162" t="str">
        <f t="shared" si="13"/>
        <v/>
      </c>
      <c r="L201" s="162" t="str">
        <f t="shared" si="14"/>
        <v/>
      </c>
      <c r="M201" s="162" t="str">
        <f t="shared" si="15"/>
        <v/>
      </c>
      <c r="N201" s="214"/>
      <c r="O201" s="162" t="str">
        <f t="shared" si="17"/>
        <v/>
      </c>
      <c r="P201" s="267"/>
      <c r="Q201" s="268"/>
      <c r="R201" s="267"/>
      <c r="S201" s="261"/>
      <c r="T201" s="261"/>
      <c r="U201" s="261"/>
      <c r="V201" s="239"/>
    </row>
    <row r="202" spans="1:22" s="269" customFormat="1">
      <c r="A202" s="292">
        <v>191</v>
      </c>
      <c r="B202" s="161"/>
      <c r="C202" s="161"/>
      <c r="D202" s="271"/>
      <c r="E202" s="162" t="str">
        <f>IF($C202="","",IF($C202=$Q$9,"Not Applicable",IF($C202=$Q$10,D1_Data_Dictionary!$E$5,"&lt;Please select from Dropdown&gt;")))</f>
        <v/>
      </c>
      <c r="F202" s="162" t="str">
        <f t="shared" si="9"/>
        <v/>
      </c>
      <c r="G202" s="162" t="str">
        <f t="shared" si="10"/>
        <v/>
      </c>
      <c r="H202" s="162" t="str">
        <f t="shared" si="11"/>
        <v/>
      </c>
      <c r="I202" s="162" t="str">
        <f>IF($C202="","",IF(OR($C202=$Q$9,$C202=$Q$8),D1_Data_Dictionary!$E$5,"&lt;Please select from Dropdown&gt;"))</f>
        <v/>
      </c>
      <c r="J202" s="214" t="str">
        <f t="shared" si="12"/>
        <v/>
      </c>
      <c r="K202" s="162" t="str">
        <f t="shared" si="13"/>
        <v/>
      </c>
      <c r="L202" s="162" t="str">
        <f t="shared" si="14"/>
        <v/>
      </c>
      <c r="M202" s="162" t="str">
        <f t="shared" si="15"/>
        <v/>
      </c>
      <c r="N202" s="214"/>
      <c r="O202" s="162" t="str">
        <f t="shared" si="17"/>
        <v/>
      </c>
      <c r="P202" s="267"/>
      <c r="Q202" s="268"/>
      <c r="R202" s="267"/>
      <c r="S202" s="261"/>
      <c r="T202" s="261"/>
      <c r="U202" s="261"/>
      <c r="V202" s="239"/>
    </row>
    <row r="203" spans="1:22" s="269" customFormat="1">
      <c r="A203" s="292">
        <v>192</v>
      </c>
      <c r="B203" s="161"/>
      <c r="C203" s="161"/>
      <c r="D203" s="271"/>
      <c r="E203" s="162" t="str">
        <f>IF($C203="","",IF($C203=$Q$9,"Not Applicable",IF($C203=$Q$10,D1_Data_Dictionary!$E$5,"&lt;Please select from Dropdown&gt;")))</f>
        <v/>
      </c>
      <c r="F203" s="162" t="str">
        <f t="shared" si="9"/>
        <v/>
      </c>
      <c r="G203" s="162" t="str">
        <f t="shared" si="10"/>
        <v/>
      </c>
      <c r="H203" s="162" t="str">
        <f t="shared" si="11"/>
        <v/>
      </c>
      <c r="I203" s="162" t="str">
        <f>IF($C203="","",IF(OR($C203=$Q$9,$C203=$Q$8),D1_Data_Dictionary!$E$5,"&lt;Please select from Dropdown&gt;"))</f>
        <v/>
      </c>
      <c r="J203" s="214" t="str">
        <f t="shared" si="12"/>
        <v/>
      </c>
      <c r="K203" s="162" t="str">
        <f t="shared" si="13"/>
        <v/>
      </c>
      <c r="L203" s="162" t="str">
        <f t="shared" si="14"/>
        <v/>
      </c>
      <c r="M203" s="162" t="str">
        <f t="shared" si="15"/>
        <v/>
      </c>
      <c r="N203" s="214"/>
      <c r="O203" s="162" t="str">
        <f t="shared" si="17"/>
        <v/>
      </c>
      <c r="P203" s="267"/>
      <c r="Q203" s="268"/>
      <c r="R203" s="267"/>
      <c r="S203" s="261"/>
      <c r="T203" s="261"/>
      <c r="U203" s="261"/>
      <c r="V203" s="239"/>
    </row>
    <row r="204" spans="1:22" s="269" customFormat="1">
      <c r="A204" s="292">
        <v>193</v>
      </c>
      <c r="B204" s="161"/>
      <c r="C204" s="161"/>
      <c r="D204" s="271"/>
      <c r="E204" s="162" t="str">
        <f>IF($C204="","",IF($C204=$Q$9,"Not Applicable",IF($C204=$Q$10,D1_Data_Dictionary!$E$5,"&lt;Please select from Dropdown&gt;")))</f>
        <v/>
      </c>
      <c r="F204" s="162" t="str">
        <f t="shared" si="9"/>
        <v/>
      </c>
      <c r="G204" s="162" t="str">
        <f t="shared" si="10"/>
        <v/>
      </c>
      <c r="H204" s="162" t="str">
        <f t="shared" si="11"/>
        <v/>
      </c>
      <c r="I204" s="162" t="str">
        <f>IF($C204="","",IF(OR($C204=$Q$9,$C204=$Q$8),D1_Data_Dictionary!$E$5,"&lt;Please select from Dropdown&gt;"))</f>
        <v/>
      </c>
      <c r="J204" s="214" t="str">
        <f t="shared" si="12"/>
        <v/>
      </c>
      <c r="K204" s="162" t="str">
        <f t="shared" si="13"/>
        <v/>
      </c>
      <c r="L204" s="162" t="str">
        <f t="shared" si="14"/>
        <v/>
      </c>
      <c r="M204" s="162" t="str">
        <f t="shared" si="15"/>
        <v/>
      </c>
      <c r="N204" s="214"/>
      <c r="O204" s="162" t="str">
        <f t="shared" si="17"/>
        <v/>
      </c>
      <c r="P204" s="267"/>
      <c r="Q204" s="268"/>
      <c r="R204" s="267"/>
      <c r="S204" s="261"/>
      <c r="T204" s="261"/>
      <c r="U204" s="261"/>
      <c r="V204" s="239"/>
    </row>
    <row r="205" spans="1:22" s="269" customFormat="1">
      <c r="A205" s="292">
        <v>194</v>
      </c>
      <c r="B205" s="161"/>
      <c r="C205" s="161"/>
      <c r="D205" s="271"/>
      <c r="E205" s="162" t="str">
        <f>IF($C205="","",IF($C205=$Q$9,"Not Applicable",IF($C205=$Q$10,D1_Data_Dictionary!$E$5,"&lt;Please select from Dropdown&gt;")))</f>
        <v/>
      </c>
      <c r="F205" s="162" t="str">
        <f t="shared" si="9"/>
        <v/>
      </c>
      <c r="G205" s="162" t="str">
        <f t="shared" si="10"/>
        <v/>
      </c>
      <c r="H205" s="162" t="str">
        <f t="shared" si="11"/>
        <v/>
      </c>
      <c r="I205" s="162" t="str">
        <f>IF($C205="","",IF(OR($C205=$Q$9,$C205=$Q$8),D1_Data_Dictionary!$E$5,"&lt;Please select from Dropdown&gt;"))</f>
        <v/>
      </c>
      <c r="J205" s="214" t="str">
        <f t="shared" si="12"/>
        <v/>
      </c>
      <c r="K205" s="162" t="str">
        <f t="shared" si="13"/>
        <v/>
      </c>
      <c r="L205" s="162" t="str">
        <f t="shared" si="14"/>
        <v/>
      </c>
      <c r="M205" s="162" t="str">
        <f t="shared" si="15"/>
        <v/>
      </c>
      <c r="N205" s="214"/>
      <c r="O205" s="162" t="str">
        <f t="shared" si="17"/>
        <v/>
      </c>
      <c r="P205" s="267"/>
      <c r="Q205" s="268"/>
      <c r="R205" s="267"/>
      <c r="S205" s="261"/>
      <c r="T205" s="261"/>
      <c r="U205" s="261"/>
      <c r="V205" s="239"/>
    </row>
    <row r="206" spans="1:22" s="269" customFormat="1">
      <c r="A206" s="292">
        <v>195</v>
      </c>
      <c r="B206" s="161"/>
      <c r="C206" s="161"/>
      <c r="D206" s="271"/>
      <c r="E206" s="162" t="str">
        <f>IF($C206="","",IF($C206=$Q$9,"Not Applicable",IF($C206=$Q$10,D1_Data_Dictionary!$E$5,"&lt;Please select from Dropdown&gt;")))</f>
        <v/>
      </c>
      <c r="F206" s="162" t="str">
        <f t="shared" si="9"/>
        <v/>
      </c>
      <c r="G206" s="162" t="str">
        <f t="shared" si="10"/>
        <v/>
      </c>
      <c r="H206" s="162" t="str">
        <f t="shared" si="11"/>
        <v/>
      </c>
      <c r="I206" s="162" t="str">
        <f>IF($C206="","",IF(OR($C206=$Q$9,$C206=$Q$8),D1_Data_Dictionary!$E$5,"&lt;Please select from Dropdown&gt;"))</f>
        <v/>
      </c>
      <c r="J206" s="214" t="str">
        <f t="shared" si="12"/>
        <v/>
      </c>
      <c r="K206" s="162" t="str">
        <f t="shared" si="13"/>
        <v/>
      </c>
      <c r="L206" s="162" t="str">
        <f t="shared" si="14"/>
        <v/>
      </c>
      <c r="M206" s="162" t="str">
        <f t="shared" si="15"/>
        <v/>
      </c>
      <c r="N206" s="214"/>
      <c r="O206" s="162" t="str">
        <f t="shared" si="17"/>
        <v/>
      </c>
      <c r="P206" s="267"/>
      <c r="Q206" s="268"/>
      <c r="R206" s="267"/>
      <c r="S206" s="261"/>
      <c r="T206" s="261"/>
      <c r="U206" s="261"/>
      <c r="V206" s="239"/>
    </row>
    <row r="207" spans="1:22" s="269" customFormat="1">
      <c r="A207" s="292">
        <v>196</v>
      </c>
      <c r="B207" s="161"/>
      <c r="C207" s="161"/>
      <c r="D207" s="271"/>
      <c r="E207" s="162" t="str">
        <f>IF($C207="","",IF($C207=$Q$9,"Not Applicable",IF($C207=$Q$10,D1_Data_Dictionary!$E$5,"&lt;Please select from Dropdown&gt;")))</f>
        <v/>
      </c>
      <c r="F207" s="162" t="str">
        <f t="shared" si="9"/>
        <v/>
      </c>
      <c r="G207" s="162" t="str">
        <f t="shared" si="10"/>
        <v/>
      </c>
      <c r="H207" s="162" t="str">
        <f t="shared" si="11"/>
        <v/>
      </c>
      <c r="I207" s="162" t="str">
        <f>IF($C207="","",IF(OR($C207=$Q$9,$C207=$Q$8),D1_Data_Dictionary!$E$5,"&lt;Please select from Dropdown&gt;"))</f>
        <v/>
      </c>
      <c r="J207" s="214" t="str">
        <f t="shared" si="12"/>
        <v/>
      </c>
      <c r="K207" s="162" t="str">
        <f t="shared" si="13"/>
        <v/>
      </c>
      <c r="L207" s="162" t="str">
        <f t="shared" si="14"/>
        <v/>
      </c>
      <c r="M207" s="162" t="str">
        <f t="shared" si="15"/>
        <v/>
      </c>
      <c r="N207" s="214"/>
      <c r="O207" s="162" t="str">
        <f t="shared" si="17"/>
        <v/>
      </c>
      <c r="P207" s="267"/>
      <c r="Q207" s="268"/>
      <c r="R207" s="267"/>
      <c r="S207" s="261"/>
      <c r="T207" s="261"/>
      <c r="U207" s="261"/>
      <c r="V207" s="239"/>
    </row>
    <row r="208" spans="1:22" s="269" customFormat="1">
      <c r="A208" s="292">
        <v>197</v>
      </c>
      <c r="B208" s="161"/>
      <c r="C208" s="161"/>
      <c r="D208" s="271"/>
      <c r="E208" s="162" t="str">
        <f>IF($C208="","",IF($C208=$Q$9,"Not Applicable",IF($C208=$Q$10,D1_Data_Dictionary!$E$5,"&lt;Please select from Dropdown&gt;")))</f>
        <v/>
      </c>
      <c r="F208" s="162" t="str">
        <f t="shared" si="9"/>
        <v/>
      </c>
      <c r="G208" s="162" t="str">
        <f t="shared" si="10"/>
        <v/>
      </c>
      <c r="H208" s="162" t="str">
        <f t="shared" si="11"/>
        <v/>
      </c>
      <c r="I208" s="162" t="str">
        <f>IF($C208="","",IF(OR($C208=$Q$9,$C208=$Q$8),D1_Data_Dictionary!$E$5,"&lt;Please select from Dropdown&gt;"))</f>
        <v/>
      </c>
      <c r="J208" s="214" t="str">
        <f t="shared" si="12"/>
        <v/>
      </c>
      <c r="K208" s="162" t="str">
        <f t="shared" si="13"/>
        <v/>
      </c>
      <c r="L208" s="162" t="str">
        <f t="shared" si="14"/>
        <v/>
      </c>
      <c r="M208" s="162" t="str">
        <f t="shared" si="15"/>
        <v/>
      </c>
      <c r="N208" s="214"/>
      <c r="O208" s="162" t="str">
        <f t="shared" si="17"/>
        <v/>
      </c>
      <c r="P208" s="267"/>
      <c r="Q208" s="268"/>
      <c r="R208" s="267"/>
      <c r="S208" s="261"/>
      <c r="T208" s="261"/>
      <c r="U208" s="261"/>
      <c r="V208" s="239"/>
    </row>
    <row r="209" spans="1:22" s="269" customFormat="1">
      <c r="A209" s="292">
        <v>198</v>
      </c>
      <c r="B209" s="161"/>
      <c r="C209" s="161"/>
      <c r="D209" s="271"/>
      <c r="E209" s="162" t="str">
        <f>IF($C209="","",IF($C209=$Q$9,"Not Applicable",IF($C209=$Q$10,D1_Data_Dictionary!$E$5,"&lt;Please select from Dropdown&gt;")))</f>
        <v/>
      </c>
      <c r="F209" s="162" t="str">
        <f t="shared" si="9"/>
        <v/>
      </c>
      <c r="G209" s="162" t="str">
        <f t="shared" si="10"/>
        <v/>
      </c>
      <c r="H209" s="162" t="str">
        <f t="shared" si="11"/>
        <v/>
      </c>
      <c r="I209" s="162" t="str">
        <f>IF($C209="","",IF(OR($C209=$Q$9,$C209=$Q$8),D1_Data_Dictionary!$E$5,"&lt;Please select from Dropdown&gt;"))</f>
        <v/>
      </c>
      <c r="J209" s="214" t="str">
        <f t="shared" si="12"/>
        <v/>
      </c>
      <c r="K209" s="162" t="str">
        <f t="shared" si="13"/>
        <v/>
      </c>
      <c r="L209" s="162" t="str">
        <f t="shared" si="14"/>
        <v/>
      </c>
      <c r="M209" s="162" t="str">
        <f t="shared" si="15"/>
        <v/>
      </c>
      <c r="N209" s="214"/>
      <c r="O209" s="162" t="str">
        <f t="shared" si="17"/>
        <v/>
      </c>
      <c r="P209" s="267"/>
      <c r="Q209" s="268"/>
      <c r="R209" s="267"/>
      <c r="S209" s="261"/>
      <c r="T209" s="261"/>
      <c r="U209" s="261"/>
      <c r="V209" s="239"/>
    </row>
    <row r="210" spans="1:22" s="269" customFormat="1">
      <c r="A210" s="292">
        <v>199</v>
      </c>
      <c r="B210" s="161"/>
      <c r="C210" s="161"/>
      <c r="D210" s="271"/>
      <c r="E210" s="162" t="str">
        <f>IF($C210="","",IF($C210=$Q$9,"Not Applicable",IF($C210=$Q$10,D1_Data_Dictionary!$E$5,"&lt;Please select from Dropdown&gt;")))</f>
        <v/>
      </c>
      <c r="F210" s="162" t="str">
        <f t="shared" si="9"/>
        <v/>
      </c>
      <c r="G210" s="162" t="str">
        <f t="shared" si="10"/>
        <v/>
      </c>
      <c r="H210" s="162" t="str">
        <f t="shared" si="11"/>
        <v/>
      </c>
      <c r="I210" s="162" t="str">
        <f>IF($C210="","",IF(OR($C210=$Q$9,$C210=$Q$8),D1_Data_Dictionary!$E$5,"&lt;Please select from Dropdown&gt;"))</f>
        <v/>
      </c>
      <c r="J210" s="214" t="str">
        <f t="shared" si="12"/>
        <v/>
      </c>
      <c r="K210" s="162" t="str">
        <f t="shared" si="13"/>
        <v/>
      </c>
      <c r="L210" s="162" t="str">
        <f t="shared" si="14"/>
        <v/>
      </c>
      <c r="M210" s="162" t="str">
        <f t="shared" si="15"/>
        <v/>
      </c>
      <c r="N210" s="214"/>
      <c r="O210" s="162" t="str">
        <f t="shared" si="17"/>
        <v/>
      </c>
      <c r="P210" s="267"/>
      <c r="Q210" s="268"/>
      <c r="R210" s="267"/>
      <c r="S210" s="261"/>
      <c r="T210" s="261"/>
      <c r="U210" s="261"/>
      <c r="V210" s="239"/>
    </row>
    <row r="211" spans="1:22" s="269" customFormat="1">
      <c r="A211" s="292">
        <v>200</v>
      </c>
      <c r="B211" s="161"/>
      <c r="C211" s="161"/>
      <c r="D211" s="271"/>
      <c r="E211" s="162" t="str">
        <f>IF($C211="","",IF($C211=$Q$9,"Not Applicable",IF($C211=$Q$10,D1_Data_Dictionary!$E$5,"&lt;Please select from Dropdown&gt;")))</f>
        <v/>
      </c>
      <c r="F211" s="162" t="str">
        <f t="shared" si="9"/>
        <v/>
      </c>
      <c r="G211" s="162" t="str">
        <f t="shared" si="10"/>
        <v/>
      </c>
      <c r="H211" s="162" t="str">
        <f t="shared" si="11"/>
        <v/>
      </c>
      <c r="I211" s="162" t="str">
        <f>IF($C211="","",IF(OR($C211=$Q$9,$C211=$Q$8),D1_Data_Dictionary!$E$5,"&lt;Please select from Dropdown&gt;"))</f>
        <v/>
      </c>
      <c r="J211" s="214" t="str">
        <f t="shared" si="12"/>
        <v/>
      </c>
      <c r="K211" s="162" t="str">
        <f t="shared" si="13"/>
        <v/>
      </c>
      <c r="L211" s="162" t="str">
        <f t="shared" si="14"/>
        <v/>
      </c>
      <c r="M211" s="162" t="str">
        <f t="shared" si="15"/>
        <v/>
      </c>
      <c r="N211" s="214"/>
      <c r="O211" s="162" t="str">
        <f t="shared" si="17"/>
        <v/>
      </c>
      <c r="P211" s="267"/>
      <c r="Q211" s="268"/>
      <c r="R211" s="267"/>
      <c r="S211" s="261"/>
      <c r="T211" s="261"/>
      <c r="U211" s="261"/>
      <c r="V211" s="239"/>
    </row>
    <row r="212" spans="1:22" s="269" customFormat="1">
      <c r="A212" s="292">
        <v>201</v>
      </c>
      <c r="B212" s="161"/>
      <c r="C212" s="161"/>
      <c r="D212" s="271"/>
      <c r="E212" s="162" t="str">
        <f>IF($C212="","",IF($C212=$Q$9,"Not Applicable",IF($C212=$Q$10,D1_Data_Dictionary!$E$5,"&lt;Please select from Dropdown&gt;")))</f>
        <v/>
      </c>
      <c r="F212" s="162" t="str">
        <f t="shared" si="9"/>
        <v/>
      </c>
      <c r="G212" s="162" t="str">
        <f t="shared" si="10"/>
        <v/>
      </c>
      <c r="H212" s="162" t="str">
        <f t="shared" si="11"/>
        <v/>
      </c>
      <c r="I212" s="162" t="str">
        <f>IF($C212="","",IF(OR($C212=$Q$9,$C212=$Q$8),D1_Data_Dictionary!$E$5,"&lt;Please select from Dropdown&gt;"))</f>
        <v/>
      </c>
      <c r="J212" s="214" t="str">
        <f t="shared" si="12"/>
        <v/>
      </c>
      <c r="K212" s="162" t="str">
        <f t="shared" si="13"/>
        <v/>
      </c>
      <c r="L212" s="162" t="str">
        <f t="shared" si="14"/>
        <v/>
      </c>
      <c r="M212" s="162" t="str">
        <f t="shared" si="15"/>
        <v/>
      </c>
      <c r="N212" s="214"/>
      <c r="O212" s="162" t="str">
        <f t="shared" si="17"/>
        <v/>
      </c>
      <c r="P212" s="267"/>
      <c r="Q212" s="268"/>
      <c r="R212" s="267"/>
      <c r="S212" s="261"/>
      <c r="T212" s="261"/>
      <c r="U212" s="261"/>
      <c r="V212" s="239"/>
    </row>
    <row r="213" spans="1:22" s="269" customFormat="1">
      <c r="A213" s="292">
        <v>202</v>
      </c>
      <c r="B213" s="161"/>
      <c r="C213" s="161"/>
      <c r="D213" s="271"/>
      <c r="E213" s="162" t="str">
        <f>IF($C213="","",IF($C213=$Q$9,"Not Applicable",IF($C213=$Q$10,D1_Data_Dictionary!$E$5,"&lt;Please select from Dropdown&gt;")))</f>
        <v/>
      </c>
      <c r="F213" s="162" t="str">
        <f t="shared" si="9"/>
        <v/>
      </c>
      <c r="G213" s="162" t="str">
        <f t="shared" si="10"/>
        <v/>
      </c>
      <c r="H213" s="162" t="str">
        <f t="shared" si="11"/>
        <v/>
      </c>
      <c r="I213" s="162" t="str">
        <f>IF($C213="","",IF(OR($C213=$Q$9,$C213=$Q$8),D1_Data_Dictionary!$E$5,"&lt;Please select from Dropdown&gt;"))</f>
        <v/>
      </c>
      <c r="J213" s="214" t="str">
        <f t="shared" si="12"/>
        <v/>
      </c>
      <c r="K213" s="162" t="str">
        <f t="shared" si="13"/>
        <v/>
      </c>
      <c r="L213" s="162" t="str">
        <f t="shared" si="14"/>
        <v/>
      </c>
      <c r="M213" s="162" t="str">
        <f t="shared" si="15"/>
        <v/>
      </c>
      <c r="N213" s="214"/>
      <c r="O213" s="162" t="str">
        <f t="shared" si="17"/>
        <v/>
      </c>
      <c r="P213" s="267"/>
      <c r="Q213" s="268"/>
      <c r="R213" s="267"/>
      <c r="S213" s="261"/>
      <c r="T213" s="261"/>
      <c r="U213" s="261"/>
      <c r="V213" s="239"/>
    </row>
    <row r="214" spans="1:22" s="269" customFormat="1">
      <c r="A214" s="292">
        <v>203</v>
      </c>
      <c r="B214" s="161"/>
      <c r="C214" s="161"/>
      <c r="D214" s="271"/>
      <c r="E214" s="162" t="str">
        <f>IF($C214="","",IF($C214=$Q$9,"Not Applicable",IF($C214=$Q$10,D1_Data_Dictionary!$E$5,"&lt;Please select from Dropdown&gt;")))</f>
        <v/>
      </c>
      <c r="F214" s="162" t="str">
        <f t="shared" si="9"/>
        <v/>
      </c>
      <c r="G214" s="162" t="str">
        <f t="shared" si="10"/>
        <v/>
      </c>
      <c r="H214" s="162" t="str">
        <f t="shared" si="11"/>
        <v/>
      </c>
      <c r="I214" s="162" t="str">
        <f>IF($C214="","",IF(OR($C214=$Q$9,$C214=$Q$8),D1_Data_Dictionary!$E$5,"&lt;Please select from Dropdown&gt;"))</f>
        <v/>
      </c>
      <c r="J214" s="214" t="str">
        <f t="shared" si="12"/>
        <v/>
      </c>
      <c r="K214" s="162" t="str">
        <f t="shared" si="13"/>
        <v/>
      </c>
      <c r="L214" s="162" t="str">
        <f t="shared" si="14"/>
        <v/>
      </c>
      <c r="M214" s="162" t="str">
        <f t="shared" si="15"/>
        <v/>
      </c>
      <c r="N214" s="214"/>
      <c r="O214" s="162" t="str">
        <f t="shared" si="17"/>
        <v/>
      </c>
      <c r="P214" s="267"/>
      <c r="Q214" s="268"/>
      <c r="R214" s="267"/>
      <c r="S214" s="261"/>
      <c r="T214" s="261"/>
      <c r="U214" s="261"/>
      <c r="V214" s="239"/>
    </row>
    <row r="215" spans="1:22" s="269" customFormat="1">
      <c r="A215" s="292">
        <v>204</v>
      </c>
      <c r="B215" s="161"/>
      <c r="C215" s="161"/>
      <c r="D215" s="271"/>
      <c r="E215" s="162" t="str">
        <f>IF($C215="","",IF($C215=$Q$9,"Not Applicable",IF($C215=$Q$10,D1_Data_Dictionary!$E$5,"&lt;Please select from Dropdown&gt;")))</f>
        <v/>
      </c>
      <c r="F215" s="162" t="str">
        <f t="shared" si="9"/>
        <v/>
      </c>
      <c r="G215" s="162" t="str">
        <f t="shared" si="10"/>
        <v/>
      </c>
      <c r="H215" s="162" t="str">
        <f t="shared" si="11"/>
        <v/>
      </c>
      <c r="I215" s="162" t="str">
        <f>IF($C215="","",IF(OR($C215=$Q$9,$C215=$Q$8),D1_Data_Dictionary!$E$5,"&lt;Please select from Dropdown&gt;"))</f>
        <v/>
      </c>
      <c r="J215" s="214" t="str">
        <f t="shared" si="12"/>
        <v/>
      </c>
      <c r="K215" s="162" t="str">
        <f t="shared" si="13"/>
        <v/>
      </c>
      <c r="L215" s="162" t="str">
        <f t="shared" si="14"/>
        <v/>
      </c>
      <c r="M215" s="162" t="str">
        <f t="shared" si="15"/>
        <v/>
      </c>
      <c r="N215" s="214"/>
      <c r="O215" s="162" t="str">
        <f t="shared" si="17"/>
        <v/>
      </c>
      <c r="P215" s="267"/>
      <c r="Q215" s="268"/>
      <c r="R215" s="267"/>
      <c r="S215" s="261"/>
      <c r="T215" s="261"/>
      <c r="U215" s="261"/>
      <c r="V215" s="239"/>
    </row>
    <row r="216" spans="1:22" s="269" customFormat="1">
      <c r="A216" s="292">
        <v>205</v>
      </c>
      <c r="B216" s="161"/>
      <c r="C216" s="161"/>
      <c r="D216" s="271"/>
      <c r="E216" s="162" t="str">
        <f>IF($C216="","",IF($C216=$Q$9,"Not Applicable",IF($C216=$Q$10,D1_Data_Dictionary!$E$5,"&lt;Please select from Dropdown&gt;")))</f>
        <v/>
      </c>
      <c r="F216" s="162" t="str">
        <f t="shared" si="9"/>
        <v/>
      </c>
      <c r="G216" s="162" t="str">
        <f t="shared" si="10"/>
        <v/>
      </c>
      <c r="H216" s="162" t="str">
        <f t="shared" si="11"/>
        <v/>
      </c>
      <c r="I216" s="162" t="str">
        <f>IF($C216="","",IF(OR($C216=$Q$9,$C216=$Q$8),D1_Data_Dictionary!$E$5,"&lt;Please select from Dropdown&gt;"))</f>
        <v/>
      </c>
      <c r="J216" s="214" t="str">
        <f t="shared" si="12"/>
        <v/>
      </c>
      <c r="K216" s="162" t="str">
        <f t="shared" si="13"/>
        <v/>
      </c>
      <c r="L216" s="162" t="str">
        <f t="shared" si="14"/>
        <v/>
      </c>
      <c r="M216" s="162" t="str">
        <f t="shared" si="15"/>
        <v/>
      </c>
      <c r="N216" s="214"/>
      <c r="O216" s="162" t="str">
        <f t="shared" si="17"/>
        <v/>
      </c>
      <c r="P216" s="267"/>
      <c r="Q216" s="268"/>
      <c r="R216" s="267"/>
      <c r="S216" s="261"/>
      <c r="T216" s="261"/>
      <c r="U216" s="261"/>
      <c r="V216" s="239"/>
    </row>
    <row r="217" spans="1:22" s="269" customFormat="1">
      <c r="A217" s="292">
        <v>206</v>
      </c>
      <c r="B217" s="161"/>
      <c r="C217" s="161"/>
      <c r="D217" s="271"/>
      <c r="E217" s="162" t="str">
        <f>IF($C217="","",IF($C217=$Q$9,"Not Applicable",IF($C217=$Q$10,D1_Data_Dictionary!$E$5,"&lt;Please select from Dropdown&gt;")))</f>
        <v/>
      </c>
      <c r="F217" s="162" t="str">
        <f t="shared" si="9"/>
        <v/>
      </c>
      <c r="G217" s="162" t="str">
        <f t="shared" si="10"/>
        <v/>
      </c>
      <c r="H217" s="162" t="str">
        <f t="shared" si="11"/>
        <v/>
      </c>
      <c r="I217" s="162" t="str">
        <f>IF($C217="","",IF(OR($C217=$Q$9,$C217=$Q$8),D1_Data_Dictionary!$E$5,"&lt;Please select from Dropdown&gt;"))</f>
        <v/>
      </c>
      <c r="J217" s="214" t="str">
        <f t="shared" si="12"/>
        <v/>
      </c>
      <c r="K217" s="162" t="str">
        <f t="shared" si="13"/>
        <v/>
      </c>
      <c r="L217" s="162" t="str">
        <f t="shared" si="14"/>
        <v/>
      </c>
      <c r="M217" s="162" t="str">
        <f t="shared" si="15"/>
        <v/>
      </c>
      <c r="N217" s="214"/>
      <c r="O217" s="162" t="str">
        <f t="shared" si="17"/>
        <v/>
      </c>
      <c r="P217" s="267"/>
      <c r="Q217" s="268"/>
      <c r="R217" s="267"/>
      <c r="S217" s="261"/>
      <c r="T217" s="261"/>
      <c r="U217" s="261"/>
      <c r="V217" s="239"/>
    </row>
    <row r="218" spans="1:22" s="269" customFormat="1">
      <c r="A218" s="292">
        <v>207</v>
      </c>
      <c r="B218" s="161"/>
      <c r="C218" s="161"/>
      <c r="D218" s="271"/>
      <c r="E218" s="162" t="str">
        <f>IF($C218="","",IF($C218=$Q$9,"Not Applicable",IF($C218=$Q$10,D1_Data_Dictionary!$E$5,"&lt;Please select from Dropdown&gt;")))</f>
        <v/>
      </c>
      <c r="F218" s="162" t="str">
        <f t="shared" si="9"/>
        <v/>
      </c>
      <c r="G218" s="162" t="str">
        <f t="shared" si="10"/>
        <v/>
      </c>
      <c r="H218" s="162" t="str">
        <f t="shared" si="11"/>
        <v/>
      </c>
      <c r="I218" s="162" t="str">
        <f>IF($C218="","",IF(OR($C218=$Q$9,$C218=$Q$8),D1_Data_Dictionary!$E$5,"&lt;Please select from Dropdown&gt;"))</f>
        <v/>
      </c>
      <c r="J218" s="214" t="str">
        <f t="shared" si="12"/>
        <v/>
      </c>
      <c r="K218" s="162" t="str">
        <f t="shared" si="13"/>
        <v/>
      </c>
      <c r="L218" s="162" t="str">
        <f t="shared" si="14"/>
        <v/>
      </c>
      <c r="M218" s="162" t="str">
        <f t="shared" si="15"/>
        <v/>
      </c>
      <c r="N218" s="214"/>
      <c r="O218" s="162" t="str">
        <f t="shared" si="17"/>
        <v/>
      </c>
      <c r="P218" s="267"/>
      <c r="Q218" s="268"/>
      <c r="R218" s="267"/>
      <c r="S218" s="261"/>
      <c r="T218" s="261"/>
      <c r="U218" s="261"/>
      <c r="V218" s="239"/>
    </row>
    <row r="219" spans="1:22" s="269" customFormat="1">
      <c r="A219" s="292">
        <v>208</v>
      </c>
      <c r="B219" s="161"/>
      <c r="C219" s="161"/>
      <c r="D219" s="271"/>
      <c r="E219" s="162" t="str">
        <f>IF($C219="","",IF($C219=$Q$9,"Not Applicable",IF($C219=$Q$10,D1_Data_Dictionary!$E$5,"&lt;Please select from Dropdown&gt;")))</f>
        <v/>
      </c>
      <c r="F219" s="162" t="str">
        <f t="shared" si="9"/>
        <v/>
      </c>
      <c r="G219" s="162" t="str">
        <f t="shared" si="10"/>
        <v/>
      </c>
      <c r="H219" s="162" t="str">
        <f t="shared" si="11"/>
        <v/>
      </c>
      <c r="I219" s="162" t="str">
        <f>IF($C219="","",IF(OR($C219=$Q$9,$C219=$Q$8),D1_Data_Dictionary!$E$5,"&lt;Please select from Dropdown&gt;"))</f>
        <v/>
      </c>
      <c r="J219" s="214" t="str">
        <f t="shared" si="12"/>
        <v/>
      </c>
      <c r="K219" s="162" t="str">
        <f t="shared" si="13"/>
        <v/>
      </c>
      <c r="L219" s="162" t="str">
        <f t="shared" si="14"/>
        <v/>
      </c>
      <c r="M219" s="162" t="str">
        <f t="shared" si="15"/>
        <v/>
      </c>
      <c r="N219" s="214"/>
      <c r="O219" s="162" t="str">
        <f t="shared" si="17"/>
        <v/>
      </c>
      <c r="P219" s="267"/>
      <c r="Q219" s="268"/>
      <c r="R219" s="267"/>
      <c r="S219" s="261"/>
      <c r="T219" s="261"/>
      <c r="U219" s="261"/>
      <c r="V219" s="239"/>
    </row>
    <row r="220" spans="1:22" s="269" customFormat="1">
      <c r="A220" s="292">
        <v>209</v>
      </c>
      <c r="B220" s="161"/>
      <c r="C220" s="161"/>
      <c r="D220" s="271"/>
      <c r="E220" s="162" t="str">
        <f>IF($C220="","",IF($C220=$Q$9,"Not Applicable",IF($C220=$Q$10,D1_Data_Dictionary!$E$5,"&lt;Please select from Dropdown&gt;")))</f>
        <v/>
      </c>
      <c r="F220" s="162" t="str">
        <f t="shared" si="9"/>
        <v/>
      </c>
      <c r="G220" s="162" t="str">
        <f t="shared" si="10"/>
        <v/>
      </c>
      <c r="H220" s="162" t="str">
        <f t="shared" si="11"/>
        <v/>
      </c>
      <c r="I220" s="162" t="str">
        <f>IF($C220="","",IF(OR($C220=$Q$9,$C220=$Q$8),D1_Data_Dictionary!$E$5,"&lt;Please select from Dropdown&gt;"))</f>
        <v/>
      </c>
      <c r="J220" s="214" t="str">
        <f t="shared" si="12"/>
        <v/>
      </c>
      <c r="K220" s="162" t="str">
        <f t="shared" si="13"/>
        <v/>
      </c>
      <c r="L220" s="162" t="str">
        <f t="shared" si="14"/>
        <v/>
      </c>
      <c r="M220" s="162" t="str">
        <f t="shared" si="15"/>
        <v/>
      </c>
      <c r="N220" s="214"/>
      <c r="O220" s="162" t="str">
        <f t="shared" si="17"/>
        <v/>
      </c>
      <c r="P220" s="267"/>
      <c r="Q220" s="268"/>
      <c r="R220" s="267"/>
      <c r="S220" s="261"/>
      <c r="T220" s="261"/>
      <c r="U220" s="261"/>
      <c r="V220" s="239"/>
    </row>
    <row r="221" spans="1:22" s="269" customFormat="1">
      <c r="A221" s="292">
        <v>210</v>
      </c>
      <c r="B221" s="161"/>
      <c r="C221" s="161"/>
      <c r="D221" s="271"/>
      <c r="E221" s="162" t="str">
        <f>IF($C221="","",IF($C221=$Q$9,"Not Applicable",IF($C221=$Q$10,D1_Data_Dictionary!$E$5,"&lt;Please select from Dropdown&gt;")))</f>
        <v/>
      </c>
      <c r="F221" s="162" t="str">
        <f t="shared" ref="F221:F279" si="18">IF($C221="","",IF($C221=$Q$8,"&lt;Please select from Dropdown&gt;","Not Applicable"))</f>
        <v/>
      </c>
      <c r="G221" s="162" t="str">
        <f t="shared" ref="G221:G279" si="19">IF($C221="","",IF($C221=$Q$10,"&lt;Please provide the Target System Table Name&gt;","Not Applicable"))</f>
        <v/>
      </c>
      <c r="H221" s="162" t="str">
        <f t="shared" ref="H221:H279" si="20">IF($C221="","",IF($C221=$Q$8,"&lt;Please provide the Source System Field Name&gt;",IF($C221=$Q$10,"&lt;Please provide the Target System Field Name&gt;","Not Applicable")))</f>
        <v/>
      </c>
      <c r="I221" s="162" t="str">
        <f>IF($C221="","",IF(OR($C221=$Q$9,$C221=$Q$8),D1_Data_Dictionary!$E$5,"&lt;Please select from Dropdown&gt;"))</f>
        <v/>
      </c>
      <c r="J221" s="214" t="str">
        <f t="shared" ref="J221:J279" si="21">IF($C221="","",IF($C221=$Q$10,"Not Applicable","&lt;Please provide the Target System Table Name&gt;"))</f>
        <v/>
      </c>
      <c r="K221" s="162" t="str">
        <f t="shared" ref="K221:K279" si="22">IF($C221="","",IF($C221=$Q$10,"Not Applicable","&lt;Please provide the Target System Field Name&gt;"))</f>
        <v/>
      </c>
      <c r="L221" s="162" t="str">
        <f t="shared" ref="L221:L279" si="23">IF($C221="","",IF($C221=$Q$10,"Not Applicable","&lt;Please select from Dropdown&gt;"))</f>
        <v/>
      </c>
      <c r="M221" s="162" t="str">
        <f t="shared" ref="M221:M279" si="24">IF($C221="","",IF($C221=$Q$10,"&lt;Please select from Dropdown&gt;","Not Applicable"))</f>
        <v/>
      </c>
      <c r="N221" s="214"/>
      <c r="O221" s="162" t="str">
        <f t="shared" si="17"/>
        <v/>
      </c>
      <c r="P221" s="267"/>
      <c r="Q221" s="268"/>
      <c r="R221" s="267"/>
      <c r="S221" s="261"/>
      <c r="T221" s="261"/>
      <c r="U221" s="261"/>
      <c r="V221" s="239"/>
    </row>
    <row r="222" spans="1:22" s="269" customFormat="1">
      <c r="A222" s="292">
        <v>211</v>
      </c>
      <c r="B222" s="161"/>
      <c r="C222" s="161"/>
      <c r="D222" s="271"/>
      <c r="E222" s="162" t="str">
        <f>IF($C222="","",IF($C222=$Q$9,"Not Applicable",IF($C222=$Q$10,D1_Data_Dictionary!$E$5,"&lt;Please select from Dropdown&gt;")))</f>
        <v/>
      </c>
      <c r="F222" s="162" t="str">
        <f t="shared" si="18"/>
        <v/>
      </c>
      <c r="G222" s="162" t="str">
        <f t="shared" si="19"/>
        <v/>
      </c>
      <c r="H222" s="162" t="str">
        <f t="shared" si="20"/>
        <v/>
      </c>
      <c r="I222" s="162" t="str">
        <f>IF($C222="","",IF(OR($C222=$Q$9,$C222=$Q$8),D1_Data_Dictionary!$E$5,"&lt;Please select from Dropdown&gt;"))</f>
        <v/>
      </c>
      <c r="J222" s="214" t="str">
        <f t="shared" si="21"/>
        <v/>
      </c>
      <c r="K222" s="162" t="str">
        <f t="shared" si="22"/>
        <v/>
      </c>
      <c r="L222" s="162" t="str">
        <f t="shared" si="23"/>
        <v/>
      </c>
      <c r="M222" s="162" t="str">
        <f t="shared" si="24"/>
        <v/>
      </c>
      <c r="N222" s="214"/>
      <c r="O222" s="162" t="str">
        <f t="shared" ref="O222:O279" si="25">IF($N222="","",IF($N222="No","Not Applicable","&lt;Please provide the Transformation Logic&gt;"))</f>
        <v/>
      </c>
      <c r="P222" s="267"/>
      <c r="Q222" s="268"/>
      <c r="R222" s="267"/>
      <c r="S222" s="261"/>
      <c r="T222" s="261"/>
      <c r="U222" s="261"/>
      <c r="V222" s="239"/>
    </row>
    <row r="223" spans="1:22" s="269" customFormat="1">
      <c r="A223" s="292">
        <v>212</v>
      </c>
      <c r="B223" s="161"/>
      <c r="C223" s="161"/>
      <c r="D223" s="271"/>
      <c r="E223" s="162" t="str">
        <f>IF($C223="","",IF($C223=$Q$9,"Not Applicable",IF($C223=$Q$10,D1_Data_Dictionary!$E$5,"&lt;Please select from Dropdown&gt;")))</f>
        <v/>
      </c>
      <c r="F223" s="162" t="str">
        <f t="shared" si="18"/>
        <v/>
      </c>
      <c r="G223" s="162" t="str">
        <f t="shared" si="19"/>
        <v/>
      </c>
      <c r="H223" s="162" t="str">
        <f t="shared" si="20"/>
        <v/>
      </c>
      <c r="I223" s="162" t="str">
        <f>IF($C223="","",IF(OR($C223=$Q$9,$C223=$Q$8),D1_Data_Dictionary!$E$5,"&lt;Please select from Dropdown&gt;"))</f>
        <v/>
      </c>
      <c r="J223" s="214" t="str">
        <f t="shared" si="21"/>
        <v/>
      </c>
      <c r="K223" s="162" t="str">
        <f t="shared" si="22"/>
        <v/>
      </c>
      <c r="L223" s="162" t="str">
        <f t="shared" si="23"/>
        <v/>
      </c>
      <c r="M223" s="162" t="str">
        <f t="shared" si="24"/>
        <v/>
      </c>
      <c r="N223" s="214"/>
      <c r="O223" s="162" t="str">
        <f t="shared" si="25"/>
        <v/>
      </c>
      <c r="P223" s="267"/>
      <c r="Q223" s="268"/>
      <c r="R223" s="267"/>
      <c r="S223" s="261"/>
      <c r="T223" s="261"/>
      <c r="U223" s="261"/>
      <c r="V223" s="239"/>
    </row>
    <row r="224" spans="1:22" s="269" customFormat="1">
      <c r="A224" s="292">
        <v>213</v>
      </c>
      <c r="B224" s="161"/>
      <c r="C224" s="161"/>
      <c r="D224" s="271"/>
      <c r="E224" s="162" t="str">
        <f>IF($C224="","",IF($C224=$Q$9,"Not Applicable",IF($C224=$Q$10,D1_Data_Dictionary!$E$5,"&lt;Please select from Dropdown&gt;")))</f>
        <v/>
      </c>
      <c r="F224" s="162" t="str">
        <f t="shared" si="18"/>
        <v/>
      </c>
      <c r="G224" s="162" t="str">
        <f t="shared" si="19"/>
        <v/>
      </c>
      <c r="H224" s="162" t="str">
        <f t="shared" si="20"/>
        <v/>
      </c>
      <c r="I224" s="162" t="str">
        <f>IF($C224="","",IF(OR($C224=$Q$9,$C224=$Q$8),D1_Data_Dictionary!$E$5,"&lt;Please select from Dropdown&gt;"))</f>
        <v/>
      </c>
      <c r="J224" s="214" t="str">
        <f t="shared" si="21"/>
        <v/>
      </c>
      <c r="K224" s="162" t="str">
        <f t="shared" si="22"/>
        <v/>
      </c>
      <c r="L224" s="162" t="str">
        <f t="shared" si="23"/>
        <v/>
      </c>
      <c r="M224" s="162" t="str">
        <f t="shared" si="24"/>
        <v/>
      </c>
      <c r="N224" s="214"/>
      <c r="O224" s="162" t="str">
        <f t="shared" si="25"/>
        <v/>
      </c>
      <c r="P224" s="267"/>
      <c r="Q224" s="268"/>
      <c r="R224" s="267"/>
      <c r="S224" s="261"/>
      <c r="T224" s="261"/>
      <c r="U224" s="261"/>
      <c r="V224" s="239"/>
    </row>
    <row r="225" spans="1:22" s="269" customFormat="1">
      <c r="A225" s="292">
        <v>214</v>
      </c>
      <c r="B225" s="161"/>
      <c r="C225" s="161"/>
      <c r="D225" s="271"/>
      <c r="E225" s="162" t="str">
        <f>IF($C225="","",IF($C225=$Q$9,"Not Applicable",IF($C225=$Q$10,D1_Data_Dictionary!$E$5,"&lt;Please select from Dropdown&gt;")))</f>
        <v/>
      </c>
      <c r="F225" s="162" t="str">
        <f t="shared" si="18"/>
        <v/>
      </c>
      <c r="G225" s="162" t="str">
        <f t="shared" si="19"/>
        <v/>
      </c>
      <c r="H225" s="162" t="str">
        <f t="shared" si="20"/>
        <v/>
      </c>
      <c r="I225" s="162" t="str">
        <f>IF($C225="","",IF(OR($C225=$Q$9,$C225=$Q$8),D1_Data_Dictionary!$E$5,"&lt;Please select from Dropdown&gt;"))</f>
        <v/>
      </c>
      <c r="J225" s="214" t="str">
        <f t="shared" si="21"/>
        <v/>
      </c>
      <c r="K225" s="162" t="str">
        <f t="shared" si="22"/>
        <v/>
      </c>
      <c r="L225" s="162" t="str">
        <f t="shared" si="23"/>
        <v/>
      </c>
      <c r="M225" s="162" t="str">
        <f t="shared" si="24"/>
        <v/>
      </c>
      <c r="N225" s="214"/>
      <c r="O225" s="162" t="str">
        <f t="shared" si="25"/>
        <v/>
      </c>
      <c r="P225" s="267"/>
      <c r="Q225" s="268"/>
      <c r="R225" s="267"/>
      <c r="S225" s="261"/>
      <c r="T225" s="261"/>
      <c r="U225" s="261"/>
      <c r="V225" s="239"/>
    </row>
    <row r="226" spans="1:22" s="269" customFormat="1">
      <c r="A226" s="292">
        <v>215</v>
      </c>
      <c r="B226" s="161"/>
      <c r="C226" s="161"/>
      <c r="D226" s="271"/>
      <c r="E226" s="162" t="str">
        <f>IF($C226="","",IF($C226=$Q$9,"Not Applicable",IF($C226=$Q$10,D1_Data_Dictionary!$E$5,"&lt;Please select from Dropdown&gt;")))</f>
        <v/>
      </c>
      <c r="F226" s="162" t="str">
        <f t="shared" si="18"/>
        <v/>
      </c>
      <c r="G226" s="162" t="str">
        <f t="shared" si="19"/>
        <v/>
      </c>
      <c r="H226" s="162" t="str">
        <f t="shared" si="20"/>
        <v/>
      </c>
      <c r="I226" s="162" t="str">
        <f>IF($C226="","",IF(OR($C226=$Q$9,$C226=$Q$8),D1_Data_Dictionary!$E$5,"&lt;Please select from Dropdown&gt;"))</f>
        <v/>
      </c>
      <c r="J226" s="214" t="str">
        <f t="shared" si="21"/>
        <v/>
      </c>
      <c r="K226" s="162" t="str">
        <f t="shared" si="22"/>
        <v/>
      </c>
      <c r="L226" s="162" t="str">
        <f t="shared" si="23"/>
        <v/>
      </c>
      <c r="M226" s="162" t="str">
        <f t="shared" si="24"/>
        <v/>
      </c>
      <c r="N226" s="214"/>
      <c r="O226" s="162" t="str">
        <f t="shared" si="25"/>
        <v/>
      </c>
      <c r="P226" s="267"/>
      <c r="Q226" s="268"/>
      <c r="R226" s="267"/>
      <c r="S226" s="261"/>
      <c r="T226" s="261"/>
      <c r="U226" s="261"/>
      <c r="V226" s="239"/>
    </row>
    <row r="227" spans="1:22" s="269" customFormat="1">
      <c r="A227" s="292">
        <v>216</v>
      </c>
      <c r="B227" s="161"/>
      <c r="C227" s="161"/>
      <c r="D227" s="271"/>
      <c r="E227" s="162" t="str">
        <f>IF($C227="","",IF($C227=$Q$9,"Not Applicable",IF($C227=$Q$10,D1_Data_Dictionary!$E$5,"&lt;Please select from Dropdown&gt;")))</f>
        <v/>
      </c>
      <c r="F227" s="162" t="str">
        <f t="shared" si="18"/>
        <v/>
      </c>
      <c r="G227" s="162" t="str">
        <f t="shared" si="19"/>
        <v/>
      </c>
      <c r="H227" s="162" t="str">
        <f t="shared" si="20"/>
        <v/>
      </c>
      <c r="I227" s="162" t="str">
        <f>IF($C227="","",IF(OR($C227=$Q$9,$C227=$Q$8),D1_Data_Dictionary!$E$5,"&lt;Please select from Dropdown&gt;"))</f>
        <v/>
      </c>
      <c r="J227" s="214" t="str">
        <f t="shared" si="21"/>
        <v/>
      </c>
      <c r="K227" s="162" t="str">
        <f t="shared" si="22"/>
        <v/>
      </c>
      <c r="L227" s="162" t="str">
        <f t="shared" si="23"/>
        <v/>
      </c>
      <c r="M227" s="162" t="str">
        <f t="shared" si="24"/>
        <v/>
      </c>
      <c r="N227" s="214"/>
      <c r="O227" s="162" t="str">
        <f t="shared" si="25"/>
        <v/>
      </c>
      <c r="P227" s="267"/>
      <c r="Q227" s="268"/>
      <c r="R227" s="267"/>
      <c r="S227" s="261"/>
      <c r="T227" s="261"/>
      <c r="U227" s="261"/>
      <c r="V227" s="239"/>
    </row>
    <row r="228" spans="1:22" s="269" customFormat="1">
      <c r="A228" s="292">
        <v>217</v>
      </c>
      <c r="B228" s="161"/>
      <c r="C228" s="161"/>
      <c r="D228" s="271"/>
      <c r="E228" s="162" t="str">
        <f>IF($C228="","",IF($C228=$Q$9,"Not Applicable",IF($C228=$Q$10,D1_Data_Dictionary!$E$5,"&lt;Please select from Dropdown&gt;")))</f>
        <v/>
      </c>
      <c r="F228" s="162" t="str">
        <f t="shared" si="18"/>
        <v/>
      </c>
      <c r="G228" s="162" t="str">
        <f t="shared" si="19"/>
        <v/>
      </c>
      <c r="H228" s="162" t="str">
        <f t="shared" si="20"/>
        <v/>
      </c>
      <c r="I228" s="162" t="str">
        <f>IF($C228="","",IF(OR($C228=$Q$9,$C228=$Q$8),D1_Data_Dictionary!$E$5,"&lt;Please select from Dropdown&gt;"))</f>
        <v/>
      </c>
      <c r="J228" s="214" t="str">
        <f t="shared" si="21"/>
        <v/>
      </c>
      <c r="K228" s="162" t="str">
        <f t="shared" si="22"/>
        <v/>
      </c>
      <c r="L228" s="162" t="str">
        <f t="shared" si="23"/>
        <v/>
      </c>
      <c r="M228" s="162" t="str">
        <f t="shared" si="24"/>
        <v/>
      </c>
      <c r="N228" s="214"/>
      <c r="O228" s="162" t="str">
        <f t="shared" si="25"/>
        <v/>
      </c>
      <c r="P228" s="267"/>
      <c r="Q228" s="268"/>
      <c r="R228" s="267"/>
      <c r="S228" s="261"/>
      <c r="T228" s="261"/>
      <c r="U228" s="261"/>
      <c r="V228" s="239"/>
    </row>
    <row r="229" spans="1:22" s="269" customFormat="1">
      <c r="A229" s="292">
        <v>218</v>
      </c>
      <c r="B229" s="161"/>
      <c r="C229" s="161"/>
      <c r="D229" s="271"/>
      <c r="E229" s="162" t="str">
        <f>IF($C229="","",IF($C229=$Q$9,"Not Applicable",IF($C229=$Q$10,D1_Data_Dictionary!$E$5,"&lt;Please select from Dropdown&gt;")))</f>
        <v/>
      </c>
      <c r="F229" s="162" t="str">
        <f t="shared" si="18"/>
        <v/>
      </c>
      <c r="G229" s="162" t="str">
        <f t="shared" si="19"/>
        <v/>
      </c>
      <c r="H229" s="162" t="str">
        <f t="shared" si="20"/>
        <v/>
      </c>
      <c r="I229" s="162" t="str">
        <f>IF($C229="","",IF(OR($C229=$Q$9,$C229=$Q$8),D1_Data_Dictionary!$E$5,"&lt;Please select from Dropdown&gt;"))</f>
        <v/>
      </c>
      <c r="J229" s="214" t="str">
        <f t="shared" si="21"/>
        <v/>
      </c>
      <c r="K229" s="162" t="str">
        <f t="shared" si="22"/>
        <v/>
      </c>
      <c r="L229" s="162" t="str">
        <f t="shared" si="23"/>
        <v/>
      </c>
      <c r="M229" s="162" t="str">
        <f t="shared" si="24"/>
        <v/>
      </c>
      <c r="N229" s="214"/>
      <c r="O229" s="162" t="str">
        <f t="shared" si="25"/>
        <v/>
      </c>
      <c r="P229" s="267"/>
      <c r="Q229" s="268"/>
      <c r="R229" s="267"/>
      <c r="S229" s="261"/>
      <c r="T229" s="261"/>
      <c r="U229" s="261"/>
      <c r="V229" s="239"/>
    </row>
    <row r="230" spans="1:22" s="269" customFormat="1">
      <c r="A230" s="292">
        <v>219</v>
      </c>
      <c r="B230" s="161"/>
      <c r="C230" s="161"/>
      <c r="D230" s="271"/>
      <c r="E230" s="162" t="str">
        <f>IF($C230="","",IF($C230=$Q$9,"Not Applicable",IF($C230=$Q$10,D1_Data_Dictionary!$E$5,"&lt;Please select from Dropdown&gt;")))</f>
        <v/>
      </c>
      <c r="F230" s="162" t="str">
        <f t="shared" si="18"/>
        <v/>
      </c>
      <c r="G230" s="162" t="str">
        <f t="shared" si="19"/>
        <v/>
      </c>
      <c r="H230" s="162" t="str">
        <f t="shared" si="20"/>
        <v/>
      </c>
      <c r="I230" s="162" t="str">
        <f>IF($C230="","",IF(OR($C230=$Q$9,$C230=$Q$8),D1_Data_Dictionary!$E$5,"&lt;Please select from Dropdown&gt;"))</f>
        <v/>
      </c>
      <c r="J230" s="214" t="str">
        <f t="shared" si="21"/>
        <v/>
      </c>
      <c r="K230" s="162" t="str">
        <f t="shared" si="22"/>
        <v/>
      </c>
      <c r="L230" s="162" t="str">
        <f t="shared" si="23"/>
        <v/>
      </c>
      <c r="M230" s="162" t="str">
        <f t="shared" si="24"/>
        <v/>
      </c>
      <c r="N230" s="214"/>
      <c r="O230" s="162" t="str">
        <f t="shared" si="25"/>
        <v/>
      </c>
      <c r="P230" s="267"/>
      <c r="Q230" s="268"/>
      <c r="R230" s="267"/>
      <c r="S230" s="261"/>
      <c r="T230" s="261"/>
      <c r="U230" s="261"/>
      <c r="V230" s="239"/>
    </row>
    <row r="231" spans="1:22" s="269" customFormat="1">
      <c r="A231" s="292">
        <v>220</v>
      </c>
      <c r="B231" s="161"/>
      <c r="C231" s="161"/>
      <c r="D231" s="271"/>
      <c r="E231" s="162" t="str">
        <f>IF($C231="","",IF($C231=$Q$9,"Not Applicable",IF($C231=$Q$10,D1_Data_Dictionary!$E$5,"&lt;Please select from Dropdown&gt;")))</f>
        <v/>
      </c>
      <c r="F231" s="162" t="str">
        <f t="shared" si="18"/>
        <v/>
      </c>
      <c r="G231" s="162" t="str">
        <f t="shared" si="19"/>
        <v/>
      </c>
      <c r="H231" s="162" t="str">
        <f t="shared" si="20"/>
        <v/>
      </c>
      <c r="I231" s="162" t="str">
        <f>IF($C231="","",IF(OR($C231=$Q$9,$C231=$Q$8),D1_Data_Dictionary!$E$5,"&lt;Please select from Dropdown&gt;"))</f>
        <v/>
      </c>
      <c r="J231" s="214" t="str">
        <f t="shared" si="21"/>
        <v/>
      </c>
      <c r="K231" s="162" t="str">
        <f t="shared" si="22"/>
        <v/>
      </c>
      <c r="L231" s="162" t="str">
        <f t="shared" si="23"/>
        <v/>
      </c>
      <c r="M231" s="162" t="str">
        <f t="shared" si="24"/>
        <v/>
      </c>
      <c r="N231" s="214"/>
      <c r="O231" s="162" t="str">
        <f t="shared" si="25"/>
        <v/>
      </c>
      <c r="P231" s="267"/>
      <c r="Q231" s="268"/>
      <c r="R231" s="267"/>
      <c r="S231" s="261"/>
      <c r="T231" s="261"/>
      <c r="U231" s="261"/>
      <c r="V231" s="239"/>
    </row>
    <row r="232" spans="1:22" s="269" customFormat="1">
      <c r="A232" s="292">
        <v>221</v>
      </c>
      <c r="B232" s="161"/>
      <c r="C232" s="161"/>
      <c r="D232" s="271"/>
      <c r="E232" s="162" t="str">
        <f>IF($C232="","",IF($C232=$Q$9,"Not Applicable",IF($C232=$Q$10,D1_Data_Dictionary!$E$5,"&lt;Please select from Dropdown&gt;")))</f>
        <v/>
      </c>
      <c r="F232" s="162" t="str">
        <f t="shared" si="18"/>
        <v/>
      </c>
      <c r="G232" s="162" t="str">
        <f t="shared" si="19"/>
        <v/>
      </c>
      <c r="H232" s="162" t="str">
        <f t="shared" si="20"/>
        <v/>
      </c>
      <c r="I232" s="162" t="str">
        <f>IF($C232="","",IF(OR($C232=$Q$9,$C232=$Q$8),D1_Data_Dictionary!$E$5,"&lt;Please select from Dropdown&gt;"))</f>
        <v/>
      </c>
      <c r="J232" s="214" t="str">
        <f t="shared" si="21"/>
        <v/>
      </c>
      <c r="K232" s="162" t="str">
        <f t="shared" si="22"/>
        <v/>
      </c>
      <c r="L232" s="162" t="str">
        <f t="shared" si="23"/>
        <v/>
      </c>
      <c r="M232" s="162" t="str">
        <f t="shared" si="24"/>
        <v/>
      </c>
      <c r="N232" s="214"/>
      <c r="O232" s="162" t="str">
        <f t="shared" si="25"/>
        <v/>
      </c>
      <c r="P232" s="267"/>
      <c r="Q232" s="268"/>
      <c r="R232" s="267"/>
      <c r="S232" s="261"/>
      <c r="T232" s="261"/>
      <c r="U232" s="261"/>
      <c r="V232" s="239"/>
    </row>
    <row r="233" spans="1:22" s="269" customFormat="1">
      <c r="A233" s="292">
        <v>222</v>
      </c>
      <c r="B233" s="161"/>
      <c r="C233" s="161"/>
      <c r="D233" s="271"/>
      <c r="E233" s="162" t="str">
        <f>IF($C233="","",IF($C233=$Q$9,"Not Applicable",IF($C233=$Q$10,D1_Data_Dictionary!$E$5,"&lt;Please select from Dropdown&gt;")))</f>
        <v/>
      </c>
      <c r="F233" s="162" t="str">
        <f t="shared" si="18"/>
        <v/>
      </c>
      <c r="G233" s="162" t="str">
        <f t="shared" si="19"/>
        <v/>
      </c>
      <c r="H233" s="162" t="str">
        <f t="shared" si="20"/>
        <v/>
      </c>
      <c r="I233" s="162" t="str">
        <f>IF($C233="","",IF(OR($C233=$Q$9,$C233=$Q$8),D1_Data_Dictionary!$E$5,"&lt;Please select from Dropdown&gt;"))</f>
        <v/>
      </c>
      <c r="J233" s="214" t="str">
        <f t="shared" si="21"/>
        <v/>
      </c>
      <c r="K233" s="162" t="str">
        <f t="shared" si="22"/>
        <v/>
      </c>
      <c r="L233" s="162" t="str">
        <f t="shared" si="23"/>
        <v/>
      </c>
      <c r="M233" s="162" t="str">
        <f t="shared" si="24"/>
        <v/>
      </c>
      <c r="N233" s="214"/>
      <c r="O233" s="162" t="str">
        <f t="shared" si="25"/>
        <v/>
      </c>
      <c r="P233" s="267"/>
      <c r="Q233" s="268"/>
      <c r="R233" s="267"/>
      <c r="S233" s="261"/>
      <c r="T233" s="261"/>
      <c r="U233" s="261"/>
      <c r="V233" s="239"/>
    </row>
    <row r="234" spans="1:22" s="269" customFormat="1">
      <c r="A234" s="292">
        <v>223</v>
      </c>
      <c r="B234" s="161"/>
      <c r="C234" s="161"/>
      <c r="D234" s="271"/>
      <c r="E234" s="162" t="str">
        <f>IF($C234="","",IF($C234=$Q$9,"Not Applicable",IF($C234=$Q$10,D1_Data_Dictionary!$E$5,"&lt;Please select from Dropdown&gt;")))</f>
        <v/>
      </c>
      <c r="F234" s="162" t="str">
        <f t="shared" si="18"/>
        <v/>
      </c>
      <c r="G234" s="162" t="str">
        <f t="shared" si="19"/>
        <v/>
      </c>
      <c r="H234" s="162" t="str">
        <f t="shared" si="20"/>
        <v/>
      </c>
      <c r="I234" s="162" t="str">
        <f>IF($C234="","",IF(OR($C234=$Q$9,$C234=$Q$8),D1_Data_Dictionary!$E$5,"&lt;Please select from Dropdown&gt;"))</f>
        <v/>
      </c>
      <c r="J234" s="214" t="str">
        <f t="shared" si="21"/>
        <v/>
      </c>
      <c r="K234" s="162" t="str">
        <f t="shared" si="22"/>
        <v/>
      </c>
      <c r="L234" s="162" t="str">
        <f t="shared" si="23"/>
        <v/>
      </c>
      <c r="M234" s="162" t="str">
        <f t="shared" si="24"/>
        <v/>
      </c>
      <c r="N234" s="214"/>
      <c r="O234" s="162" t="str">
        <f t="shared" si="25"/>
        <v/>
      </c>
      <c r="P234" s="267"/>
      <c r="Q234" s="268"/>
      <c r="R234" s="267"/>
      <c r="S234" s="261"/>
      <c r="T234" s="261"/>
      <c r="U234" s="261"/>
      <c r="V234" s="239"/>
    </row>
    <row r="235" spans="1:22" s="269" customFormat="1">
      <c r="A235" s="292">
        <v>224</v>
      </c>
      <c r="B235" s="161"/>
      <c r="C235" s="161"/>
      <c r="D235" s="271"/>
      <c r="E235" s="162" t="str">
        <f>IF($C235="","",IF($C235=$Q$9,"Not Applicable",IF($C235=$Q$10,D1_Data_Dictionary!$E$5,"&lt;Please select from Dropdown&gt;")))</f>
        <v/>
      </c>
      <c r="F235" s="162" t="str">
        <f t="shared" si="18"/>
        <v/>
      </c>
      <c r="G235" s="162" t="str">
        <f t="shared" si="19"/>
        <v/>
      </c>
      <c r="H235" s="162" t="str">
        <f t="shared" si="20"/>
        <v/>
      </c>
      <c r="I235" s="162" t="str">
        <f>IF($C235="","",IF(OR($C235=$Q$9,$C235=$Q$8),D1_Data_Dictionary!$E$5,"&lt;Please select from Dropdown&gt;"))</f>
        <v/>
      </c>
      <c r="J235" s="214" t="str">
        <f t="shared" si="21"/>
        <v/>
      </c>
      <c r="K235" s="162" t="str">
        <f t="shared" si="22"/>
        <v/>
      </c>
      <c r="L235" s="162" t="str">
        <f t="shared" si="23"/>
        <v/>
      </c>
      <c r="M235" s="162" t="str">
        <f t="shared" si="24"/>
        <v/>
      </c>
      <c r="N235" s="214"/>
      <c r="O235" s="162" t="str">
        <f t="shared" si="25"/>
        <v/>
      </c>
      <c r="P235" s="267"/>
      <c r="Q235" s="268"/>
      <c r="R235" s="267"/>
      <c r="S235" s="261"/>
      <c r="T235" s="261"/>
      <c r="U235" s="261"/>
      <c r="V235" s="239"/>
    </row>
    <row r="236" spans="1:22" s="269" customFormat="1">
      <c r="A236" s="292">
        <v>225</v>
      </c>
      <c r="B236" s="161"/>
      <c r="C236" s="161"/>
      <c r="D236" s="271"/>
      <c r="E236" s="162" t="str">
        <f>IF($C236="","",IF($C236=$Q$9,"Not Applicable",IF($C236=$Q$10,D1_Data_Dictionary!$E$5,"&lt;Please select from Dropdown&gt;")))</f>
        <v/>
      </c>
      <c r="F236" s="162" t="str">
        <f t="shared" si="18"/>
        <v/>
      </c>
      <c r="G236" s="162" t="str">
        <f t="shared" si="19"/>
        <v/>
      </c>
      <c r="H236" s="162" t="str">
        <f t="shared" si="20"/>
        <v/>
      </c>
      <c r="I236" s="162" t="str">
        <f>IF($C236="","",IF(OR($C236=$Q$9,$C236=$Q$8),D1_Data_Dictionary!$E$5,"&lt;Please select from Dropdown&gt;"))</f>
        <v/>
      </c>
      <c r="J236" s="214" t="str">
        <f t="shared" si="21"/>
        <v/>
      </c>
      <c r="K236" s="162" t="str">
        <f t="shared" si="22"/>
        <v/>
      </c>
      <c r="L236" s="162" t="str">
        <f t="shared" si="23"/>
        <v/>
      </c>
      <c r="M236" s="162" t="str">
        <f t="shared" si="24"/>
        <v/>
      </c>
      <c r="N236" s="214"/>
      <c r="O236" s="162" t="str">
        <f t="shared" si="25"/>
        <v/>
      </c>
      <c r="P236" s="267"/>
      <c r="Q236" s="268"/>
      <c r="R236" s="267"/>
      <c r="S236" s="261"/>
      <c r="T236" s="261"/>
      <c r="U236" s="261"/>
      <c r="V236" s="239"/>
    </row>
    <row r="237" spans="1:22" s="269" customFormat="1">
      <c r="A237" s="292">
        <v>226</v>
      </c>
      <c r="B237" s="161"/>
      <c r="C237" s="161"/>
      <c r="D237" s="271"/>
      <c r="E237" s="162" t="str">
        <f>IF($C237="","",IF($C237=$Q$9,"Not Applicable",IF($C237=$Q$10,D1_Data_Dictionary!$E$5,"&lt;Please select from Dropdown&gt;")))</f>
        <v/>
      </c>
      <c r="F237" s="162" t="str">
        <f t="shared" si="18"/>
        <v/>
      </c>
      <c r="G237" s="162" t="str">
        <f t="shared" si="19"/>
        <v/>
      </c>
      <c r="H237" s="162" t="str">
        <f t="shared" si="20"/>
        <v/>
      </c>
      <c r="I237" s="162" t="str">
        <f>IF($C237="","",IF(OR($C237=$Q$9,$C237=$Q$8),D1_Data_Dictionary!$E$5,"&lt;Please select from Dropdown&gt;"))</f>
        <v/>
      </c>
      <c r="J237" s="214" t="str">
        <f t="shared" si="21"/>
        <v/>
      </c>
      <c r="K237" s="162" t="str">
        <f t="shared" si="22"/>
        <v/>
      </c>
      <c r="L237" s="162" t="str">
        <f t="shared" si="23"/>
        <v/>
      </c>
      <c r="M237" s="162" t="str">
        <f t="shared" si="24"/>
        <v/>
      </c>
      <c r="N237" s="214"/>
      <c r="O237" s="162" t="str">
        <f t="shared" si="25"/>
        <v/>
      </c>
      <c r="P237" s="267"/>
      <c r="Q237" s="268"/>
      <c r="R237" s="267"/>
      <c r="S237" s="261"/>
      <c r="T237" s="261"/>
      <c r="U237" s="261"/>
      <c r="V237" s="239"/>
    </row>
    <row r="238" spans="1:22" s="269" customFormat="1">
      <c r="A238" s="292">
        <v>227</v>
      </c>
      <c r="B238" s="161"/>
      <c r="C238" s="161"/>
      <c r="D238" s="271"/>
      <c r="E238" s="162" t="str">
        <f>IF($C238="","",IF($C238=$Q$9,"Not Applicable",IF($C238=$Q$10,D1_Data_Dictionary!$E$5,"&lt;Please select from Dropdown&gt;")))</f>
        <v/>
      </c>
      <c r="F238" s="162" t="str">
        <f t="shared" si="18"/>
        <v/>
      </c>
      <c r="G238" s="162" t="str">
        <f t="shared" si="19"/>
        <v/>
      </c>
      <c r="H238" s="162" t="str">
        <f t="shared" si="20"/>
        <v/>
      </c>
      <c r="I238" s="162" t="str">
        <f>IF($C238="","",IF(OR($C238=$Q$9,$C238=$Q$8),D1_Data_Dictionary!$E$5,"&lt;Please select from Dropdown&gt;"))</f>
        <v/>
      </c>
      <c r="J238" s="214" t="str">
        <f t="shared" si="21"/>
        <v/>
      </c>
      <c r="K238" s="162" t="str">
        <f t="shared" si="22"/>
        <v/>
      </c>
      <c r="L238" s="162" t="str">
        <f t="shared" si="23"/>
        <v/>
      </c>
      <c r="M238" s="162" t="str">
        <f t="shared" si="24"/>
        <v/>
      </c>
      <c r="N238" s="214"/>
      <c r="O238" s="162" t="str">
        <f t="shared" si="25"/>
        <v/>
      </c>
      <c r="P238" s="267"/>
      <c r="Q238" s="268"/>
      <c r="R238" s="267"/>
      <c r="S238" s="261"/>
      <c r="T238" s="261"/>
      <c r="U238" s="261"/>
      <c r="V238" s="239"/>
    </row>
    <row r="239" spans="1:22" s="269" customFormat="1">
      <c r="A239" s="292">
        <v>228</v>
      </c>
      <c r="B239" s="161"/>
      <c r="C239" s="161"/>
      <c r="D239" s="271"/>
      <c r="E239" s="162" t="str">
        <f>IF($C239="","",IF($C239=$Q$9,"Not Applicable",IF($C239=$Q$10,D1_Data_Dictionary!$E$5,"&lt;Please select from Dropdown&gt;")))</f>
        <v/>
      </c>
      <c r="F239" s="162" t="str">
        <f t="shared" si="18"/>
        <v/>
      </c>
      <c r="G239" s="162" t="str">
        <f t="shared" si="19"/>
        <v/>
      </c>
      <c r="H239" s="162" t="str">
        <f t="shared" si="20"/>
        <v/>
      </c>
      <c r="I239" s="162" t="str">
        <f>IF($C239="","",IF(OR($C239=$Q$9,$C239=$Q$8),D1_Data_Dictionary!$E$5,"&lt;Please select from Dropdown&gt;"))</f>
        <v/>
      </c>
      <c r="J239" s="214" t="str">
        <f t="shared" si="21"/>
        <v/>
      </c>
      <c r="K239" s="162" t="str">
        <f t="shared" si="22"/>
        <v/>
      </c>
      <c r="L239" s="162" t="str">
        <f t="shared" si="23"/>
        <v/>
      </c>
      <c r="M239" s="162" t="str">
        <f t="shared" si="24"/>
        <v/>
      </c>
      <c r="N239" s="214"/>
      <c r="O239" s="162" t="str">
        <f t="shared" si="25"/>
        <v/>
      </c>
      <c r="P239" s="267"/>
      <c r="Q239" s="268"/>
      <c r="R239" s="267"/>
      <c r="S239" s="261"/>
      <c r="T239" s="261"/>
      <c r="U239" s="261"/>
      <c r="V239" s="239"/>
    </row>
    <row r="240" spans="1:22" s="269" customFormat="1">
      <c r="A240" s="292">
        <v>229</v>
      </c>
      <c r="B240" s="161"/>
      <c r="C240" s="161"/>
      <c r="D240" s="271"/>
      <c r="E240" s="162" t="str">
        <f>IF($C240="","",IF($C240=$Q$9,"Not Applicable",IF($C240=$Q$10,D1_Data_Dictionary!$E$5,"&lt;Please select from Dropdown&gt;")))</f>
        <v/>
      </c>
      <c r="F240" s="162" t="str">
        <f t="shared" si="18"/>
        <v/>
      </c>
      <c r="G240" s="162" t="str">
        <f t="shared" si="19"/>
        <v/>
      </c>
      <c r="H240" s="162" t="str">
        <f t="shared" si="20"/>
        <v/>
      </c>
      <c r="I240" s="162" t="str">
        <f>IF($C240="","",IF(OR($C240=$Q$9,$C240=$Q$8),D1_Data_Dictionary!$E$5,"&lt;Please select from Dropdown&gt;"))</f>
        <v/>
      </c>
      <c r="J240" s="214" t="str">
        <f t="shared" si="21"/>
        <v/>
      </c>
      <c r="K240" s="162" t="str">
        <f t="shared" si="22"/>
        <v/>
      </c>
      <c r="L240" s="162" t="str">
        <f t="shared" si="23"/>
        <v/>
      </c>
      <c r="M240" s="162" t="str">
        <f t="shared" si="24"/>
        <v/>
      </c>
      <c r="N240" s="214"/>
      <c r="O240" s="162" t="str">
        <f t="shared" si="25"/>
        <v/>
      </c>
      <c r="P240" s="267"/>
      <c r="Q240" s="268"/>
      <c r="R240" s="267"/>
      <c r="S240" s="261"/>
      <c r="T240" s="261"/>
      <c r="U240" s="261"/>
      <c r="V240" s="239"/>
    </row>
    <row r="241" spans="1:22" s="269" customFormat="1">
      <c r="A241" s="292">
        <v>230</v>
      </c>
      <c r="B241" s="161"/>
      <c r="C241" s="161"/>
      <c r="D241" s="271"/>
      <c r="E241" s="162" t="str">
        <f>IF($C241="","",IF($C241=$Q$9,"Not Applicable",IF($C241=$Q$10,D1_Data_Dictionary!$E$5,"&lt;Please select from Dropdown&gt;")))</f>
        <v/>
      </c>
      <c r="F241" s="162" t="str">
        <f t="shared" si="18"/>
        <v/>
      </c>
      <c r="G241" s="162" t="str">
        <f t="shared" si="19"/>
        <v/>
      </c>
      <c r="H241" s="162" t="str">
        <f t="shared" si="20"/>
        <v/>
      </c>
      <c r="I241" s="162" t="str">
        <f>IF($C241="","",IF(OR($C241=$Q$9,$C241=$Q$8),D1_Data_Dictionary!$E$5,"&lt;Please select from Dropdown&gt;"))</f>
        <v/>
      </c>
      <c r="J241" s="214" t="str">
        <f t="shared" si="21"/>
        <v/>
      </c>
      <c r="K241" s="162" t="str">
        <f t="shared" si="22"/>
        <v/>
      </c>
      <c r="L241" s="162" t="str">
        <f t="shared" si="23"/>
        <v/>
      </c>
      <c r="M241" s="162" t="str">
        <f t="shared" si="24"/>
        <v/>
      </c>
      <c r="N241" s="214"/>
      <c r="O241" s="162" t="str">
        <f t="shared" si="25"/>
        <v/>
      </c>
      <c r="P241" s="267"/>
      <c r="Q241" s="268"/>
      <c r="R241" s="267"/>
      <c r="S241" s="261"/>
      <c r="T241" s="261"/>
      <c r="U241" s="261"/>
      <c r="V241" s="239"/>
    </row>
    <row r="242" spans="1:22" s="269" customFormat="1">
      <c r="A242" s="292">
        <v>231</v>
      </c>
      <c r="B242" s="161"/>
      <c r="C242" s="161"/>
      <c r="D242" s="271"/>
      <c r="E242" s="162" t="str">
        <f>IF($C242="","",IF($C242=$Q$9,"Not Applicable",IF($C242=$Q$10,D1_Data_Dictionary!$E$5,"&lt;Please select from Dropdown&gt;")))</f>
        <v/>
      </c>
      <c r="F242" s="162" t="str">
        <f t="shared" si="18"/>
        <v/>
      </c>
      <c r="G242" s="162" t="str">
        <f t="shared" si="19"/>
        <v/>
      </c>
      <c r="H242" s="162" t="str">
        <f t="shared" si="20"/>
        <v/>
      </c>
      <c r="I242" s="162" t="str">
        <f>IF($C242="","",IF(OR($C242=$Q$9,$C242=$Q$8),D1_Data_Dictionary!$E$5,"&lt;Please select from Dropdown&gt;"))</f>
        <v/>
      </c>
      <c r="J242" s="214" t="str">
        <f t="shared" si="21"/>
        <v/>
      </c>
      <c r="K242" s="162" t="str">
        <f t="shared" si="22"/>
        <v/>
      </c>
      <c r="L242" s="162" t="str">
        <f t="shared" si="23"/>
        <v/>
      </c>
      <c r="M242" s="162" t="str">
        <f t="shared" si="24"/>
        <v/>
      </c>
      <c r="N242" s="214"/>
      <c r="O242" s="162" t="str">
        <f t="shared" si="25"/>
        <v/>
      </c>
      <c r="P242" s="267"/>
      <c r="Q242" s="268"/>
      <c r="R242" s="267"/>
      <c r="S242" s="261"/>
      <c r="T242" s="261"/>
      <c r="U242" s="261"/>
      <c r="V242" s="239"/>
    </row>
    <row r="243" spans="1:22" s="269" customFormat="1">
      <c r="A243" s="292">
        <v>232</v>
      </c>
      <c r="B243" s="161"/>
      <c r="C243" s="161"/>
      <c r="D243" s="271"/>
      <c r="E243" s="162" t="str">
        <f>IF($C243="","",IF($C243=$Q$9,"Not Applicable",IF($C243=$Q$10,D1_Data_Dictionary!$E$5,"&lt;Please select from Dropdown&gt;")))</f>
        <v/>
      </c>
      <c r="F243" s="162" t="str">
        <f t="shared" si="18"/>
        <v/>
      </c>
      <c r="G243" s="162" t="str">
        <f t="shared" si="19"/>
        <v/>
      </c>
      <c r="H243" s="162" t="str">
        <f t="shared" si="20"/>
        <v/>
      </c>
      <c r="I243" s="162" t="str">
        <f>IF($C243="","",IF(OR($C243=$Q$9,$C243=$Q$8),D1_Data_Dictionary!$E$5,"&lt;Please select from Dropdown&gt;"))</f>
        <v/>
      </c>
      <c r="J243" s="214" t="str">
        <f t="shared" si="21"/>
        <v/>
      </c>
      <c r="K243" s="162" t="str">
        <f t="shared" si="22"/>
        <v/>
      </c>
      <c r="L243" s="162" t="str">
        <f t="shared" si="23"/>
        <v/>
      </c>
      <c r="M243" s="162" t="str">
        <f t="shared" si="24"/>
        <v/>
      </c>
      <c r="N243" s="214"/>
      <c r="O243" s="162" t="str">
        <f t="shared" si="25"/>
        <v/>
      </c>
      <c r="P243" s="267"/>
      <c r="Q243" s="268"/>
      <c r="R243" s="267"/>
      <c r="S243" s="261"/>
      <c r="T243" s="261"/>
      <c r="U243" s="261"/>
      <c r="V243" s="239"/>
    </row>
    <row r="244" spans="1:22" s="269" customFormat="1">
      <c r="A244" s="292">
        <v>233</v>
      </c>
      <c r="B244" s="161"/>
      <c r="C244" s="161"/>
      <c r="D244" s="271"/>
      <c r="E244" s="162" t="str">
        <f>IF($C244="","",IF($C244=$Q$9,"Not Applicable",IF($C244=$Q$10,D1_Data_Dictionary!$E$5,"&lt;Please select from Dropdown&gt;")))</f>
        <v/>
      </c>
      <c r="F244" s="162" t="str">
        <f t="shared" si="18"/>
        <v/>
      </c>
      <c r="G244" s="162" t="str">
        <f t="shared" si="19"/>
        <v/>
      </c>
      <c r="H244" s="162" t="str">
        <f t="shared" si="20"/>
        <v/>
      </c>
      <c r="I244" s="162" t="str">
        <f>IF($C244="","",IF(OR($C244=$Q$9,$C244=$Q$8),D1_Data_Dictionary!$E$5,"&lt;Please select from Dropdown&gt;"))</f>
        <v/>
      </c>
      <c r="J244" s="214" t="str">
        <f t="shared" si="21"/>
        <v/>
      </c>
      <c r="K244" s="162" t="str">
        <f t="shared" si="22"/>
        <v/>
      </c>
      <c r="L244" s="162" t="str">
        <f t="shared" si="23"/>
        <v/>
      </c>
      <c r="M244" s="162" t="str">
        <f t="shared" si="24"/>
        <v/>
      </c>
      <c r="N244" s="214"/>
      <c r="O244" s="162" t="str">
        <f t="shared" si="25"/>
        <v/>
      </c>
      <c r="P244" s="267"/>
      <c r="Q244" s="268"/>
      <c r="R244" s="267"/>
      <c r="S244" s="261"/>
      <c r="T244" s="261"/>
      <c r="U244" s="261"/>
      <c r="V244" s="239"/>
    </row>
    <row r="245" spans="1:22" s="269" customFormat="1">
      <c r="A245" s="292">
        <v>234</v>
      </c>
      <c r="B245" s="161"/>
      <c r="C245" s="161"/>
      <c r="D245" s="271"/>
      <c r="E245" s="162" t="str">
        <f>IF($C245="","",IF($C245=$Q$9,"Not Applicable",IF($C245=$Q$10,D1_Data_Dictionary!$E$5,"&lt;Please select from Dropdown&gt;")))</f>
        <v/>
      </c>
      <c r="F245" s="162" t="str">
        <f t="shared" si="18"/>
        <v/>
      </c>
      <c r="G245" s="162" t="str">
        <f t="shared" si="19"/>
        <v/>
      </c>
      <c r="H245" s="162" t="str">
        <f t="shared" si="20"/>
        <v/>
      </c>
      <c r="I245" s="162" t="str">
        <f>IF($C245="","",IF(OR($C245=$Q$9,$C245=$Q$8),D1_Data_Dictionary!$E$5,"&lt;Please select from Dropdown&gt;"))</f>
        <v/>
      </c>
      <c r="J245" s="214" t="str">
        <f t="shared" si="21"/>
        <v/>
      </c>
      <c r="K245" s="162" t="str">
        <f t="shared" si="22"/>
        <v/>
      </c>
      <c r="L245" s="162" t="str">
        <f t="shared" si="23"/>
        <v/>
      </c>
      <c r="M245" s="162" t="str">
        <f t="shared" si="24"/>
        <v/>
      </c>
      <c r="N245" s="214"/>
      <c r="O245" s="162" t="str">
        <f t="shared" si="25"/>
        <v/>
      </c>
      <c r="P245" s="267"/>
      <c r="Q245" s="268"/>
      <c r="R245" s="267"/>
      <c r="S245" s="261"/>
      <c r="T245" s="261"/>
      <c r="U245" s="261"/>
      <c r="V245" s="239"/>
    </row>
    <row r="246" spans="1:22" s="269" customFormat="1">
      <c r="A246" s="292">
        <v>235</v>
      </c>
      <c r="B246" s="161"/>
      <c r="C246" s="161"/>
      <c r="D246" s="271"/>
      <c r="E246" s="162" t="str">
        <f>IF($C246="","",IF($C246=$Q$9,"Not Applicable",IF($C246=$Q$10,D1_Data_Dictionary!$E$5,"&lt;Please select from Dropdown&gt;")))</f>
        <v/>
      </c>
      <c r="F246" s="162" t="str">
        <f t="shared" si="18"/>
        <v/>
      </c>
      <c r="G246" s="162" t="str">
        <f t="shared" si="19"/>
        <v/>
      </c>
      <c r="H246" s="162" t="str">
        <f t="shared" si="20"/>
        <v/>
      </c>
      <c r="I246" s="162" t="str">
        <f>IF($C246="","",IF(OR($C246=$Q$9,$C246=$Q$8),D1_Data_Dictionary!$E$5,"&lt;Please select from Dropdown&gt;"))</f>
        <v/>
      </c>
      <c r="J246" s="214" t="str">
        <f t="shared" si="21"/>
        <v/>
      </c>
      <c r="K246" s="162" t="str">
        <f t="shared" si="22"/>
        <v/>
      </c>
      <c r="L246" s="162" t="str">
        <f t="shared" si="23"/>
        <v/>
      </c>
      <c r="M246" s="162" t="str">
        <f t="shared" si="24"/>
        <v/>
      </c>
      <c r="N246" s="214"/>
      <c r="O246" s="162" t="str">
        <f t="shared" si="25"/>
        <v/>
      </c>
      <c r="P246" s="267"/>
      <c r="Q246" s="268"/>
      <c r="R246" s="267"/>
      <c r="S246" s="261"/>
      <c r="T246" s="261"/>
      <c r="U246" s="261"/>
      <c r="V246" s="239"/>
    </row>
    <row r="247" spans="1:22" s="269" customFormat="1">
      <c r="A247" s="292">
        <v>236</v>
      </c>
      <c r="B247" s="161"/>
      <c r="C247" s="161"/>
      <c r="D247" s="271"/>
      <c r="E247" s="162" t="str">
        <f>IF($C247="","",IF($C247=$Q$9,"Not Applicable",IF($C247=$Q$10,D1_Data_Dictionary!$E$5,"&lt;Please select from Dropdown&gt;")))</f>
        <v/>
      </c>
      <c r="F247" s="162" t="str">
        <f t="shared" si="18"/>
        <v/>
      </c>
      <c r="G247" s="162" t="str">
        <f t="shared" si="19"/>
        <v/>
      </c>
      <c r="H247" s="162" t="str">
        <f t="shared" si="20"/>
        <v/>
      </c>
      <c r="I247" s="162" t="str">
        <f>IF($C247="","",IF(OR($C247=$Q$9,$C247=$Q$8),D1_Data_Dictionary!$E$5,"&lt;Please select from Dropdown&gt;"))</f>
        <v/>
      </c>
      <c r="J247" s="214" t="str">
        <f t="shared" si="21"/>
        <v/>
      </c>
      <c r="K247" s="162" t="str">
        <f t="shared" si="22"/>
        <v/>
      </c>
      <c r="L247" s="162" t="str">
        <f t="shared" si="23"/>
        <v/>
      </c>
      <c r="M247" s="162" t="str">
        <f t="shared" si="24"/>
        <v/>
      </c>
      <c r="N247" s="214"/>
      <c r="O247" s="162" t="str">
        <f t="shared" si="25"/>
        <v/>
      </c>
      <c r="P247" s="267"/>
      <c r="Q247" s="268"/>
      <c r="R247" s="267"/>
      <c r="S247" s="261"/>
      <c r="T247" s="261"/>
      <c r="U247" s="261"/>
      <c r="V247" s="239"/>
    </row>
    <row r="248" spans="1:22" s="269" customFormat="1">
      <c r="A248" s="292">
        <v>237</v>
      </c>
      <c r="B248" s="161"/>
      <c r="C248" s="161"/>
      <c r="D248" s="271"/>
      <c r="E248" s="162" t="str">
        <f>IF($C248="","",IF($C248=$Q$9,"Not Applicable",IF($C248=$Q$10,D1_Data_Dictionary!$E$5,"&lt;Please select from Dropdown&gt;")))</f>
        <v/>
      </c>
      <c r="F248" s="162" t="str">
        <f t="shared" si="18"/>
        <v/>
      </c>
      <c r="G248" s="162" t="str">
        <f t="shared" si="19"/>
        <v/>
      </c>
      <c r="H248" s="162" t="str">
        <f t="shared" si="20"/>
        <v/>
      </c>
      <c r="I248" s="162" t="str">
        <f>IF($C248="","",IF(OR($C248=$Q$9,$C248=$Q$8),D1_Data_Dictionary!$E$5,"&lt;Please select from Dropdown&gt;"))</f>
        <v/>
      </c>
      <c r="J248" s="214" t="str">
        <f t="shared" si="21"/>
        <v/>
      </c>
      <c r="K248" s="162" t="str">
        <f t="shared" si="22"/>
        <v/>
      </c>
      <c r="L248" s="162" t="str">
        <f t="shared" si="23"/>
        <v/>
      </c>
      <c r="M248" s="162" t="str">
        <f t="shared" si="24"/>
        <v/>
      </c>
      <c r="N248" s="214"/>
      <c r="O248" s="162" t="str">
        <f t="shared" si="25"/>
        <v/>
      </c>
      <c r="P248" s="267"/>
      <c r="Q248" s="268"/>
      <c r="R248" s="267"/>
      <c r="S248" s="261"/>
      <c r="T248" s="261"/>
      <c r="U248" s="261"/>
      <c r="V248" s="239"/>
    </row>
    <row r="249" spans="1:22" s="269" customFormat="1">
      <c r="A249" s="292">
        <v>238</v>
      </c>
      <c r="B249" s="161"/>
      <c r="C249" s="161"/>
      <c r="D249" s="271"/>
      <c r="E249" s="162" t="str">
        <f>IF($C249="","",IF($C249=$Q$9,"Not Applicable",IF($C249=$Q$10,D1_Data_Dictionary!$E$5,"&lt;Please select from Dropdown&gt;")))</f>
        <v/>
      </c>
      <c r="F249" s="162" t="str">
        <f t="shared" si="18"/>
        <v/>
      </c>
      <c r="G249" s="162" t="str">
        <f t="shared" si="19"/>
        <v/>
      </c>
      <c r="H249" s="162" t="str">
        <f t="shared" si="20"/>
        <v/>
      </c>
      <c r="I249" s="162" t="str">
        <f>IF($C249="","",IF(OR($C249=$Q$9,$C249=$Q$8),D1_Data_Dictionary!$E$5,"&lt;Please select from Dropdown&gt;"))</f>
        <v/>
      </c>
      <c r="J249" s="214" t="str">
        <f t="shared" si="21"/>
        <v/>
      </c>
      <c r="K249" s="162" t="str">
        <f t="shared" si="22"/>
        <v/>
      </c>
      <c r="L249" s="162" t="str">
        <f t="shared" si="23"/>
        <v/>
      </c>
      <c r="M249" s="162" t="str">
        <f t="shared" si="24"/>
        <v/>
      </c>
      <c r="N249" s="214"/>
      <c r="O249" s="162" t="str">
        <f t="shared" si="25"/>
        <v/>
      </c>
      <c r="P249" s="267"/>
      <c r="Q249" s="268"/>
      <c r="R249" s="267"/>
      <c r="S249" s="261"/>
      <c r="T249" s="261"/>
      <c r="U249" s="261"/>
      <c r="V249" s="239"/>
    </row>
    <row r="250" spans="1:22" s="269" customFormat="1">
      <c r="A250" s="292">
        <v>239</v>
      </c>
      <c r="B250" s="161"/>
      <c r="C250" s="161"/>
      <c r="D250" s="271"/>
      <c r="E250" s="162" t="str">
        <f>IF($C250="","",IF($C250=$Q$9,"Not Applicable",IF($C250=$Q$10,D1_Data_Dictionary!$E$5,"&lt;Please select from Dropdown&gt;")))</f>
        <v/>
      </c>
      <c r="F250" s="162" t="str">
        <f t="shared" si="18"/>
        <v/>
      </c>
      <c r="G250" s="162" t="str">
        <f t="shared" si="19"/>
        <v/>
      </c>
      <c r="H250" s="162" t="str">
        <f t="shared" si="20"/>
        <v/>
      </c>
      <c r="I250" s="162" t="str">
        <f>IF($C250="","",IF(OR($C250=$Q$9,$C250=$Q$8),D1_Data_Dictionary!$E$5,"&lt;Please select from Dropdown&gt;"))</f>
        <v/>
      </c>
      <c r="J250" s="214" t="str">
        <f t="shared" si="21"/>
        <v/>
      </c>
      <c r="K250" s="162" t="str">
        <f t="shared" si="22"/>
        <v/>
      </c>
      <c r="L250" s="162" t="str">
        <f t="shared" si="23"/>
        <v/>
      </c>
      <c r="M250" s="162" t="str">
        <f t="shared" si="24"/>
        <v/>
      </c>
      <c r="N250" s="214"/>
      <c r="O250" s="162" t="str">
        <f t="shared" si="25"/>
        <v/>
      </c>
      <c r="P250" s="267"/>
      <c r="Q250" s="268"/>
      <c r="R250" s="267"/>
      <c r="S250" s="261"/>
      <c r="T250" s="261"/>
      <c r="U250" s="261"/>
      <c r="V250" s="239"/>
    </row>
    <row r="251" spans="1:22" s="269" customFormat="1">
      <c r="A251" s="292">
        <v>240</v>
      </c>
      <c r="B251" s="161"/>
      <c r="C251" s="161"/>
      <c r="D251" s="271"/>
      <c r="E251" s="162" t="str">
        <f>IF($C251="","",IF($C251=$Q$9,"Not Applicable",IF($C251=$Q$10,D1_Data_Dictionary!$E$5,"&lt;Please select from Dropdown&gt;")))</f>
        <v/>
      </c>
      <c r="F251" s="162" t="str">
        <f t="shared" si="18"/>
        <v/>
      </c>
      <c r="G251" s="162" t="str">
        <f t="shared" si="19"/>
        <v/>
      </c>
      <c r="H251" s="162" t="str">
        <f t="shared" si="20"/>
        <v/>
      </c>
      <c r="I251" s="162" t="str">
        <f>IF($C251="","",IF(OR($C251=$Q$9,$C251=$Q$8),D1_Data_Dictionary!$E$5,"&lt;Please select from Dropdown&gt;"))</f>
        <v/>
      </c>
      <c r="J251" s="214" t="str">
        <f t="shared" si="21"/>
        <v/>
      </c>
      <c r="K251" s="162" t="str">
        <f t="shared" si="22"/>
        <v/>
      </c>
      <c r="L251" s="162" t="str">
        <f t="shared" si="23"/>
        <v/>
      </c>
      <c r="M251" s="162" t="str">
        <f t="shared" si="24"/>
        <v/>
      </c>
      <c r="N251" s="214"/>
      <c r="O251" s="162" t="str">
        <f t="shared" si="25"/>
        <v/>
      </c>
      <c r="P251" s="267"/>
      <c r="Q251" s="268"/>
      <c r="R251" s="267"/>
      <c r="S251" s="261"/>
      <c r="T251" s="261"/>
      <c r="U251" s="261"/>
      <c r="V251" s="239"/>
    </row>
    <row r="252" spans="1:22" s="269" customFormat="1">
      <c r="A252" s="292">
        <v>241</v>
      </c>
      <c r="B252" s="161"/>
      <c r="C252" s="161"/>
      <c r="D252" s="271"/>
      <c r="E252" s="162" t="str">
        <f>IF($C252="","",IF($C252=$Q$9,"Not Applicable",IF($C252=$Q$10,D1_Data_Dictionary!$E$5,"&lt;Please select from Dropdown&gt;")))</f>
        <v/>
      </c>
      <c r="F252" s="162" t="str">
        <f t="shared" si="18"/>
        <v/>
      </c>
      <c r="G252" s="162" t="str">
        <f t="shared" si="19"/>
        <v/>
      </c>
      <c r="H252" s="162" t="str">
        <f t="shared" si="20"/>
        <v/>
      </c>
      <c r="I252" s="162" t="str">
        <f>IF($C252="","",IF(OR($C252=$Q$9,$C252=$Q$8),D1_Data_Dictionary!$E$5,"&lt;Please select from Dropdown&gt;"))</f>
        <v/>
      </c>
      <c r="J252" s="214" t="str">
        <f t="shared" si="21"/>
        <v/>
      </c>
      <c r="K252" s="162" t="str">
        <f t="shared" si="22"/>
        <v/>
      </c>
      <c r="L252" s="162" t="str">
        <f t="shared" si="23"/>
        <v/>
      </c>
      <c r="M252" s="162" t="str">
        <f t="shared" si="24"/>
        <v/>
      </c>
      <c r="N252" s="214"/>
      <c r="O252" s="162" t="str">
        <f t="shared" si="25"/>
        <v/>
      </c>
      <c r="P252" s="267"/>
      <c r="Q252" s="268"/>
      <c r="R252" s="267"/>
      <c r="S252" s="261"/>
      <c r="T252" s="261"/>
      <c r="U252" s="261"/>
      <c r="V252" s="239"/>
    </row>
    <row r="253" spans="1:22" s="269" customFormat="1">
      <c r="A253" s="292">
        <v>242</v>
      </c>
      <c r="B253" s="161"/>
      <c r="C253" s="161"/>
      <c r="D253" s="271"/>
      <c r="E253" s="162" t="str">
        <f>IF($C253="","",IF($C253=$Q$9,"Not Applicable",IF($C253=$Q$10,D1_Data_Dictionary!$E$5,"&lt;Please select from Dropdown&gt;")))</f>
        <v/>
      </c>
      <c r="F253" s="162" t="str">
        <f t="shared" si="18"/>
        <v/>
      </c>
      <c r="G253" s="162" t="str">
        <f t="shared" si="19"/>
        <v/>
      </c>
      <c r="H253" s="162" t="str">
        <f t="shared" si="20"/>
        <v/>
      </c>
      <c r="I253" s="162" t="str">
        <f>IF($C253="","",IF(OR($C253=$Q$9,$C253=$Q$8),D1_Data_Dictionary!$E$5,"&lt;Please select from Dropdown&gt;"))</f>
        <v/>
      </c>
      <c r="J253" s="214" t="str">
        <f t="shared" si="21"/>
        <v/>
      </c>
      <c r="K253" s="162" t="str">
        <f t="shared" si="22"/>
        <v/>
      </c>
      <c r="L253" s="162" t="str">
        <f t="shared" si="23"/>
        <v/>
      </c>
      <c r="M253" s="162" t="str">
        <f t="shared" si="24"/>
        <v/>
      </c>
      <c r="N253" s="214"/>
      <c r="O253" s="162" t="str">
        <f t="shared" si="25"/>
        <v/>
      </c>
      <c r="P253" s="267"/>
      <c r="Q253" s="268"/>
      <c r="R253" s="267"/>
      <c r="S253" s="261"/>
      <c r="T253" s="261"/>
      <c r="U253" s="261"/>
      <c r="V253" s="239"/>
    </row>
    <row r="254" spans="1:22" s="269" customFormat="1">
      <c r="A254" s="292">
        <v>243</v>
      </c>
      <c r="B254" s="161"/>
      <c r="C254" s="161"/>
      <c r="D254" s="271"/>
      <c r="E254" s="162" t="str">
        <f>IF($C254="","",IF($C254=$Q$9,"Not Applicable",IF($C254=$Q$10,D1_Data_Dictionary!$E$5,"&lt;Please select from Dropdown&gt;")))</f>
        <v/>
      </c>
      <c r="F254" s="162" t="str">
        <f t="shared" si="18"/>
        <v/>
      </c>
      <c r="G254" s="162" t="str">
        <f t="shared" si="19"/>
        <v/>
      </c>
      <c r="H254" s="162" t="str">
        <f t="shared" si="20"/>
        <v/>
      </c>
      <c r="I254" s="162" t="str">
        <f>IF($C254="","",IF(OR($C254=$Q$9,$C254=$Q$8),D1_Data_Dictionary!$E$5,"&lt;Please select from Dropdown&gt;"))</f>
        <v/>
      </c>
      <c r="J254" s="214" t="str">
        <f t="shared" si="21"/>
        <v/>
      </c>
      <c r="K254" s="162" t="str">
        <f t="shared" si="22"/>
        <v/>
      </c>
      <c r="L254" s="162" t="str">
        <f t="shared" si="23"/>
        <v/>
      </c>
      <c r="M254" s="162" t="str">
        <f t="shared" si="24"/>
        <v/>
      </c>
      <c r="N254" s="214"/>
      <c r="O254" s="162" t="str">
        <f t="shared" si="25"/>
        <v/>
      </c>
      <c r="P254" s="267"/>
      <c r="Q254" s="268"/>
      <c r="R254" s="267"/>
      <c r="S254" s="261"/>
      <c r="T254" s="261"/>
      <c r="U254" s="261"/>
      <c r="V254" s="239"/>
    </row>
    <row r="255" spans="1:22" s="269" customFormat="1">
      <c r="A255" s="292">
        <v>244</v>
      </c>
      <c r="B255" s="161"/>
      <c r="C255" s="161"/>
      <c r="D255" s="271"/>
      <c r="E255" s="162" t="str">
        <f>IF($C255="","",IF($C255=$Q$9,"Not Applicable",IF($C255=$Q$10,D1_Data_Dictionary!$E$5,"&lt;Please select from Dropdown&gt;")))</f>
        <v/>
      </c>
      <c r="F255" s="162" t="str">
        <f t="shared" si="18"/>
        <v/>
      </c>
      <c r="G255" s="162" t="str">
        <f t="shared" si="19"/>
        <v/>
      </c>
      <c r="H255" s="162" t="str">
        <f t="shared" si="20"/>
        <v/>
      </c>
      <c r="I255" s="162" t="str">
        <f>IF($C255="","",IF(OR($C255=$Q$9,$C255=$Q$8),D1_Data_Dictionary!$E$5,"&lt;Please select from Dropdown&gt;"))</f>
        <v/>
      </c>
      <c r="J255" s="214" t="str">
        <f t="shared" si="21"/>
        <v/>
      </c>
      <c r="K255" s="162" t="str">
        <f t="shared" si="22"/>
        <v/>
      </c>
      <c r="L255" s="162" t="str">
        <f t="shared" si="23"/>
        <v/>
      </c>
      <c r="M255" s="162" t="str">
        <f t="shared" si="24"/>
        <v/>
      </c>
      <c r="N255" s="214"/>
      <c r="O255" s="162" t="str">
        <f t="shared" si="25"/>
        <v/>
      </c>
      <c r="P255" s="267"/>
      <c r="Q255" s="268"/>
      <c r="R255" s="267"/>
      <c r="S255" s="261"/>
      <c r="T255" s="261"/>
      <c r="U255" s="261"/>
      <c r="V255" s="239"/>
    </row>
    <row r="256" spans="1:22" s="269" customFormat="1">
      <c r="A256" s="292">
        <v>245</v>
      </c>
      <c r="B256" s="161"/>
      <c r="C256" s="161"/>
      <c r="D256" s="271"/>
      <c r="E256" s="162" t="str">
        <f>IF($C256="","",IF($C256=$Q$9,"Not Applicable",IF($C256=$Q$10,D1_Data_Dictionary!$E$5,"&lt;Please select from Dropdown&gt;")))</f>
        <v/>
      </c>
      <c r="F256" s="162" t="str">
        <f t="shared" si="18"/>
        <v/>
      </c>
      <c r="G256" s="162" t="str">
        <f t="shared" si="19"/>
        <v/>
      </c>
      <c r="H256" s="162" t="str">
        <f t="shared" si="20"/>
        <v/>
      </c>
      <c r="I256" s="162" t="str">
        <f>IF($C256="","",IF(OR($C256=$Q$9,$C256=$Q$8),D1_Data_Dictionary!$E$5,"&lt;Please select from Dropdown&gt;"))</f>
        <v/>
      </c>
      <c r="J256" s="214" t="str">
        <f t="shared" si="21"/>
        <v/>
      </c>
      <c r="K256" s="162" t="str">
        <f t="shared" si="22"/>
        <v/>
      </c>
      <c r="L256" s="162" t="str">
        <f t="shared" si="23"/>
        <v/>
      </c>
      <c r="M256" s="162" t="str">
        <f t="shared" si="24"/>
        <v/>
      </c>
      <c r="N256" s="214"/>
      <c r="O256" s="162" t="str">
        <f t="shared" si="25"/>
        <v/>
      </c>
      <c r="P256" s="267"/>
      <c r="Q256" s="268"/>
      <c r="R256" s="267"/>
      <c r="S256" s="261"/>
      <c r="T256" s="261"/>
      <c r="U256" s="261"/>
      <c r="V256" s="239"/>
    </row>
    <row r="257" spans="1:22" s="269" customFormat="1">
      <c r="A257" s="292">
        <v>246</v>
      </c>
      <c r="B257" s="161"/>
      <c r="C257" s="161"/>
      <c r="D257" s="271"/>
      <c r="E257" s="162" t="str">
        <f>IF($C257="","",IF($C257=$Q$9,"Not Applicable",IF($C257=$Q$10,D1_Data_Dictionary!$E$5,"&lt;Please select from Dropdown&gt;")))</f>
        <v/>
      </c>
      <c r="F257" s="162" t="str">
        <f t="shared" si="18"/>
        <v/>
      </c>
      <c r="G257" s="162" t="str">
        <f t="shared" si="19"/>
        <v/>
      </c>
      <c r="H257" s="162" t="str">
        <f t="shared" si="20"/>
        <v/>
      </c>
      <c r="I257" s="162" t="str">
        <f>IF($C257="","",IF(OR($C257=$Q$9,$C257=$Q$8),D1_Data_Dictionary!$E$5,"&lt;Please select from Dropdown&gt;"))</f>
        <v/>
      </c>
      <c r="J257" s="214" t="str">
        <f t="shared" si="21"/>
        <v/>
      </c>
      <c r="K257" s="162" t="str">
        <f t="shared" si="22"/>
        <v/>
      </c>
      <c r="L257" s="162" t="str">
        <f t="shared" si="23"/>
        <v/>
      </c>
      <c r="M257" s="162" t="str">
        <f t="shared" si="24"/>
        <v/>
      </c>
      <c r="N257" s="214"/>
      <c r="O257" s="162" t="str">
        <f t="shared" si="25"/>
        <v/>
      </c>
      <c r="P257" s="267"/>
      <c r="Q257" s="268"/>
      <c r="R257" s="267"/>
      <c r="S257" s="261"/>
      <c r="T257" s="261"/>
      <c r="U257" s="261"/>
      <c r="V257" s="239"/>
    </row>
    <row r="258" spans="1:22" s="269" customFormat="1">
      <c r="A258" s="292">
        <v>247</v>
      </c>
      <c r="B258" s="161"/>
      <c r="C258" s="161"/>
      <c r="D258" s="271"/>
      <c r="E258" s="162" t="str">
        <f>IF($C258="","",IF($C258=$Q$9,"Not Applicable",IF($C258=$Q$10,D1_Data_Dictionary!$E$5,"&lt;Please select from Dropdown&gt;")))</f>
        <v/>
      </c>
      <c r="F258" s="162" t="str">
        <f t="shared" si="18"/>
        <v/>
      </c>
      <c r="G258" s="162" t="str">
        <f t="shared" si="19"/>
        <v/>
      </c>
      <c r="H258" s="162" t="str">
        <f t="shared" si="20"/>
        <v/>
      </c>
      <c r="I258" s="162" t="str">
        <f>IF($C258="","",IF(OR($C258=$Q$9,$C258=$Q$8),D1_Data_Dictionary!$E$5,"&lt;Please select from Dropdown&gt;"))</f>
        <v/>
      </c>
      <c r="J258" s="214" t="str">
        <f t="shared" si="21"/>
        <v/>
      </c>
      <c r="K258" s="162" t="str">
        <f t="shared" si="22"/>
        <v/>
      </c>
      <c r="L258" s="162" t="str">
        <f t="shared" si="23"/>
        <v/>
      </c>
      <c r="M258" s="162" t="str">
        <f t="shared" si="24"/>
        <v/>
      </c>
      <c r="N258" s="214"/>
      <c r="O258" s="162" t="str">
        <f t="shared" si="25"/>
        <v/>
      </c>
      <c r="P258" s="267"/>
      <c r="Q258" s="268"/>
      <c r="R258" s="267"/>
      <c r="S258" s="261"/>
      <c r="T258" s="261"/>
      <c r="U258" s="261"/>
      <c r="V258" s="239"/>
    </row>
    <row r="259" spans="1:22" s="269" customFormat="1">
      <c r="A259" s="292">
        <v>248</v>
      </c>
      <c r="B259" s="161"/>
      <c r="C259" s="161"/>
      <c r="D259" s="271"/>
      <c r="E259" s="162" t="str">
        <f>IF($C259="","",IF($C259=$Q$9,"Not Applicable",IF($C259=$Q$10,D1_Data_Dictionary!$E$5,"&lt;Please select from Dropdown&gt;")))</f>
        <v/>
      </c>
      <c r="F259" s="162" t="str">
        <f t="shared" si="18"/>
        <v/>
      </c>
      <c r="G259" s="162" t="str">
        <f t="shared" si="19"/>
        <v/>
      </c>
      <c r="H259" s="162" t="str">
        <f t="shared" si="20"/>
        <v/>
      </c>
      <c r="I259" s="162" t="str">
        <f>IF($C259="","",IF(OR($C259=$Q$9,$C259=$Q$8),D1_Data_Dictionary!$E$5,"&lt;Please select from Dropdown&gt;"))</f>
        <v/>
      </c>
      <c r="J259" s="214" t="str">
        <f t="shared" si="21"/>
        <v/>
      </c>
      <c r="K259" s="162" t="str">
        <f t="shared" si="22"/>
        <v/>
      </c>
      <c r="L259" s="162" t="str">
        <f t="shared" si="23"/>
        <v/>
      </c>
      <c r="M259" s="162" t="str">
        <f t="shared" si="24"/>
        <v/>
      </c>
      <c r="N259" s="214"/>
      <c r="O259" s="162" t="str">
        <f t="shared" si="25"/>
        <v/>
      </c>
      <c r="P259" s="267"/>
      <c r="Q259" s="268"/>
      <c r="R259" s="267"/>
      <c r="S259" s="261"/>
      <c r="T259" s="261"/>
      <c r="U259" s="261"/>
      <c r="V259" s="239"/>
    </row>
    <row r="260" spans="1:22" s="269" customFormat="1">
      <c r="A260" s="292">
        <v>249</v>
      </c>
      <c r="B260" s="161"/>
      <c r="C260" s="161"/>
      <c r="D260" s="271"/>
      <c r="E260" s="162" t="str">
        <f>IF($C260="","",IF($C260=$Q$9,"Not Applicable",IF($C260=$Q$10,D1_Data_Dictionary!$E$5,"&lt;Please select from Dropdown&gt;")))</f>
        <v/>
      </c>
      <c r="F260" s="162" t="str">
        <f t="shared" si="18"/>
        <v/>
      </c>
      <c r="G260" s="162" t="str">
        <f t="shared" si="19"/>
        <v/>
      </c>
      <c r="H260" s="162" t="str">
        <f t="shared" si="20"/>
        <v/>
      </c>
      <c r="I260" s="162" t="str">
        <f>IF($C260="","",IF(OR($C260=$Q$9,$C260=$Q$8),D1_Data_Dictionary!$E$5,"&lt;Please select from Dropdown&gt;"))</f>
        <v/>
      </c>
      <c r="J260" s="214" t="str">
        <f t="shared" si="21"/>
        <v/>
      </c>
      <c r="K260" s="162" t="str">
        <f t="shared" si="22"/>
        <v/>
      </c>
      <c r="L260" s="162" t="str">
        <f t="shared" si="23"/>
        <v/>
      </c>
      <c r="M260" s="162" t="str">
        <f t="shared" si="24"/>
        <v/>
      </c>
      <c r="N260" s="214"/>
      <c r="O260" s="162" t="str">
        <f t="shared" si="25"/>
        <v/>
      </c>
      <c r="P260" s="267"/>
      <c r="Q260" s="268"/>
      <c r="R260" s="267"/>
      <c r="S260" s="261"/>
      <c r="T260" s="261"/>
      <c r="U260" s="261"/>
      <c r="V260" s="239"/>
    </row>
    <row r="261" spans="1:22" s="269" customFormat="1">
      <c r="A261" s="292">
        <v>250</v>
      </c>
      <c r="B261" s="161"/>
      <c r="C261" s="161"/>
      <c r="D261" s="271"/>
      <c r="E261" s="162" t="str">
        <f>IF($C261="","",IF($C261=$Q$9,"Not Applicable",IF($C261=$Q$10,D1_Data_Dictionary!$E$5,"&lt;Please select from Dropdown&gt;")))</f>
        <v/>
      </c>
      <c r="F261" s="162" t="str">
        <f t="shared" si="18"/>
        <v/>
      </c>
      <c r="G261" s="162" t="str">
        <f t="shared" si="19"/>
        <v/>
      </c>
      <c r="H261" s="162" t="str">
        <f t="shared" si="20"/>
        <v/>
      </c>
      <c r="I261" s="162" t="str">
        <f>IF($C261="","",IF(OR($C261=$Q$9,$C261=$Q$8),D1_Data_Dictionary!$E$5,"&lt;Please select from Dropdown&gt;"))</f>
        <v/>
      </c>
      <c r="J261" s="214" t="str">
        <f t="shared" si="21"/>
        <v/>
      </c>
      <c r="K261" s="162" t="str">
        <f t="shared" si="22"/>
        <v/>
      </c>
      <c r="L261" s="162" t="str">
        <f t="shared" si="23"/>
        <v/>
      </c>
      <c r="M261" s="162" t="str">
        <f t="shared" si="24"/>
        <v/>
      </c>
      <c r="N261" s="214"/>
      <c r="O261" s="162" t="str">
        <f t="shared" si="25"/>
        <v/>
      </c>
      <c r="P261" s="267"/>
      <c r="Q261" s="268"/>
      <c r="R261" s="267"/>
      <c r="S261" s="261"/>
      <c r="T261" s="261"/>
      <c r="U261" s="261"/>
      <c r="V261" s="239"/>
    </row>
    <row r="262" spans="1:22" s="269" customFormat="1">
      <c r="A262" s="292">
        <v>251</v>
      </c>
      <c r="B262" s="161"/>
      <c r="C262" s="161"/>
      <c r="D262" s="271"/>
      <c r="E262" s="162" t="str">
        <f>IF($C262="","",IF($C262=$Q$9,"Not Applicable",IF($C262=$Q$10,D1_Data_Dictionary!$E$5,"&lt;Please select from Dropdown&gt;")))</f>
        <v/>
      </c>
      <c r="F262" s="162" t="str">
        <f t="shared" si="18"/>
        <v/>
      </c>
      <c r="G262" s="162" t="str">
        <f t="shared" si="19"/>
        <v/>
      </c>
      <c r="H262" s="162" t="str">
        <f t="shared" si="20"/>
        <v/>
      </c>
      <c r="I262" s="162" t="str">
        <f>IF($C262="","",IF(OR($C262=$Q$9,$C262=$Q$8),D1_Data_Dictionary!$E$5,"&lt;Please select from Dropdown&gt;"))</f>
        <v/>
      </c>
      <c r="J262" s="214" t="str">
        <f t="shared" si="21"/>
        <v/>
      </c>
      <c r="K262" s="162" t="str">
        <f t="shared" si="22"/>
        <v/>
      </c>
      <c r="L262" s="162" t="str">
        <f t="shared" si="23"/>
        <v/>
      </c>
      <c r="M262" s="162" t="str">
        <f t="shared" si="24"/>
        <v/>
      </c>
      <c r="N262" s="214"/>
      <c r="O262" s="162" t="str">
        <f t="shared" si="25"/>
        <v/>
      </c>
      <c r="P262" s="267"/>
      <c r="Q262" s="268"/>
      <c r="R262" s="267"/>
      <c r="S262" s="261"/>
      <c r="T262" s="261"/>
      <c r="U262" s="261"/>
      <c r="V262" s="239"/>
    </row>
    <row r="263" spans="1:22" s="269" customFormat="1">
      <c r="A263" s="292">
        <v>252</v>
      </c>
      <c r="B263" s="161"/>
      <c r="C263" s="161"/>
      <c r="D263" s="271"/>
      <c r="E263" s="162" t="str">
        <f>IF($C263="","",IF($C263=$Q$9,"Not Applicable",IF($C263=$Q$10,D1_Data_Dictionary!$E$5,"&lt;Please select from Dropdown&gt;")))</f>
        <v/>
      </c>
      <c r="F263" s="162" t="str">
        <f t="shared" si="18"/>
        <v/>
      </c>
      <c r="G263" s="162" t="str">
        <f t="shared" si="19"/>
        <v/>
      </c>
      <c r="H263" s="162" t="str">
        <f t="shared" si="20"/>
        <v/>
      </c>
      <c r="I263" s="162" t="str">
        <f>IF($C263="","",IF(OR($C263=$Q$9,$C263=$Q$8),D1_Data_Dictionary!$E$5,"&lt;Please select from Dropdown&gt;"))</f>
        <v/>
      </c>
      <c r="J263" s="214" t="str">
        <f t="shared" si="21"/>
        <v/>
      </c>
      <c r="K263" s="162" t="str">
        <f t="shared" si="22"/>
        <v/>
      </c>
      <c r="L263" s="162" t="str">
        <f t="shared" si="23"/>
        <v/>
      </c>
      <c r="M263" s="162" t="str">
        <f t="shared" si="24"/>
        <v/>
      </c>
      <c r="N263" s="214"/>
      <c r="O263" s="162" t="str">
        <f t="shared" si="25"/>
        <v/>
      </c>
      <c r="P263" s="267"/>
      <c r="Q263" s="268"/>
      <c r="R263" s="267"/>
      <c r="S263" s="261"/>
      <c r="T263" s="261"/>
      <c r="U263" s="261"/>
      <c r="V263" s="239"/>
    </row>
    <row r="264" spans="1:22" s="269" customFormat="1">
      <c r="A264" s="292">
        <v>253</v>
      </c>
      <c r="B264" s="161"/>
      <c r="C264" s="161"/>
      <c r="D264" s="271"/>
      <c r="E264" s="162" t="str">
        <f>IF($C264="","",IF($C264=$Q$9,"Not Applicable",IF($C264=$Q$10,D1_Data_Dictionary!$E$5,"&lt;Please select from Dropdown&gt;")))</f>
        <v/>
      </c>
      <c r="F264" s="162" t="str">
        <f t="shared" si="18"/>
        <v/>
      </c>
      <c r="G264" s="162" t="str">
        <f t="shared" si="19"/>
        <v/>
      </c>
      <c r="H264" s="162" t="str">
        <f t="shared" si="20"/>
        <v/>
      </c>
      <c r="I264" s="162" t="str">
        <f>IF($C264="","",IF(OR($C264=$Q$9,$C264=$Q$8),D1_Data_Dictionary!$E$5,"&lt;Please select from Dropdown&gt;"))</f>
        <v/>
      </c>
      <c r="J264" s="214" t="str">
        <f t="shared" si="21"/>
        <v/>
      </c>
      <c r="K264" s="162" t="str">
        <f t="shared" si="22"/>
        <v/>
      </c>
      <c r="L264" s="162" t="str">
        <f t="shared" si="23"/>
        <v/>
      </c>
      <c r="M264" s="162" t="str">
        <f t="shared" si="24"/>
        <v/>
      </c>
      <c r="N264" s="214"/>
      <c r="O264" s="162" t="str">
        <f t="shared" si="25"/>
        <v/>
      </c>
      <c r="P264" s="267"/>
      <c r="Q264" s="268"/>
      <c r="R264" s="267"/>
      <c r="S264" s="261"/>
      <c r="T264" s="261"/>
      <c r="U264" s="261"/>
      <c r="V264" s="239"/>
    </row>
    <row r="265" spans="1:22" s="269" customFormat="1">
      <c r="A265" s="292">
        <v>254</v>
      </c>
      <c r="B265" s="161"/>
      <c r="C265" s="161"/>
      <c r="D265" s="271"/>
      <c r="E265" s="162" t="str">
        <f>IF($C265="","",IF($C265=$Q$9,"Not Applicable",IF($C265=$Q$10,D1_Data_Dictionary!$E$5,"&lt;Please select from Dropdown&gt;")))</f>
        <v/>
      </c>
      <c r="F265" s="162" t="str">
        <f t="shared" si="18"/>
        <v/>
      </c>
      <c r="G265" s="162" t="str">
        <f t="shared" si="19"/>
        <v/>
      </c>
      <c r="H265" s="162" t="str">
        <f t="shared" si="20"/>
        <v/>
      </c>
      <c r="I265" s="162" t="str">
        <f>IF($C265="","",IF(OR($C265=$Q$9,$C265=$Q$8),D1_Data_Dictionary!$E$5,"&lt;Please select from Dropdown&gt;"))</f>
        <v/>
      </c>
      <c r="J265" s="214" t="str">
        <f t="shared" si="21"/>
        <v/>
      </c>
      <c r="K265" s="162" t="str">
        <f t="shared" si="22"/>
        <v/>
      </c>
      <c r="L265" s="162" t="str">
        <f t="shared" si="23"/>
        <v/>
      </c>
      <c r="M265" s="162" t="str">
        <f t="shared" si="24"/>
        <v/>
      </c>
      <c r="N265" s="214"/>
      <c r="O265" s="162" t="str">
        <f t="shared" si="25"/>
        <v/>
      </c>
      <c r="P265" s="267"/>
      <c r="Q265" s="268"/>
      <c r="R265" s="267"/>
      <c r="S265" s="261"/>
      <c r="T265" s="261"/>
      <c r="U265" s="261"/>
      <c r="V265" s="239"/>
    </row>
    <row r="266" spans="1:22" s="269" customFormat="1">
      <c r="A266" s="292">
        <v>255</v>
      </c>
      <c r="B266" s="161"/>
      <c r="C266" s="161"/>
      <c r="D266" s="271"/>
      <c r="E266" s="162" t="str">
        <f>IF($C266="","",IF($C266=$Q$9,"Not Applicable",IF($C266=$Q$10,D1_Data_Dictionary!$E$5,"&lt;Please select from Dropdown&gt;")))</f>
        <v/>
      </c>
      <c r="F266" s="162" t="str">
        <f t="shared" si="18"/>
        <v/>
      </c>
      <c r="G266" s="162" t="str">
        <f t="shared" si="19"/>
        <v/>
      </c>
      <c r="H266" s="162" t="str">
        <f t="shared" si="20"/>
        <v/>
      </c>
      <c r="I266" s="162" t="str">
        <f>IF($C266="","",IF(OR($C266=$Q$9,$C266=$Q$8),D1_Data_Dictionary!$E$5,"&lt;Please select from Dropdown&gt;"))</f>
        <v/>
      </c>
      <c r="J266" s="214" t="str">
        <f t="shared" si="21"/>
        <v/>
      </c>
      <c r="K266" s="162" t="str">
        <f t="shared" si="22"/>
        <v/>
      </c>
      <c r="L266" s="162" t="str">
        <f t="shared" si="23"/>
        <v/>
      </c>
      <c r="M266" s="162" t="str">
        <f t="shared" si="24"/>
        <v/>
      </c>
      <c r="N266" s="214"/>
      <c r="O266" s="162" t="str">
        <f t="shared" si="25"/>
        <v/>
      </c>
      <c r="P266" s="267"/>
      <c r="Q266" s="268"/>
      <c r="R266" s="267"/>
      <c r="S266" s="261"/>
      <c r="T266" s="261"/>
      <c r="U266" s="261"/>
      <c r="V266" s="239"/>
    </row>
    <row r="267" spans="1:22" s="269" customFormat="1">
      <c r="A267" s="292">
        <v>256</v>
      </c>
      <c r="B267" s="161"/>
      <c r="C267" s="161"/>
      <c r="D267" s="271"/>
      <c r="E267" s="162" t="str">
        <f>IF($C267="","",IF($C267=$Q$9,"Not Applicable",IF($C267=$Q$10,D1_Data_Dictionary!$E$5,"&lt;Please select from Dropdown&gt;")))</f>
        <v/>
      </c>
      <c r="F267" s="162" t="str">
        <f t="shared" si="18"/>
        <v/>
      </c>
      <c r="G267" s="162" t="str">
        <f t="shared" si="19"/>
        <v/>
      </c>
      <c r="H267" s="162" t="str">
        <f t="shared" si="20"/>
        <v/>
      </c>
      <c r="I267" s="162" t="str">
        <f>IF($C267="","",IF(OR($C267=$Q$9,$C267=$Q$8),D1_Data_Dictionary!$E$5,"&lt;Please select from Dropdown&gt;"))</f>
        <v/>
      </c>
      <c r="J267" s="214" t="str">
        <f t="shared" si="21"/>
        <v/>
      </c>
      <c r="K267" s="162" t="str">
        <f t="shared" si="22"/>
        <v/>
      </c>
      <c r="L267" s="162" t="str">
        <f t="shared" si="23"/>
        <v/>
      </c>
      <c r="M267" s="162" t="str">
        <f t="shared" si="24"/>
        <v/>
      </c>
      <c r="N267" s="214"/>
      <c r="O267" s="162" t="str">
        <f t="shared" si="25"/>
        <v/>
      </c>
      <c r="P267" s="267"/>
      <c r="Q267" s="268"/>
      <c r="R267" s="267"/>
      <c r="S267" s="261"/>
      <c r="T267" s="261"/>
      <c r="U267" s="261"/>
      <c r="V267" s="239"/>
    </row>
    <row r="268" spans="1:22" s="269" customFormat="1">
      <c r="A268" s="292">
        <v>257</v>
      </c>
      <c r="B268" s="161"/>
      <c r="C268" s="161"/>
      <c r="D268" s="271"/>
      <c r="E268" s="162" t="str">
        <f>IF($C268="","",IF($C268=$Q$9,"Not Applicable",IF($C268=$Q$10,D1_Data_Dictionary!$E$5,"&lt;Please select from Dropdown&gt;")))</f>
        <v/>
      </c>
      <c r="F268" s="162" t="str">
        <f t="shared" si="18"/>
        <v/>
      </c>
      <c r="G268" s="162" t="str">
        <f t="shared" si="19"/>
        <v/>
      </c>
      <c r="H268" s="162" t="str">
        <f t="shared" si="20"/>
        <v/>
      </c>
      <c r="I268" s="162" t="str">
        <f>IF($C268="","",IF(OR($C268=$Q$9,$C268=$Q$8),D1_Data_Dictionary!$E$5,"&lt;Please select from Dropdown&gt;"))</f>
        <v/>
      </c>
      <c r="J268" s="214" t="str">
        <f t="shared" si="21"/>
        <v/>
      </c>
      <c r="K268" s="162" t="str">
        <f t="shared" si="22"/>
        <v/>
      </c>
      <c r="L268" s="162" t="str">
        <f t="shared" si="23"/>
        <v/>
      </c>
      <c r="M268" s="162" t="str">
        <f t="shared" si="24"/>
        <v/>
      </c>
      <c r="N268" s="214"/>
      <c r="O268" s="162" t="str">
        <f t="shared" si="25"/>
        <v/>
      </c>
      <c r="P268" s="267"/>
      <c r="Q268" s="268"/>
      <c r="R268" s="267"/>
      <c r="S268" s="261"/>
      <c r="T268" s="261"/>
      <c r="U268" s="261"/>
      <c r="V268" s="239"/>
    </row>
    <row r="269" spans="1:22" s="269" customFormat="1">
      <c r="A269" s="292">
        <v>258</v>
      </c>
      <c r="B269" s="161"/>
      <c r="C269" s="161"/>
      <c r="D269" s="271"/>
      <c r="E269" s="162" t="str">
        <f>IF($C269="","",IF($C269=$Q$9,"Not Applicable",IF($C269=$Q$10,D1_Data_Dictionary!$E$5,"&lt;Please select from Dropdown&gt;")))</f>
        <v/>
      </c>
      <c r="F269" s="162" t="str">
        <f t="shared" si="18"/>
        <v/>
      </c>
      <c r="G269" s="162" t="str">
        <f t="shared" si="19"/>
        <v/>
      </c>
      <c r="H269" s="162" t="str">
        <f t="shared" si="20"/>
        <v/>
      </c>
      <c r="I269" s="162" t="str">
        <f>IF($C269="","",IF(OR($C269=$Q$9,$C269=$Q$8),D1_Data_Dictionary!$E$5,"&lt;Please select from Dropdown&gt;"))</f>
        <v/>
      </c>
      <c r="J269" s="214" t="str">
        <f t="shared" si="21"/>
        <v/>
      </c>
      <c r="K269" s="162" t="str">
        <f t="shared" si="22"/>
        <v/>
      </c>
      <c r="L269" s="162" t="str">
        <f t="shared" si="23"/>
        <v/>
      </c>
      <c r="M269" s="162" t="str">
        <f t="shared" si="24"/>
        <v/>
      </c>
      <c r="N269" s="214"/>
      <c r="O269" s="162" t="str">
        <f t="shared" si="25"/>
        <v/>
      </c>
      <c r="P269" s="267"/>
      <c r="Q269" s="268"/>
      <c r="R269" s="267"/>
      <c r="S269" s="261"/>
      <c r="T269" s="261"/>
      <c r="U269" s="261"/>
      <c r="V269" s="239"/>
    </row>
    <row r="270" spans="1:22" s="269" customFormat="1">
      <c r="A270" s="292">
        <v>259</v>
      </c>
      <c r="B270" s="161"/>
      <c r="C270" s="161"/>
      <c r="D270" s="271"/>
      <c r="E270" s="162" t="str">
        <f>IF($C270="","",IF($C270=$Q$9,"Not Applicable",IF($C270=$Q$10,D1_Data_Dictionary!$E$5,"&lt;Please select from Dropdown&gt;")))</f>
        <v/>
      </c>
      <c r="F270" s="162" t="str">
        <f t="shared" si="18"/>
        <v/>
      </c>
      <c r="G270" s="162" t="str">
        <f t="shared" si="19"/>
        <v/>
      </c>
      <c r="H270" s="162" t="str">
        <f t="shared" si="20"/>
        <v/>
      </c>
      <c r="I270" s="162" t="str">
        <f>IF($C270="","",IF(OR($C270=$Q$9,$C270=$Q$8),D1_Data_Dictionary!$E$5,"&lt;Please select from Dropdown&gt;"))</f>
        <v/>
      </c>
      <c r="J270" s="214" t="str">
        <f t="shared" si="21"/>
        <v/>
      </c>
      <c r="K270" s="162" t="str">
        <f t="shared" si="22"/>
        <v/>
      </c>
      <c r="L270" s="162" t="str">
        <f t="shared" si="23"/>
        <v/>
      </c>
      <c r="M270" s="162" t="str">
        <f t="shared" si="24"/>
        <v/>
      </c>
      <c r="N270" s="214"/>
      <c r="O270" s="162" t="str">
        <f t="shared" si="25"/>
        <v/>
      </c>
      <c r="P270" s="267"/>
      <c r="Q270" s="268"/>
      <c r="R270" s="267"/>
      <c r="S270" s="261"/>
      <c r="T270" s="261"/>
      <c r="U270" s="261"/>
      <c r="V270" s="239"/>
    </row>
    <row r="271" spans="1:22" s="269" customFormat="1">
      <c r="A271" s="292">
        <v>260</v>
      </c>
      <c r="B271" s="161"/>
      <c r="C271" s="161"/>
      <c r="D271" s="271"/>
      <c r="E271" s="162" t="str">
        <f>IF($C271="","",IF($C271=$Q$9,"Not Applicable",IF($C271=$Q$10,D1_Data_Dictionary!$E$5,"&lt;Please select from Dropdown&gt;")))</f>
        <v/>
      </c>
      <c r="F271" s="162" t="str">
        <f t="shared" si="18"/>
        <v/>
      </c>
      <c r="G271" s="162" t="str">
        <f t="shared" si="19"/>
        <v/>
      </c>
      <c r="H271" s="162" t="str">
        <f t="shared" si="20"/>
        <v/>
      </c>
      <c r="I271" s="162" t="str">
        <f>IF($C271="","",IF(OR($C271=$Q$9,$C271=$Q$8),D1_Data_Dictionary!$E$5,"&lt;Please select from Dropdown&gt;"))</f>
        <v/>
      </c>
      <c r="J271" s="214" t="str">
        <f t="shared" si="21"/>
        <v/>
      </c>
      <c r="K271" s="162" t="str">
        <f t="shared" si="22"/>
        <v/>
      </c>
      <c r="L271" s="162" t="str">
        <f t="shared" si="23"/>
        <v/>
      </c>
      <c r="M271" s="162" t="str">
        <f t="shared" si="24"/>
        <v/>
      </c>
      <c r="N271" s="214"/>
      <c r="O271" s="162" t="str">
        <f t="shared" si="25"/>
        <v/>
      </c>
      <c r="P271" s="267"/>
      <c r="Q271" s="268"/>
      <c r="R271" s="267"/>
      <c r="S271" s="261"/>
      <c r="T271" s="261"/>
      <c r="U271" s="261"/>
      <c r="V271" s="239"/>
    </row>
    <row r="272" spans="1:22" s="269" customFormat="1">
      <c r="A272" s="292">
        <v>261</v>
      </c>
      <c r="B272" s="161"/>
      <c r="C272" s="161"/>
      <c r="D272" s="271"/>
      <c r="E272" s="162" t="str">
        <f>IF($C272="","",IF($C272=$Q$9,"Not Applicable",IF($C272=$Q$10,D1_Data_Dictionary!$E$5,"&lt;Please select from Dropdown&gt;")))</f>
        <v/>
      </c>
      <c r="F272" s="162" t="str">
        <f t="shared" si="18"/>
        <v/>
      </c>
      <c r="G272" s="162" t="str">
        <f t="shared" si="19"/>
        <v/>
      </c>
      <c r="H272" s="162" t="str">
        <f t="shared" si="20"/>
        <v/>
      </c>
      <c r="I272" s="162" t="str">
        <f>IF($C272="","",IF(OR($C272=$Q$9,$C272=$Q$8),D1_Data_Dictionary!$E$5,"&lt;Please select from Dropdown&gt;"))</f>
        <v/>
      </c>
      <c r="J272" s="214" t="str">
        <f t="shared" si="21"/>
        <v/>
      </c>
      <c r="K272" s="162" t="str">
        <f t="shared" si="22"/>
        <v/>
      </c>
      <c r="L272" s="162" t="str">
        <f t="shared" si="23"/>
        <v/>
      </c>
      <c r="M272" s="162" t="str">
        <f t="shared" si="24"/>
        <v/>
      </c>
      <c r="N272" s="214"/>
      <c r="O272" s="162" t="str">
        <f t="shared" si="25"/>
        <v/>
      </c>
      <c r="P272" s="267"/>
      <c r="Q272" s="268"/>
      <c r="R272" s="267"/>
      <c r="S272" s="261"/>
      <c r="T272" s="261"/>
      <c r="U272" s="261"/>
      <c r="V272" s="239"/>
    </row>
    <row r="273" spans="1:22" s="269" customFormat="1">
      <c r="A273" s="292">
        <v>262</v>
      </c>
      <c r="B273" s="161"/>
      <c r="C273" s="161"/>
      <c r="D273" s="271"/>
      <c r="E273" s="162" t="str">
        <f>IF($C273="","",IF($C273=$Q$9,"Not Applicable",IF($C273=$Q$10,D1_Data_Dictionary!$E$5,"&lt;Please select from Dropdown&gt;")))</f>
        <v/>
      </c>
      <c r="F273" s="162" t="str">
        <f t="shared" si="18"/>
        <v/>
      </c>
      <c r="G273" s="162" t="str">
        <f t="shared" si="19"/>
        <v/>
      </c>
      <c r="H273" s="162" t="str">
        <f t="shared" si="20"/>
        <v/>
      </c>
      <c r="I273" s="162" t="str">
        <f>IF($C273="","",IF(OR($C273=$Q$9,$C273=$Q$8),D1_Data_Dictionary!$E$5,"&lt;Please select from Dropdown&gt;"))</f>
        <v/>
      </c>
      <c r="J273" s="214" t="str">
        <f t="shared" si="21"/>
        <v/>
      </c>
      <c r="K273" s="162" t="str">
        <f t="shared" si="22"/>
        <v/>
      </c>
      <c r="L273" s="162" t="str">
        <f t="shared" si="23"/>
        <v/>
      </c>
      <c r="M273" s="162" t="str">
        <f t="shared" si="24"/>
        <v/>
      </c>
      <c r="N273" s="214"/>
      <c r="O273" s="162" t="str">
        <f t="shared" si="25"/>
        <v/>
      </c>
      <c r="P273" s="267"/>
      <c r="Q273" s="268"/>
      <c r="R273" s="267"/>
      <c r="S273" s="261"/>
      <c r="T273" s="261"/>
      <c r="U273" s="261"/>
      <c r="V273" s="239"/>
    </row>
    <row r="274" spans="1:22" s="269" customFormat="1">
      <c r="A274" s="292">
        <v>263</v>
      </c>
      <c r="B274" s="161"/>
      <c r="C274" s="161"/>
      <c r="D274" s="271"/>
      <c r="E274" s="162" t="str">
        <f>IF($C274="","",IF($C274=$Q$9,"Not Applicable",IF($C274=$Q$10,D1_Data_Dictionary!$E$5,"&lt;Please select from Dropdown&gt;")))</f>
        <v/>
      </c>
      <c r="F274" s="162" t="str">
        <f t="shared" si="18"/>
        <v/>
      </c>
      <c r="G274" s="162" t="str">
        <f t="shared" si="19"/>
        <v/>
      </c>
      <c r="H274" s="162" t="str">
        <f t="shared" si="20"/>
        <v/>
      </c>
      <c r="I274" s="162" t="str">
        <f>IF($C274="","",IF(OR($C274=$Q$9,$C274=$Q$8),D1_Data_Dictionary!$E$5,"&lt;Please select from Dropdown&gt;"))</f>
        <v/>
      </c>
      <c r="J274" s="214" t="str">
        <f t="shared" si="21"/>
        <v/>
      </c>
      <c r="K274" s="162" t="str">
        <f t="shared" si="22"/>
        <v/>
      </c>
      <c r="L274" s="162" t="str">
        <f t="shared" si="23"/>
        <v/>
      </c>
      <c r="M274" s="162" t="str">
        <f t="shared" si="24"/>
        <v/>
      </c>
      <c r="N274" s="214"/>
      <c r="O274" s="162" t="str">
        <f t="shared" si="25"/>
        <v/>
      </c>
      <c r="P274" s="267"/>
      <c r="Q274" s="268"/>
      <c r="R274" s="267"/>
      <c r="S274" s="261"/>
      <c r="T274" s="261"/>
      <c r="U274" s="261"/>
      <c r="V274" s="239"/>
    </row>
    <row r="275" spans="1:22" s="269" customFormat="1">
      <c r="A275" s="292">
        <v>264</v>
      </c>
      <c r="B275" s="161"/>
      <c r="C275" s="161"/>
      <c r="D275" s="271"/>
      <c r="E275" s="162" t="str">
        <f>IF($C275="","",IF($C275=$Q$9,"Not Applicable",IF($C275=$Q$10,D1_Data_Dictionary!$E$5,"&lt;Please select from Dropdown&gt;")))</f>
        <v/>
      </c>
      <c r="F275" s="162" t="str">
        <f t="shared" si="18"/>
        <v/>
      </c>
      <c r="G275" s="162" t="str">
        <f t="shared" si="19"/>
        <v/>
      </c>
      <c r="H275" s="162" t="str">
        <f t="shared" si="20"/>
        <v/>
      </c>
      <c r="I275" s="162" t="str">
        <f>IF($C275="","",IF(OR($C275=$Q$9,$C275=$Q$8),D1_Data_Dictionary!$E$5,"&lt;Please select from Dropdown&gt;"))</f>
        <v/>
      </c>
      <c r="J275" s="214" t="str">
        <f t="shared" si="21"/>
        <v/>
      </c>
      <c r="K275" s="162" t="str">
        <f t="shared" si="22"/>
        <v/>
      </c>
      <c r="L275" s="162" t="str">
        <f t="shared" si="23"/>
        <v/>
      </c>
      <c r="M275" s="162" t="str">
        <f t="shared" si="24"/>
        <v/>
      </c>
      <c r="N275" s="214"/>
      <c r="O275" s="162" t="str">
        <f t="shared" si="25"/>
        <v/>
      </c>
      <c r="P275" s="267"/>
      <c r="Q275" s="268"/>
      <c r="R275" s="267"/>
      <c r="S275" s="261"/>
      <c r="T275" s="261"/>
      <c r="U275" s="261"/>
      <c r="V275" s="239"/>
    </row>
    <row r="276" spans="1:22" s="269" customFormat="1">
      <c r="A276" s="292">
        <v>265</v>
      </c>
      <c r="B276" s="161"/>
      <c r="C276" s="161"/>
      <c r="D276" s="271"/>
      <c r="E276" s="162" t="str">
        <f>IF($C276="","",IF($C276=$Q$9,"Not Applicable",IF($C276=$Q$10,D1_Data_Dictionary!$E$5,"&lt;Please select from Dropdown&gt;")))</f>
        <v/>
      </c>
      <c r="F276" s="162" t="str">
        <f t="shared" si="18"/>
        <v/>
      </c>
      <c r="G276" s="162" t="str">
        <f t="shared" si="19"/>
        <v/>
      </c>
      <c r="H276" s="162" t="str">
        <f t="shared" si="20"/>
        <v/>
      </c>
      <c r="I276" s="162" t="str">
        <f>IF($C276="","",IF(OR($C276=$Q$9,$C276=$Q$8),D1_Data_Dictionary!$E$5,"&lt;Please select from Dropdown&gt;"))</f>
        <v/>
      </c>
      <c r="J276" s="214" t="str">
        <f t="shared" si="21"/>
        <v/>
      </c>
      <c r="K276" s="162" t="str">
        <f t="shared" si="22"/>
        <v/>
      </c>
      <c r="L276" s="162" t="str">
        <f t="shared" si="23"/>
        <v/>
      </c>
      <c r="M276" s="162" t="str">
        <f t="shared" si="24"/>
        <v/>
      </c>
      <c r="N276" s="214"/>
      <c r="O276" s="162" t="str">
        <f t="shared" si="25"/>
        <v/>
      </c>
      <c r="P276" s="267"/>
      <c r="Q276" s="268"/>
      <c r="R276" s="267"/>
      <c r="S276" s="261"/>
      <c r="T276" s="261"/>
      <c r="U276" s="261"/>
      <c r="V276" s="239"/>
    </row>
    <row r="277" spans="1:22" s="269" customFormat="1">
      <c r="A277" s="292">
        <v>266</v>
      </c>
      <c r="B277" s="161"/>
      <c r="C277" s="161"/>
      <c r="D277" s="271"/>
      <c r="E277" s="162" t="str">
        <f>IF($C277="","",IF($C277=$Q$9,"Not Applicable",IF($C277=$Q$10,D1_Data_Dictionary!$E$5,"&lt;Please select from Dropdown&gt;")))</f>
        <v/>
      </c>
      <c r="F277" s="162" t="str">
        <f t="shared" si="18"/>
        <v/>
      </c>
      <c r="G277" s="162" t="str">
        <f t="shared" si="19"/>
        <v/>
      </c>
      <c r="H277" s="162" t="str">
        <f t="shared" si="20"/>
        <v/>
      </c>
      <c r="I277" s="162" t="str">
        <f>IF($C277="","",IF(OR($C277=$Q$9,$C277=$Q$8),D1_Data_Dictionary!$E$5,"&lt;Please select from Dropdown&gt;"))</f>
        <v/>
      </c>
      <c r="J277" s="214" t="str">
        <f t="shared" si="21"/>
        <v/>
      </c>
      <c r="K277" s="162" t="str">
        <f t="shared" si="22"/>
        <v/>
      </c>
      <c r="L277" s="162" t="str">
        <f t="shared" si="23"/>
        <v/>
      </c>
      <c r="M277" s="162" t="str">
        <f t="shared" si="24"/>
        <v/>
      </c>
      <c r="N277" s="214"/>
      <c r="O277" s="162" t="str">
        <f t="shared" si="25"/>
        <v/>
      </c>
      <c r="P277" s="267"/>
      <c r="Q277" s="268"/>
      <c r="R277" s="267"/>
      <c r="S277" s="261"/>
      <c r="T277" s="261"/>
      <c r="U277" s="261"/>
      <c r="V277" s="239"/>
    </row>
    <row r="278" spans="1:22" s="269" customFormat="1">
      <c r="A278" s="292">
        <v>267</v>
      </c>
      <c r="B278" s="161"/>
      <c r="C278" s="161"/>
      <c r="D278" s="271"/>
      <c r="E278" s="162" t="str">
        <f>IF($C278="","",IF($C278=$Q$9,"Not Applicable",IF($C278=$Q$10,D1_Data_Dictionary!$E$5,"&lt;Please select from Dropdown&gt;")))</f>
        <v/>
      </c>
      <c r="F278" s="162" t="str">
        <f t="shared" si="18"/>
        <v/>
      </c>
      <c r="G278" s="162" t="str">
        <f t="shared" si="19"/>
        <v/>
      </c>
      <c r="H278" s="162" t="str">
        <f t="shared" si="20"/>
        <v/>
      </c>
      <c r="I278" s="162" t="str">
        <f>IF($C278="","",IF(OR($C278=$Q$9,$C278=$Q$8),D1_Data_Dictionary!$E$5,"&lt;Please select from Dropdown&gt;"))</f>
        <v/>
      </c>
      <c r="J278" s="214" t="str">
        <f t="shared" si="21"/>
        <v/>
      </c>
      <c r="K278" s="162" t="str">
        <f t="shared" si="22"/>
        <v/>
      </c>
      <c r="L278" s="162" t="str">
        <f t="shared" si="23"/>
        <v/>
      </c>
      <c r="M278" s="162" t="str">
        <f t="shared" si="24"/>
        <v/>
      </c>
      <c r="N278" s="214"/>
      <c r="O278" s="162" t="str">
        <f t="shared" si="25"/>
        <v/>
      </c>
      <c r="P278" s="267"/>
      <c r="Q278" s="268"/>
      <c r="R278" s="267"/>
      <c r="S278" s="261"/>
      <c r="T278" s="261"/>
      <c r="U278" s="261"/>
      <c r="V278" s="239"/>
    </row>
    <row r="279" spans="1:22" s="269" customFormat="1">
      <c r="A279" s="303" t="s">
        <v>269</v>
      </c>
      <c r="B279" s="294"/>
      <c r="C279" s="294"/>
      <c r="D279" s="295"/>
      <c r="E279" s="290" t="str">
        <f>IF($C279="","",IF($C279=$Q$9,"Not Applicable",IF($C279=$Q$10,D1_Data_Dictionary!$E$5,"&lt;Please select from Dropdown&gt;")))</f>
        <v/>
      </c>
      <c r="F279" s="290" t="str">
        <f t="shared" si="18"/>
        <v/>
      </c>
      <c r="G279" s="290" t="str">
        <f t="shared" si="19"/>
        <v/>
      </c>
      <c r="H279" s="290" t="str">
        <f t="shared" si="20"/>
        <v/>
      </c>
      <c r="I279" s="290" t="str">
        <f>IF($C279="","",IF(OR($C279=$Q$9,$C279=$Q$8),D1_Data_Dictionary!$E$5,"&lt;Please select from Dropdown&gt;"))</f>
        <v/>
      </c>
      <c r="J279" s="291" t="str">
        <f t="shared" si="21"/>
        <v/>
      </c>
      <c r="K279" s="290" t="str">
        <f t="shared" si="22"/>
        <v/>
      </c>
      <c r="L279" s="290" t="str">
        <f t="shared" si="23"/>
        <v/>
      </c>
      <c r="M279" s="290" t="str">
        <f t="shared" si="24"/>
        <v/>
      </c>
      <c r="N279" s="297"/>
      <c r="O279" s="296" t="str">
        <f t="shared" si="25"/>
        <v/>
      </c>
      <c r="P279" s="230"/>
      <c r="Q279" s="179"/>
      <c r="R279" s="230"/>
      <c r="S279" s="261"/>
      <c r="T279" s="261"/>
      <c r="U279" s="261"/>
      <c r="V279" s="239"/>
    </row>
  </sheetData>
  <sheetProtection password="DD73" sheet="1" objects="1" scenarios="1" formatCells="0" formatColumns="0" formatRows="0" insertColumns="0" insertRows="0" deleteColumns="0" deleteRows="0" autoFilter="0"/>
  <autoFilter ref="A18:V279"/>
  <dataConsolidate/>
  <mergeCells count="5">
    <mergeCell ref="C4:F4"/>
    <mergeCell ref="E6:H6"/>
    <mergeCell ref="I6:M6"/>
    <mergeCell ref="B6:D6"/>
    <mergeCell ref="N6:O6"/>
  </mergeCells>
  <phoneticPr fontId="289" type="noConversion"/>
  <conditionalFormatting sqref="B12:B63 B71:B279">
    <cfRule type="expression" dxfId="179" priority="722">
      <formula>$C12=$Q$9</formula>
    </cfRule>
    <cfRule type="expression" dxfId="178" priority="723">
      <formula>$C12=$Q$8</formula>
    </cfRule>
  </conditionalFormatting>
  <conditionalFormatting sqref="C137:C279 C12:C26 C30:C48 C53:C63 C71:C130">
    <cfRule type="cellIs" dxfId="177" priority="724" operator="equal">
      <formula>"Target"</formula>
    </cfRule>
    <cfRule type="cellIs" dxfId="176" priority="725" operator="equal">
      <formula>"Source to Target"</formula>
    </cfRule>
  </conditionalFormatting>
  <conditionalFormatting sqref="B51:B52">
    <cfRule type="duplicateValues" dxfId="175" priority="687"/>
  </conditionalFormatting>
  <conditionalFormatting sqref="B57">
    <cfRule type="duplicateValues" dxfId="174" priority="681"/>
  </conditionalFormatting>
  <conditionalFormatting sqref="B72">
    <cfRule type="duplicateValues" dxfId="173" priority="675"/>
  </conditionalFormatting>
  <conditionalFormatting sqref="B73">
    <cfRule type="duplicateValues" dxfId="172" priority="673"/>
  </conditionalFormatting>
  <conditionalFormatting sqref="B74:B87">
    <cfRule type="duplicateValues" dxfId="171" priority="671"/>
  </conditionalFormatting>
  <conditionalFormatting sqref="B92">
    <cfRule type="duplicateValues" dxfId="170" priority="667"/>
  </conditionalFormatting>
  <conditionalFormatting sqref="B93">
    <cfRule type="duplicateValues" dxfId="169" priority="663"/>
  </conditionalFormatting>
  <conditionalFormatting sqref="B97">
    <cfRule type="duplicateValues" dxfId="168" priority="661"/>
  </conditionalFormatting>
  <conditionalFormatting sqref="B98:B100">
    <cfRule type="duplicateValues" dxfId="167" priority="659"/>
  </conditionalFormatting>
  <conditionalFormatting sqref="B101">
    <cfRule type="duplicateValues" dxfId="166" priority="657"/>
  </conditionalFormatting>
  <conditionalFormatting sqref="B102">
    <cfRule type="duplicateValues" dxfId="165" priority="655"/>
  </conditionalFormatting>
  <conditionalFormatting sqref="B115">
    <cfRule type="duplicateValues" dxfId="164" priority="647"/>
  </conditionalFormatting>
  <conditionalFormatting sqref="B116">
    <cfRule type="duplicateValues" dxfId="163" priority="643"/>
  </conditionalFormatting>
  <conditionalFormatting sqref="B119">
    <cfRule type="duplicateValues" dxfId="162" priority="635"/>
  </conditionalFormatting>
  <conditionalFormatting sqref="B120">
    <cfRule type="duplicateValues" dxfId="161" priority="633"/>
  </conditionalFormatting>
  <conditionalFormatting sqref="B121">
    <cfRule type="duplicateValues" dxfId="160" priority="631"/>
  </conditionalFormatting>
  <conditionalFormatting sqref="B125">
    <cfRule type="duplicateValues" dxfId="159" priority="623"/>
  </conditionalFormatting>
  <conditionalFormatting sqref="B126">
    <cfRule type="duplicateValues" dxfId="158" priority="621"/>
  </conditionalFormatting>
  <conditionalFormatting sqref="B127">
    <cfRule type="duplicateValues" dxfId="157" priority="617"/>
  </conditionalFormatting>
  <conditionalFormatting sqref="B128">
    <cfRule type="duplicateValues" dxfId="156" priority="615"/>
  </conditionalFormatting>
  <conditionalFormatting sqref="B129">
    <cfRule type="duplicateValues" dxfId="155" priority="613"/>
  </conditionalFormatting>
  <conditionalFormatting sqref="B130">
    <cfRule type="duplicateValues" dxfId="154" priority="611"/>
  </conditionalFormatting>
  <conditionalFormatting sqref="B139">
    <cfRule type="duplicateValues" dxfId="153" priority="589"/>
  </conditionalFormatting>
  <conditionalFormatting sqref="B140">
    <cfRule type="duplicateValues" dxfId="152" priority="587"/>
  </conditionalFormatting>
  <conditionalFormatting sqref="B141">
    <cfRule type="duplicateValues" dxfId="151" priority="583"/>
  </conditionalFormatting>
  <conditionalFormatting sqref="B142">
    <cfRule type="duplicateValues" dxfId="150" priority="581"/>
  </conditionalFormatting>
  <conditionalFormatting sqref="B143">
    <cfRule type="duplicateValues" dxfId="149" priority="577"/>
  </conditionalFormatting>
  <conditionalFormatting sqref="B144">
    <cfRule type="duplicateValues" dxfId="148" priority="575"/>
  </conditionalFormatting>
  <conditionalFormatting sqref="B147">
    <cfRule type="duplicateValues" dxfId="147" priority="573"/>
  </conditionalFormatting>
  <conditionalFormatting sqref="B148">
    <cfRule type="duplicateValues" dxfId="146" priority="571"/>
  </conditionalFormatting>
  <conditionalFormatting sqref="B149">
    <cfRule type="duplicateValues" dxfId="145" priority="569"/>
  </conditionalFormatting>
  <conditionalFormatting sqref="B150">
    <cfRule type="duplicateValues" dxfId="144" priority="567"/>
  </conditionalFormatting>
  <conditionalFormatting sqref="B151">
    <cfRule type="duplicateValues" dxfId="143" priority="565"/>
  </conditionalFormatting>
  <conditionalFormatting sqref="B152">
    <cfRule type="duplicateValues" dxfId="142" priority="563"/>
  </conditionalFormatting>
  <conditionalFormatting sqref="B153">
    <cfRule type="duplicateValues" dxfId="141" priority="561"/>
  </conditionalFormatting>
  <conditionalFormatting sqref="B154">
    <cfRule type="duplicateValues" dxfId="140" priority="559"/>
  </conditionalFormatting>
  <conditionalFormatting sqref="B155">
    <cfRule type="duplicateValues" dxfId="139" priority="557"/>
  </conditionalFormatting>
  <conditionalFormatting sqref="B156">
    <cfRule type="duplicateValues" dxfId="138" priority="555"/>
  </conditionalFormatting>
  <conditionalFormatting sqref="B157">
    <cfRule type="duplicateValues" dxfId="137" priority="553"/>
  </conditionalFormatting>
  <conditionalFormatting sqref="B158">
    <cfRule type="duplicateValues" dxfId="136" priority="551"/>
  </conditionalFormatting>
  <conditionalFormatting sqref="B159">
    <cfRule type="duplicateValues" dxfId="135" priority="549"/>
  </conditionalFormatting>
  <conditionalFormatting sqref="B160">
    <cfRule type="duplicateValues" dxfId="134" priority="547"/>
  </conditionalFormatting>
  <conditionalFormatting sqref="B161">
    <cfRule type="duplicateValues" dxfId="133" priority="545"/>
  </conditionalFormatting>
  <conditionalFormatting sqref="B162">
    <cfRule type="duplicateValues" dxfId="132" priority="543"/>
  </conditionalFormatting>
  <conditionalFormatting sqref="B163">
    <cfRule type="duplicateValues" dxfId="131" priority="541"/>
  </conditionalFormatting>
  <conditionalFormatting sqref="B164">
    <cfRule type="duplicateValues" dxfId="130" priority="539"/>
  </conditionalFormatting>
  <conditionalFormatting sqref="B165">
    <cfRule type="duplicateValues" dxfId="129" priority="537"/>
  </conditionalFormatting>
  <conditionalFormatting sqref="B166">
    <cfRule type="duplicateValues" dxfId="128" priority="535"/>
  </conditionalFormatting>
  <conditionalFormatting sqref="B167">
    <cfRule type="duplicateValues" dxfId="127" priority="533"/>
  </conditionalFormatting>
  <conditionalFormatting sqref="B168">
    <cfRule type="duplicateValues" dxfId="126" priority="531"/>
  </conditionalFormatting>
  <conditionalFormatting sqref="B169">
    <cfRule type="duplicateValues" dxfId="125" priority="529"/>
  </conditionalFormatting>
  <conditionalFormatting sqref="B170">
    <cfRule type="duplicateValues" dxfId="124" priority="527"/>
  </conditionalFormatting>
  <conditionalFormatting sqref="B171">
    <cfRule type="duplicateValues" dxfId="123" priority="525"/>
  </conditionalFormatting>
  <conditionalFormatting sqref="B172">
    <cfRule type="duplicateValues" dxfId="122" priority="523"/>
  </conditionalFormatting>
  <conditionalFormatting sqref="B173">
    <cfRule type="duplicateValues" dxfId="121" priority="521"/>
  </conditionalFormatting>
  <conditionalFormatting sqref="B174">
    <cfRule type="duplicateValues" dxfId="120" priority="519"/>
  </conditionalFormatting>
  <conditionalFormatting sqref="B175">
    <cfRule type="duplicateValues" dxfId="119" priority="517"/>
  </conditionalFormatting>
  <conditionalFormatting sqref="B176">
    <cfRule type="duplicateValues" dxfId="118" priority="515"/>
  </conditionalFormatting>
  <conditionalFormatting sqref="B177">
    <cfRule type="duplicateValues" dxfId="117" priority="513"/>
  </conditionalFormatting>
  <conditionalFormatting sqref="B178">
    <cfRule type="duplicateValues" dxfId="116" priority="511"/>
  </conditionalFormatting>
  <conditionalFormatting sqref="B179">
    <cfRule type="duplicateValues" dxfId="115" priority="509"/>
  </conditionalFormatting>
  <conditionalFormatting sqref="B180">
    <cfRule type="duplicateValues" dxfId="114" priority="507"/>
  </conditionalFormatting>
  <conditionalFormatting sqref="B145">
    <cfRule type="duplicateValues" dxfId="113" priority="505"/>
  </conditionalFormatting>
  <conditionalFormatting sqref="B146">
    <cfRule type="duplicateValues" dxfId="112" priority="503"/>
  </conditionalFormatting>
  <conditionalFormatting sqref="O128:O130 M130 F128:G128 L120:M121 O120:O126 O116 T112 T106:T107 O112:O113 O106:O110 E89:O89 T76:T80 O72:O74 O76:O77 E118:O118 O79:O104 E137:O279 E71:N71 F72:N72 E73:N93 F94:N94 E95:N96 F97:N97 E98:N98 E101:N115 F99:O100 E101:E121 E123:E124 E127:E130 M52:O52 E50 E48 E46 E44 E32 E20 J19:O21 J51:L52 O51:O53 F19:F21 F26 J26:O26 F31:F33 F38 F43:F53 E27:E29 H27:O29 G27:G30 E22:O25 J31:O33 J38:O38 E34:O37 E39:E41 H39:O41 G39:G42 J43:O51 G71:L130 F71:F127 T60:T63 F55:N55 F53:O54 F57:N58 M51:M63 E54:E63 F56:O56 N51:N58 F62:N63 F59:M61 N71:N130 M71:M127">
    <cfRule type="containsText" dxfId="111" priority="437" operator="containsText" text="Please">
      <formula>NOT(ISERROR(SEARCH("Please",E19)))</formula>
    </cfRule>
  </conditionalFormatting>
  <conditionalFormatting sqref="B125">
    <cfRule type="duplicateValues" dxfId="110" priority="420"/>
  </conditionalFormatting>
  <conditionalFormatting sqref="B126">
    <cfRule type="duplicateValues" dxfId="109" priority="419"/>
  </conditionalFormatting>
  <conditionalFormatting sqref="B127">
    <cfRule type="duplicateValues" dxfId="108" priority="418"/>
  </conditionalFormatting>
  <conditionalFormatting sqref="B128:B129">
    <cfRule type="duplicateValues" dxfId="107" priority="417"/>
  </conditionalFormatting>
  <conditionalFormatting sqref="B137">
    <cfRule type="duplicateValues" dxfId="106" priority="411"/>
  </conditionalFormatting>
  <conditionalFormatting sqref="B138">
    <cfRule type="duplicateValues" dxfId="105" priority="410"/>
  </conditionalFormatting>
  <conditionalFormatting sqref="B139">
    <cfRule type="duplicateValues" dxfId="104" priority="409"/>
  </conditionalFormatting>
  <conditionalFormatting sqref="B140">
    <cfRule type="duplicateValues" dxfId="103" priority="408"/>
  </conditionalFormatting>
  <conditionalFormatting sqref="B141">
    <cfRule type="duplicateValues" dxfId="102" priority="407"/>
  </conditionalFormatting>
  <conditionalFormatting sqref="B142">
    <cfRule type="duplicateValues" dxfId="101" priority="406"/>
  </conditionalFormatting>
  <conditionalFormatting sqref="B143">
    <cfRule type="duplicateValues" dxfId="100" priority="405"/>
  </conditionalFormatting>
  <conditionalFormatting sqref="B144">
    <cfRule type="duplicateValues" dxfId="99" priority="404"/>
  </conditionalFormatting>
  <conditionalFormatting sqref="B145">
    <cfRule type="duplicateValues" dxfId="98" priority="403"/>
  </conditionalFormatting>
  <conditionalFormatting sqref="B146">
    <cfRule type="duplicateValues" dxfId="97" priority="402"/>
  </conditionalFormatting>
  <conditionalFormatting sqref="B147">
    <cfRule type="duplicateValues" dxfId="96" priority="401"/>
  </conditionalFormatting>
  <conditionalFormatting sqref="B49:B50">
    <cfRule type="duplicateValues" dxfId="95" priority="396"/>
  </conditionalFormatting>
  <conditionalFormatting sqref="B88">
    <cfRule type="duplicateValues" dxfId="94" priority="360"/>
  </conditionalFormatting>
  <conditionalFormatting sqref="B94:B95">
    <cfRule type="duplicateValues" dxfId="93" priority="354"/>
  </conditionalFormatting>
  <conditionalFormatting sqref="B96">
    <cfRule type="duplicateValues" dxfId="92" priority="353"/>
  </conditionalFormatting>
  <conditionalFormatting sqref="M128:M129">
    <cfRule type="containsText" dxfId="91" priority="345" operator="containsText" text="Please">
      <formula>NOT(ISERROR(SEARCH("Please",M128)))</formula>
    </cfRule>
  </conditionalFormatting>
  <conditionalFormatting sqref="T128">
    <cfRule type="containsText" dxfId="90" priority="338" operator="containsText" text="Please">
      <formula>NOT(ISERROR(SEARCH("Please",T128)))</formula>
    </cfRule>
  </conditionalFormatting>
  <conditionalFormatting sqref="F130">
    <cfRule type="containsText" dxfId="89" priority="336" operator="containsText" text="Please">
      <formula>NOT(ISERROR(SEARCH("Please",F130)))</formula>
    </cfRule>
  </conditionalFormatting>
  <conditionalFormatting sqref="B90:B91">
    <cfRule type="duplicateValues" dxfId="88" priority="934"/>
  </conditionalFormatting>
  <conditionalFormatting sqref="B114">
    <cfRule type="duplicateValues" dxfId="87" priority="970"/>
  </conditionalFormatting>
  <conditionalFormatting sqref="B75">
    <cfRule type="duplicateValues" dxfId="86" priority="335"/>
  </conditionalFormatting>
  <conditionalFormatting sqref="B76:B87">
    <cfRule type="duplicateValues" dxfId="85" priority="333"/>
  </conditionalFormatting>
  <conditionalFormatting sqref="B83">
    <cfRule type="duplicateValues" dxfId="84" priority="332"/>
  </conditionalFormatting>
  <conditionalFormatting sqref="B89">
    <cfRule type="duplicateValues" dxfId="83" priority="320"/>
  </conditionalFormatting>
  <conditionalFormatting sqref="B91">
    <cfRule type="duplicateValues" dxfId="82" priority="319"/>
  </conditionalFormatting>
  <conditionalFormatting sqref="B122:B124">
    <cfRule type="duplicateValues" dxfId="81" priority="1081"/>
  </conditionalFormatting>
  <conditionalFormatting sqref="B103:B113">
    <cfRule type="duplicateValues" dxfId="80" priority="1213"/>
  </conditionalFormatting>
  <conditionalFormatting sqref="B118">
    <cfRule type="duplicateValues" dxfId="79" priority="313"/>
  </conditionalFormatting>
  <conditionalFormatting sqref="B117:B118">
    <cfRule type="duplicateValues" dxfId="78" priority="1408"/>
  </conditionalFormatting>
  <conditionalFormatting sqref="B99">
    <cfRule type="duplicateValues" dxfId="77" priority="310"/>
  </conditionalFormatting>
  <conditionalFormatting sqref="B100">
    <cfRule type="duplicateValues" dxfId="76" priority="309"/>
  </conditionalFormatting>
  <conditionalFormatting sqref="B99">
    <cfRule type="duplicateValues" dxfId="75" priority="308"/>
  </conditionalFormatting>
  <conditionalFormatting sqref="B100">
    <cfRule type="duplicateValues" dxfId="74" priority="307"/>
  </conditionalFormatting>
  <conditionalFormatting sqref="C131">
    <cfRule type="cellIs" dxfId="73" priority="305" operator="equal">
      <formula>"Target"</formula>
    </cfRule>
    <cfRule type="cellIs" dxfId="72" priority="306" operator="equal">
      <formula>"Source to Target"</formula>
    </cfRule>
  </conditionalFormatting>
  <conditionalFormatting sqref="E131:O131">
    <cfRule type="containsText" dxfId="71" priority="302" operator="containsText" text="Please">
      <formula>NOT(ISERROR(SEARCH("Please",E131)))</formula>
    </cfRule>
  </conditionalFormatting>
  <conditionalFormatting sqref="C132">
    <cfRule type="cellIs" dxfId="70" priority="300" operator="equal">
      <formula>"Target"</formula>
    </cfRule>
    <cfRule type="cellIs" dxfId="69" priority="301" operator="equal">
      <formula>"Source to Target"</formula>
    </cfRule>
  </conditionalFormatting>
  <conditionalFormatting sqref="E132 G132:L132 N132:O132">
    <cfRule type="containsText" dxfId="68" priority="297" operator="containsText" text="Please">
      <formula>NOT(ISERROR(SEARCH("Please",E132)))</formula>
    </cfRule>
  </conditionalFormatting>
  <conditionalFormatting sqref="C133">
    <cfRule type="cellIs" dxfId="67" priority="295" operator="equal">
      <formula>"Target"</formula>
    </cfRule>
    <cfRule type="cellIs" dxfId="66" priority="296" operator="equal">
      <formula>"Source to Target"</formula>
    </cfRule>
  </conditionalFormatting>
  <conditionalFormatting sqref="E133 G133:L133 N133:O133">
    <cfRule type="containsText" dxfId="65" priority="292" operator="containsText" text="Please">
      <formula>NOT(ISERROR(SEARCH("Please",E133)))</formula>
    </cfRule>
  </conditionalFormatting>
  <conditionalFormatting sqref="F132:F133">
    <cfRule type="containsText" dxfId="64" priority="291" operator="containsText" text="Please">
      <formula>NOT(ISERROR(SEARCH("Please",F132)))</formula>
    </cfRule>
  </conditionalFormatting>
  <conditionalFormatting sqref="F132:F133">
    <cfRule type="containsText" dxfId="63" priority="290" operator="containsText" text="Please">
      <formula>NOT(ISERROR(SEARCH("Please",F132)))</formula>
    </cfRule>
  </conditionalFormatting>
  <conditionalFormatting sqref="M132">
    <cfRule type="containsText" dxfId="62" priority="289" operator="containsText" text="Please">
      <formula>NOT(ISERROR(SEARCH("Please",M132)))</formula>
    </cfRule>
  </conditionalFormatting>
  <conditionalFormatting sqref="M133">
    <cfRule type="containsText" dxfId="61" priority="288" operator="containsText" text="Please">
      <formula>NOT(ISERROR(SEARCH("Please",M133)))</formula>
    </cfRule>
  </conditionalFormatting>
  <conditionalFormatting sqref="C134">
    <cfRule type="cellIs" dxfId="60" priority="286" operator="equal">
      <formula>"Target"</formula>
    </cfRule>
    <cfRule type="cellIs" dxfId="59" priority="287" operator="equal">
      <formula>"Source to Target"</formula>
    </cfRule>
  </conditionalFormatting>
  <conditionalFormatting sqref="E134:O134 E134:E135">
    <cfRule type="containsText" dxfId="58" priority="283" operator="containsText" text="Please">
      <formula>NOT(ISERROR(SEARCH("Please",E134)))</formula>
    </cfRule>
  </conditionalFormatting>
  <conditionalFormatting sqref="C135">
    <cfRule type="cellIs" dxfId="57" priority="281" operator="equal">
      <formula>"Target"</formula>
    </cfRule>
    <cfRule type="cellIs" dxfId="56" priority="282" operator="equal">
      <formula>"Source to Target"</formula>
    </cfRule>
  </conditionalFormatting>
  <conditionalFormatting sqref="E135:O135">
    <cfRule type="containsText" dxfId="55" priority="278" operator="containsText" text="Please">
      <formula>NOT(ISERROR(SEARCH("Please",E135)))</formula>
    </cfRule>
  </conditionalFormatting>
  <conditionalFormatting sqref="E125:E126 E122 E99:E100 E97 E94 E72">
    <cfRule type="containsText" dxfId="54" priority="277" operator="containsText" text="Please">
      <formula>NOT(ISERROR(SEARCH("Please",E72)))</formula>
    </cfRule>
  </conditionalFormatting>
  <conditionalFormatting sqref="C136">
    <cfRule type="cellIs" dxfId="53" priority="275" operator="equal">
      <formula>"Target"</formula>
    </cfRule>
    <cfRule type="cellIs" dxfId="52" priority="276" operator="equal">
      <formula>"Source to Target"</formula>
    </cfRule>
  </conditionalFormatting>
  <conditionalFormatting sqref="E136:O136">
    <cfRule type="containsText" dxfId="51" priority="272" operator="containsText" text="Please">
      <formula>NOT(ISERROR(SEARCH("Please",E136)))</formula>
    </cfRule>
  </conditionalFormatting>
  <conditionalFormatting sqref="C49 C51">
    <cfRule type="cellIs" dxfId="50" priority="266" operator="equal">
      <formula>"Target"</formula>
    </cfRule>
    <cfRule type="cellIs" dxfId="49" priority="267" operator="equal">
      <formula>"Source to Target"</formula>
    </cfRule>
  </conditionalFormatting>
  <conditionalFormatting sqref="E19:F19 E21:F21 E26:F26 E31:F31 E33:F33 E38:F38 E43:F43 E45:F45 E47:F47 E49:F49 E51:F51 H19:I19 H21:I21 H26:I26 H31:I31 H33:I33 H38:I38 H43:I43 H45:I45 H47:I47 H49:I49 H51:I51">
    <cfRule type="containsText" dxfId="48" priority="255" operator="containsText" text="Please">
      <formula>NOT(ISERROR(SEARCH("Please",E19)))</formula>
    </cfRule>
  </conditionalFormatting>
  <conditionalFormatting sqref="I20 I32 I44 I46 I48 I50 I52">
    <cfRule type="containsText" dxfId="47" priority="257" operator="containsText" text="Please">
      <formula>NOT(ISERROR(SEARCH("Please",I20)))</formula>
    </cfRule>
  </conditionalFormatting>
  <conditionalFormatting sqref="C50">
    <cfRule type="cellIs" dxfId="46" priority="217" operator="equal">
      <formula>"Target"</formula>
    </cfRule>
    <cfRule type="cellIs" dxfId="45" priority="218" operator="equal">
      <formula>"Source to Target"</formula>
    </cfRule>
  </conditionalFormatting>
  <conditionalFormatting sqref="C52">
    <cfRule type="cellIs" dxfId="44" priority="191" operator="equal">
      <formula>"Target"</formula>
    </cfRule>
    <cfRule type="cellIs" dxfId="43" priority="192" operator="equal">
      <formula>"Source to Target"</formula>
    </cfRule>
  </conditionalFormatting>
  <conditionalFormatting sqref="E52">
    <cfRule type="containsText" dxfId="42" priority="147" operator="containsText" text="Please">
      <formula>NOT(ISERROR(SEARCH("Please",E52)))</formula>
    </cfRule>
  </conditionalFormatting>
  <conditionalFormatting sqref="F20:G20">
    <cfRule type="containsText" dxfId="41" priority="140" operator="containsText" text="Please">
      <formula>NOT(ISERROR(SEARCH("Please",F20)))</formula>
    </cfRule>
  </conditionalFormatting>
  <conditionalFormatting sqref="H46">
    <cfRule type="containsText" dxfId="40" priority="120" operator="containsText" text="Please">
      <formula>NOT(ISERROR(SEARCH("Please",H46)))</formula>
    </cfRule>
  </conditionalFormatting>
  <conditionalFormatting sqref="H20">
    <cfRule type="containsText" dxfId="39" priority="134" operator="containsText" text="Please">
      <formula>NOT(ISERROR(SEARCH("Please",H20)))</formula>
    </cfRule>
  </conditionalFormatting>
  <conditionalFormatting sqref="H50">
    <cfRule type="containsText" dxfId="38" priority="112" operator="containsText" text="Please">
      <formula>NOT(ISERROR(SEARCH("Please",H50)))</formula>
    </cfRule>
  </conditionalFormatting>
  <conditionalFormatting sqref="H32">
    <cfRule type="containsText" dxfId="37" priority="124" operator="containsText" text="Please">
      <formula>NOT(ISERROR(SEARCH("Please",H32)))</formula>
    </cfRule>
  </conditionalFormatting>
  <conditionalFormatting sqref="H44">
    <cfRule type="containsText" dxfId="36" priority="121" operator="containsText" text="Please">
      <formula>NOT(ISERROR(SEARCH("Please",H44)))</formula>
    </cfRule>
  </conditionalFormatting>
  <conditionalFormatting sqref="H48">
    <cfRule type="containsText" dxfId="35" priority="119" operator="containsText" text="Please">
      <formula>NOT(ISERROR(SEARCH("Please",H48)))</formula>
    </cfRule>
  </conditionalFormatting>
  <conditionalFormatting sqref="H52">
    <cfRule type="containsText" dxfId="34" priority="99" operator="containsText" text="Please">
      <formula>NOT(ISERROR(SEARCH("Please",H52)))</formula>
    </cfRule>
  </conditionalFormatting>
  <conditionalFormatting sqref="F32:G32">
    <cfRule type="containsText" dxfId="33" priority="88" operator="containsText" text="Please">
      <formula>NOT(ISERROR(SEARCH("Please",F32)))</formula>
    </cfRule>
  </conditionalFormatting>
  <conditionalFormatting sqref="F44:G44">
    <cfRule type="containsText" dxfId="32" priority="85" operator="containsText" text="Please">
      <formula>NOT(ISERROR(SEARCH("Please",F44)))</formula>
    </cfRule>
  </conditionalFormatting>
  <conditionalFormatting sqref="F48:G48">
    <cfRule type="containsText" dxfId="31" priority="83" operator="containsText" text="Please">
      <formula>NOT(ISERROR(SEARCH("Please",F48)))</formula>
    </cfRule>
  </conditionalFormatting>
  <conditionalFormatting sqref="F46:G46">
    <cfRule type="containsText" dxfId="30" priority="84" operator="containsText" text="Please">
      <formula>NOT(ISERROR(SEARCH("Please",F46)))</formula>
    </cfRule>
  </conditionalFormatting>
  <conditionalFormatting sqref="F50:G50">
    <cfRule type="containsText" dxfId="29" priority="76" operator="containsText" text="Please">
      <formula>NOT(ISERROR(SEARCH("Please",F50)))</formula>
    </cfRule>
  </conditionalFormatting>
  <conditionalFormatting sqref="F52:G52">
    <cfRule type="containsText" dxfId="28" priority="64" operator="containsText" text="Please">
      <formula>NOT(ISERROR(SEARCH("Please",F52)))</formula>
    </cfRule>
  </conditionalFormatting>
  <conditionalFormatting sqref="F28:F29">
    <cfRule type="containsText" dxfId="27" priority="34" operator="containsText" text="Please">
      <formula>NOT(ISERROR(SEARCH("Please",F28)))</formula>
    </cfRule>
  </conditionalFormatting>
  <conditionalFormatting sqref="E30:F30 H30:O30">
    <cfRule type="containsText" dxfId="26" priority="33" operator="containsText" text="Please">
      <formula>NOT(ISERROR(SEARCH("Please",E30)))</formula>
    </cfRule>
  </conditionalFormatting>
  <conditionalFormatting sqref="C27">
    <cfRule type="cellIs" dxfId="25" priority="28" operator="equal">
      <formula>"Target"</formula>
    </cfRule>
    <cfRule type="cellIs" dxfId="24" priority="29" operator="equal">
      <formula>"Source to Target"</formula>
    </cfRule>
  </conditionalFormatting>
  <conditionalFormatting sqref="C28">
    <cfRule type="cellIs" dxfId="23" priority="26" operator="equal">
      <formula>"Target"</formula>
    </cfRule>
    <cfRule type="cellIs" dxfId="22" priority="27" operator="equal">
      <formula>"Source to Target"</formula>
    </cfRule>
  </conditionalFormatting>
  <conditionalFormatting sqref="C29">
    <cfRule type="cellIs" dxfId="21" priority="24" operator="equal">
      <formula>"Target"</formula>
    </cfRule>
    <cfRule type="cellIs" dxfId="20" priority="25" operator="equal">
      <formula>"Source to Target"</formula>
    </cfRule>
  </conditionalFormatting>
  <conditionalFormatting sqref="F40:F41">
    <cfRule type="containsText" dxfId="19" priority="13" operator="containsText" text="Please">
      <formula>NOT(ISERROR(SEARCH("Please",F40)))</formula>
    </cfRule>
  </conditionalFormatting>
  <conditionalFormatting sqref="E42:F42 H42:O42">
    <cfRule type="containsText" dxfId="18" priority="12" operator="containsText" text="Please">
      <formula>NOT(ISERROR(SEARCH("Please",E42)))</formula>
    </cfRule>
  </conditionalFormatting>
  <conditionalFormatting sqref="E53">
    <cfRule type="containsText" dxfId="17" priority="10" operator="containsText" text="Please">
      <formula>NOT(ISERROR(SEARCH("Please",E53)))</formula>
    </cfRule>
  </conditionalFormatting>
  <conditionalFormatting sqref="B60:B63 B71">
    <cfRule type="duplicateValues" dxfId="16" priority="2004"/>
  </conditionalFormatting>
  <conditionalFormatting sqref="B53:B56">
    <cfRule type="duplicateValues" dxfId="15" priority="2065"/>
  </conditionalFormatting>
  <conditionalFormatting sqref="B58:B59">
    <cfRule type="duplicateValues" dxfId="14" priority="2100"/>
  </conditionalFormatting>
  <conditionalFormatting sqref="B57:B59">
    <cfRule type="duplicateValues" dxfId="13" priority="2101"/>
  </conditionalFormatting>
  <conditionalFormatting sqref="O57">
    <cfRule type="containsText" dxfId="12" priority="9" operator="containsText" text="Please">
      <formula>NOT(ISERROR(SEARCH("Please",O57)))</formula>
    </cfRule>
  </conditionalFormatting>
  <conditionalFormatting sqref="N59:O59">
    <cfRule type="containsText" dxfId="11" priority="8" operator="containsText" text="Please">
      <formula>NOT(ISERROR(SEARCH("Please",N59)))</formula>
    </cfRule>
  </conditionalFormatting>
  <conditionalFormatting sqref="N60:O60">
    <cfRule type="containsText" dxfId="10" priority="7" operator="containsText" text="Please">
      <formula>NOT(ISERROR(SEARCH("Please",N60)))</formula>
    </cfRule>
  </conditionalFormatting>
  <conditionalFormatting sqref="N61:O61">
    <cfRule type="containsText" dxfId="9" priority="6" operator="containsText" text="Please">
      <formula>NOT(ISERROR(SEARCH("Please",N61)))</formula>
    </cfRule>
  </conditionalFormatting>
  <conditionalFormatting sqref="B64:B70">
    <cfRule type="expression" dxfId="8" priority="4">
      <formula>$C64=$Q$9</formula>
    </cfRule>
    <cfRule type="expression" dxfId="7" priority="5">
      <formula>$C64=$Q$8</formula>
    </cfRule>
  </conditionalFormatting>
  <conditionalFormatting sqref="C64:C70">
    <cfRule type="cellIs" dxfId="6" priority="2" operator="equal">
      <formula>"Target"</formula>
    </cfRule>
    <cfRule type="cellIs" dxfId="5" priority="3" operator="equal">
      <formula>"Source to Target"</formula>
    </cfRule>
  </conditionalFormatting>
  <conditionalFormatting sqref="E64:O70">
    <cfRule type="containsText" dxfId="4" priority="1" operator="containsText" text="Please">
      <formula>NOT(ISERROR(SEARCH("Please",E64)))</formula>
    </cfRule>
  </conditionalFormatting>
  <dataValidations count="6">
    <dataValidation errorStyle="information" allowBlank="1" showInputMessage="1" showErrorMessage="1" errorTitle="Transformation Logic" error="Provide the transformation/derivation rules or formula used (If it is a transformed or derived field)." sqref="O12:O14 O66:O279 O16 O19:O64"/>
    <dataValidation errorStyle="information" allowBlank="1" showInputMessage="1" showErrorMessage="1" errorTitle="Target System Table Name" error="Please provide the Target System Table Name" sqref="J12:J17 G12:G17 G19:G279"/>
    <dataValidation type="list" allowBlank="1" showInputMessage="1" showErrorMessage="1" sqref="N12:N17 N19:N279">
      <formula1>"Yes, No"</formula1>
    </dataValidation>
    <dataValidation type="list" allowBlank="1" showInputMessage="1" showErrorMessage="1" sqref="C12:C17 C19:C279">
      <formula1>D6_Direction</formula1>
    </dataValidation>
    <dataValidation type="list" errorStyle="information" allowBlank="1" showInputMessage="1" showErrorMessage="1" errorTitle="Data Source for Target System" error="Please select the Data Source from Dropdown" sqref="L12:L17 L19:L279">
      <formula1>CDE_SourcePath</formula1>
    </dataValidation>
    <dataValidation errorStyle="information" allowBlank="1" showInputMessage="1" showErrorMessage="1" errorTitle="Target System Field Name" error="Please provide the Target System Field Name" sqref="H12:H16 K12:K17 K19:K279"/>
  </dataValidations>
  <hyperlinks>
    <hyperlink ref="B9" location="D1_Data_Dictionary!A1" display="From D1 Template"/>
  </hyperlinks>
  <pageMargins left="0.75" right="0.75" top="1" bottom="1" header="0.5" footer="0.5"/>
  <pageSetup orientation="portrait" horizontalDpi="300" verticalDpi="300" r:id="rId1"/>
  <headerFooter alignWithMargins="0"/>
  <legacyDrawing r:id="rId2"/>
  <extLst>
    <ext xmlns:x14="http://schemas.microsoft.com/office/spreadsheetml/2009/9/main" uri="{CCE6A557-97BC-4b89-ADB6-D9C93CAAB3DF}">
      <x14:dataValidations xmlns:xm="http://schemas.microsoft.com/office/excel/2006/main" count="8">
        <x14:dataValidation type="list" errorStyle="information" allowBlank="1" showInputMessage="1" showErrorMessage="1" errorTitle="Source System Filename" error="Please select the Source System Filename from Dropdown">
          <x14:formula1>
            <xm:f>D2_Extraction_Criteria!$E$13:$E$125</xm:f>
          </x14:formula1>
          <xm:sqref>F12:F17</xm:sqref>
        </x14:dataValidation>
        <x14:dataValidation type="list" errorStyle="information" allowBlank="1" showInputMessage="1" showErrorMessage="1" errorTitle="Destination System Filename" error="Please select the Destination System Filename from Dropdown">
          <x14:formula1>
            <xm:f>D2_Extraction_Criteria!$E$12:$E$127</xm:f>
          </x14:formula1>
          <xm:sqref>M12:M17</xm:sqref>
        </x14:dataValidation>
        <x14:dataValidation type="list" errorStyle="information" allowBlank="1" showInputMessage="1" showErrorMessage="1" errorTitle="Source System Name" error="Please select the Source System Name from Dropdown">
          <x14:formula1>
            <xm:f>D2_Extraction_Criteria!$D$12:$D$126</xm:f>
          </x14:formula1>
          <xm:sqref>E12:E17 E19:E279</xm:sqref>
        </x14:dataValidation>
        <x14:dataValidation type="list" errorStyle="information" allowBlank="1" showInputMessage="1" showErrorMessage="1" errorTitle="Target/Destination System Name" error="Please select the Destination System Name from Dropdown">
          <x14:formula1>
            <xm:f>D2_Extraction_Criteria!$D$12:$D$126</xm:f>
          </x14:formula1>
          <xm:sqref>I12:I17 I19:I279</xm:sqref>
        </x14:dataValidation>
        <x14:dataValidation type="list" allowBlank="1" showInputMessage="1" showErrorMessage="1">
          <x14:formula1>
            <xm:f>D1_Data_Dictionary!$D$18:$D$101</xm:f>
          </x14:formula1>
          <xm:sqref>B12:B17</xm:sqref>
        </x14:dataValidation>
        <x14:dataValidation type="list" errorStyle="information" allowBlank="1" showInputMessage="1" showErrorMessage="1" errorTitle="Destination System Filename" error="Please select the Destination System Filename from Dropdown">
          <x14:formula1>
            <xm:f>D2_Extraction_Criteria!$E$12:$E$126</xm:f>
          </x14:formula1>
          <xm:sqref>M19:M279</xm:sqref>
        </x14:dataValidation>
        <x14:dataValidation type="list" errorStyle="information" allowBlank="1" showInputMessage="1" showErrorMessage="1" errorTitle="Source System Filename" error="Please select the Source System Filename from Dropdown">
          <x14:formula1>
            <xm:f>D2_Extraction_Criteria!$E$12:$E$126</xm:f>
          </x14:formula1>
          <xm:sqref>F19:F279</xm:sqref>
        </x14:dataValidation>
        <x14:dataValidation type="list" allowBlank="1" showInputMessage="1" showErrorMessage="1">
          <x14:formula1>
            <xm:f>D1_Data_Dictionary!$D$18:$D$201</xm:f>
          </x14:formula1>
          <xm:sqref>B19:B279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4"/>
  <sheetViews>
    <sheetView topLeftCell="A31" workbookViewId="0">
      <selection activeCell="O4" sqref="O4"/>
    </sheetView>
  </sheetViews>
  <sheetFormatPr defaultColWidth="11.5703125" defaultRowHeight="14.25"/>
  <cols>
    <col min="1" max="2" width="11.5703125" style="339"/>
    <col min="3" max="3" width="30.85546875" style="339" customWidth="1"/>
    <col min="4" max="6" width="11.5703125" style="339"/>
    <col min="7" max="7" width="15.28515625" style="339" bestFit="1" customWidth="1"/>
    <col min="8" max="8" width="13.85546875" style="339" bestFit="1" customWidth="1"/>
    <col min="9" max="9" width="11.5703125" style="339" customWidth="1"/>
    <col min="10" max="10" width="27.5703125" style="339" customWidth="1"/>
    <col min="11" max="11" width="11.140625" style="339" bestFit="1" customWidth="1"/>
    <col min="12" max="12" width="18.7109375" style="339" bestFit="1" customWidth="1"/>
    <col min="13" max="14" width="18.7109375" style="339" customWidth="1"/>
    <col min="15" max="15" width="32.140625" style="339" customWidth="1"/>
    <col min="16" max="16" width="20.5703125" style="339" customWidth="1"/>
    <col min="17" max="17" width="31" style="339" customWidth="1"/>
    <col min="18" max="18" width="23" style="339" customWidth="1"/>
    <col min="19" max="16384" width="11.5703125" style="339"/>
  </cols>
  <sheetData>
    <row r="1" spans="1:18" ht="69">
      <c r="A1" s="333" t="s">
        <v>354</v>
      </c>
      <c r="B1" s="333" t="s">
        <v>355</v>
      </c>
      <c r="C1" s="333" t="s">
        <v>356</v>
      </c>
      <c r="D1" s="334" t="s">
        <v>357</v>
      </c>
      <c r="E1" s="335" t="s">
        <v>358</v>
      </c>
      <c r="F1" s="333" t="s">
        <v>359</v>
      </c>
      <c r="G1" s="333" t="s">
        <v>360</v>
      </c>
      <c r="H1" s="336" t="s">
        <v>361</v>
      </c>
      <c r="I1" s="337" t="s">
        <v>362</v>
      </c>
      <c r="J1" s="348" t="s">
        <v>49</v>
      </c>
      <c r="K1" s="348" t="s">
        <v>423</v>
      </c>
      <c r="L1" s="348" t="s">
        <v>424</v>
      </c>
      <c r="M1" s="348" t="s">
        <v>429</v>
      </c>
      <c r="N1" s="348" t="s">
        <v>425</v>
      </c>
      <c r="O1" s="348" t="s">
        <v>426</v>
      </c>
      <c r="P1" s="348" t="s">
        <v>427</v>
      </c>
      <c r="Q1" s="348" t="s">
        <v>428</v>
      </c>
      <c r="R1" s="338" t="s">
        <v>410</v>
      </c>
    </row>
    <row r="2" spans="1:18" ht="45">
      <c r="A2" s="340" t="s">
        <v>278</v>
      </c>
      <c r="B2" s="340" t="s">
        <v>278</v>
      </c>
      <c r="C2" s="340" t="s">
        <v>289</v>
      </c>
      <c r="D2" s="341" t="s">
        <v>363</v>
      </c>
      <c r="E2" s="340" t="s">
        <v>364</v>
      </c>
      <c r="F2" s="340" t="s">
        <v>323</v>
      </c>
      <c r="G2" s="340" t="s">
        <v>365</v>
      </c>
      <c r="H2" s="342" t="s">
        <v>366</v>
      </c>
      <c r="I2" s="343" t="s">
        <v>298</v>
      </c>
      <c r="J2" s="343"/>
      <c r="K2" s="343"/>
      <c r="L2" s="343"/>
      <c r="M2" s="343"/>
      <c r="N2" s="343"/>
      <c r="O2" s="343"/>
      <c r="P2" s="343"/>
      <c r="Q2" s="343"/>
      <c r="R2" s="343" t="s">
        <v>339</v>
      </c>
    </row>
    <row r="3" spans="1:18" ht="78.75">
      <c r="A3" s="340" t="s">
        <v>279</v>
      </c>
      <c r="B3" s="340" t="s">
        <v>367</v>
      </c>
      <c r="C3" s="340" t="s">
        <v>279</v>
      </c>
      <c r="D3" s="341" t="s">
        <v>363</v>
      </c>
      <c r="E3" s="340" t="s">
        <v>364</v>
      </c>
      <c r="F3" s="340" t="s">
        <v>325</v>
      </c>
      <c r="G3" s="340" t="s">
        <v>326</v>
      </c>
      <c r="H3" s="342" t="s">
        <v>417</v>
      </c>
      <c r="I3" s="343" t="s">
        <v>299</v>
      </c>
      <c r="J3" s="343"/>
      <c r="K3" s="343"/>
      <c r="L3" s="343"/>
      <c r="M3" s="343"/>
      <c r="N3" s="343"/>
      <c r="O3" s="343"/>
      <c r="P3" s="343"/>
      <c r="Q3" s="343"/>
      <c r="R3" s="343" t="s">
        <v>340</v>
      </c>
    </row>
    <row r="4" spans="1:18" ht="45">
      <c r="A4" s="340" t="s">
        <v>279</v>
      </c>
      <c r="B4" s="340" t="s">
        <v>367</v>
      </c>
      <c r="C4" s="340" t="s">
        <v>279</v>
      </c>
      <c r="D4" s="341" t="s">
        <v>363</v>
      </c>
      <c r="E4" s="340" t="s">
        <v>364</v>
      </c>
      <c r="F4" s="340" t="s">
        <v>325</v>
      </c>
      <c r="G4" s="340" t="s">
        <v>327</v>
      </c>
      <c r="H4" s="342" t="s">
        <v>369</v>
      </c>
      <c r="I4" s="343" t="s">
        <v>300</v>
      </c>
      <c r="J4" s="343"/>
      <c r="K4" s="343"/>
      <c r="L4" s="343"/>
      <c r="M4" s="343"/>
      <c r="N4" s="343"/>
      <c r="O4" s="343"/>
      <c r="P4" s="343"/>
      <c r="Q4" s="343"/>
      <c r="R4" s="343" t="s">
        <v>340</v>
      </c>
    </row>
    <row r="5" spans="1:18" ht="45">
      <c r="A5" s="340" t="s">
        <v>279</v>
      </c>
      <c r="B5" s="340" t="s">
        <v>367</v>
      </c>
      <c r="C5" s="340" t="s">
        <v>279</v>
      </c>
      <c r="D5" s="341" t="s">
        <v>363</v>
      </c>
      <c r="E5" s="340" t="s">
        <v>364</v>
      </c>
      <c r="F5" s="340" t="s">
        <v>325</v>
      </c>
      <c r="G5" s="340" t="s">
        <v>328</v>
      </c>
      <c r="H5" s="342" t="s">
        <v>370</v>
      </c>
      <c r="I5" s="343" t="s">
        <v>300</v>
      </c>
      <c r="J5" s="343"/>
      <c r="K5" s="343"/>
      <c r="L5" s="343"/>
      <c r="M5" s="343"/>
      <c r="N5" s="343"/>
      <c r="O5" s="343"/>
      <c r="P5" s="343"/>
      <c r="Q5" s="343"/>
      <c r="R5" s="343" t="s">
        <v>340</v>
      </c>
    </row>
    <row r="6" spans="1:18" ht="67.5">
      <c r="A6" s="340" t="s">
        <v>279</v>
      </c>
      <c r="B6" s="340" t="s">
        <v>367</v>
      </c>
      <c r="C6" s="340" t="s">
        <v>279</v>
      </c>
      <c r="D6" s="341" t="s">
        <v>363</v>
      </c>
      <c r="E6" s="340" t="s">
        <v>371</v>
      </c>
      <c r="F6" s="340" t="s">
        <v>372</v>
      </c>
      <c r="G6" s="340" t="s">
        <v>326</v>
      </c>
      <c r="H6" s="342" t="s">
        <v>368</v>
      </c>
      <c r="I6" s="343" t="s">
        <v>301</v>
      </c>
      <c r="J6" s="343"/>
      <c r="K6" s="343"/>
      <c r="L6" s="343"/>
      <c r="M6" s="343"/>
      <c r="N6" s="343"/>
      <c r="O6" s="343"/>
      <c r="P6" s="343"/>
      <c r="Q6" s="343"/>
      <c r="R6" s="343" t="s">
        <v>341</v>
      </c>
    </row>
    <row r="7" spans="1:18" ht="45">
      <c r="A7" s="340" t="s">
        <v>279</v>
      </c>
      <c r="B7" s="340" t="s">
        <v>367</v>
      </c>
      <c r="C7" s="340" t="s">
        <v>279</v>
      </c>
      <c r="D7" s="341" t="s">
        <v>363</v>
      </c>
      <c r="E7" s="340" t="s">
        <v>371</v>
      </c>
      <c r="F7" s="340" t="s">
        <v>329</v>
      </c>
      <c r="G7" s="340" t="s">
        <v>330</v>
      </c>
      <c r="H7" s="342" t="s">
        <v>369</v>
      </c>
      <c r="I7" s="343" t="s">
        <v>302</v>
      </c>
      <c r="J7" s="343"/>
      <c r="K7" s="343"/>
      <c r="L7" s="343"/>
      <c r="M7" s="343"/>
      <c r="N7" s="343"/>
      <c r="O7" s="343"/>
      <c r="P7" s="343"/>
      <c r="Q7" s="343"/>
      <c r="R7" s="343" t="s">
        <v>341</v>
      </c>
    </row>
    <row r="8" spans="1:18" ht="45">
      <c r="A8" s="340" t="s">
        <v>279</v>
      </c>
      <c r="B8" s="340" t="s">
        <v>367</v>
      </c>
      <c r="C8" s="340" t="s">
        <v>279</v>
      </c>
      <c r="D8" s="341" t="s">
        <v>363</v>
      </c>
      <c r="E8" s="340" t="s">
        <v>371</v>
      </c>
      <c r="F8" s="340" t="s">
        <v>329</v>
      </c>
      <c r="G8" s="340" t="s">
        <v>331</v>
      </c>
      <c r="H8" s="342" t="s">
        <v>373</v>
      </c>
      <c r="I8" s="343" t="s">
        <v>302</v>
      </c>
      <c r="J8" s="343"/>
      <c r="K8" s="343"/>
      <c r="L8" s="343"/>
      <c r="M8" s="343"/>
      <c r="N8" s="343"/>
      <c r="O8" s="343"/>
      <c r="P8" s="343"/>
      <c r="Q8" s="343"/>
      <c r="R8" s="343" t="s">
        <v>341</v>
      </c>
    </row>
    <row r="9" spans="1:18" ht="67.5">
      <c r="A9" s="340" t="s">
        <v>279</v>
      </c>
      <c r="B9" s="340" t="s">
        <v>367</v>
      </c>
      <c r="C9" s="340" t="s">
        <v>279</v>
      </c>
      <c r="D9" s="341" t="s">
        <v>363</v>
      </c>
      <c r="E9" s="340" t="s">
        <v>374</v>
      </c>
      <c r="F9" s="340" t="s">
        <v>332</v>
      </c>
      <c r="G9" s="340" t="s">
        <v>326</v>
      </c>
      <c r="H9" s="342" t="s">
        <v>368</v>
      </c>
      <c r="I9" s="343" t="s">
        <v>301</v>
      </c>
      <c r="J9" s="343"/>
      <c r="K9" s="343"/>
      <c r="L9" s="343"/>
      <c r="M9" s="343"/>
      <c r="N9" s="343"/>
      <c r="O9" s="343"/>
      <c r="P9" s="343"/>
      <c r="Q9" s="343"/>
      <c r="R9" s="343" t="s">
        <v>342</v>
      </c>
    </row>
    <row r="10" spans="1:18" ht="45">
      <c r="A10" s="340" t="s">
        <v>279</v>
      </c>
      <c r="B10" s="340" t="s">
        <v>367</v>
      </c>
      <c r="C10" s="340" t="s">
        <v>279</v>
      </c>
      <c r="D10" s="341" t="s">
        <v>363</v>
      </c>
      <c r="E10" s="340" t="s">
        <v>374</v>
      </c>
      <c r="F10" s="340" t="s">
        <v>332</v>
      </c>
      <c r="G10" s="340" t="s">
        <v>330</v>
      </c>
      <c r="H10" s="342" t="s">
        <v>369</v>
      </c>
      <c r="I10" s="343" t="s">
        <v>303</v>
      </c>
      <c r="J10" s="343"/>
      <c r="K10" s="343"/>
      <c r="L10" s="343"/>
      <c r="M10" s="343"/>
      <c r="N10" s="343"/>
      <c r="O10" s="343"/>
      <c r="P10" s="343"/>
      <c r="Q10" s="343"/>
      <c r="R10" s="343" t="s">
        <v>342</v>
      </c>
    </row>
    <row r="11" spans="1:18" ht="45">
      <c r="A11" s="340" t="s">
        <v>279</v>
      </c>
      <c r="B11" s="340" t="s">
        <v>367</v>
      </c>
      <c r="C11" s="340" t="s">
        <v>279</v>
      </c>
      <c r="D11" s="341" t="s">
        <v>363</v>
      </c>
      <c r="E11" s="340" t="s">
        <v>374</v>
      </c>
      <c r="F11" s="340" t="s">
        <v>332</v>
      </c>
      <c r="G11" s="340" t="s">
        <v>331</v>
      </c>
      <c r="H11" s="342" t="s">
        <v>373</v>
      </c>
      <c r="I11" s="343" t="s">
        <v>304</v>
      </c>
      <c r="J11" s="343"/>
      <c r="K11" s="343"/>
      <c r="L11" s="343"/>
      <c r="M11" s="343"/>
      <c r="N11" s="343"/>
      <c r="O11" s="343"/>
      <c r="P11" s="343"/>
      <c r="Q11" s="343"/>
      <c r="R11" s="343" t="s">
        <v>342</v>
      </c>
    </row>
    <row r="12" spans="1:18" ht="67.5">
      <c r="A12" s="340" t="s">
        <v>280</v>
      </c>
      <c r="B12" s="340" t="s">
        <v>280</v>
      </c>
      <c r="C12" s="340" t="s">
        <v>290</v>
      </c>
      <c r="D12" s="341" t="s">
        <v>363</v>
      </c>
      <c r="E12" s="340" t="s">
        <v>364</v>
      </c>
      <c r="F12" s="341" t="s">
        <v>375</v>
      </c>
      <c r="G12" s="341" t="s">
        <v>376</v>
      </c>
      <c r="H12" s="342" t="s">
        <v>366</v>
      </c>
      <c r="I12" s="343" t="s">
        <v>305</v>
      </c>
      <c r="J12" s="343"/>
      <c r="K12" s="343"/>
      <c r="L12" s="343"/>
      <c r="M12" s="343"/>
      <c r="N12" s="343"/>
      <c r="O12" s="343"/>
      <c r="P12" s="343"/>
      <c r="Q12" s="343"/>
      <c r="R12" s="343" t="s">
        <v>377</v>
      </c>
    </row>
    <row r="13" spans="1:18" ht="78.75">
      <c r="A13" s="340" t="s">
        <v>281</v>
      </c>
      <c r="B13" s="340" t="s">
        <v>378</v>
      </c>
      <c r="C13" s="340" t="s">
        <v>291</v>
      </c>
      <c r="D13" s="341" t="s">
        <v>363</v>
      </c>
      <c r="E13" s="340" t="s">
        <v>364</v>
      </c>
      <c r="F13" s="340" t="s">
        <v>325</v>
      </c>
      <c r="G13" s="340" t="s">
        <v>326</v>
      </c>
      <c r="H13" s="342" t="s">
        <v>368</v>
      </c>
      <c r="I13" s="343" t="s">
        <v>299</v>
      </c>
      <c r="J13" s="343"/>
      <c r="K13" s="343"/>
      <c r="L13" s="343"/>
      <c r="M13" s="343"/>
      <c r="N13" s="343"/>
      <c r="O13" s="343"/>
      <c r="P13" s="343"/>
      <c r="Q13" s="343"/>
      <c r="R13" s="343" t="s">
        <v>340</v>
      </c>
    </row>
    <row r="14" spans="1:18" ht="22.5">
      <c r="A14" s="340" t="s">
        <v>281</v>
      </c>
      <c r="B14" s="340" t="s">
        <v>378</v>
      </c>
      <c r="C14" s="340" t="s">
        <v>291</v>
      </c>
      <c r="D14" s="341" t="s">
        <v>363</v>
      </c>
      <c r="E14" s="340" t="s">
        <v>364</v>
      </c>
      <c r="F14" s="340" t="s">
        <v>325</v>
      </c>
      <c r="G14" s="340" t="s">
        <v>327</v>
      </c>
      <c r="H14" s="342" t="s">
        <v>369</v>
      </c>
      <c r="I14" s="343" t="s">
        <v>300</v>
      </c>
      <c r="J14" s="343"/>
      <c r="K14" s="343"/>
      <c r="L14" s="343"/>
      <c r="M14" s="343"/>
      <c r="N14" s="343"/>
      <c r="O14" s="343"/>
      <c r="P14" s="343"/>
      <c r="Q14" s="343"/>
      <c r="R14" s="343" t="s">
        <v>340</v>
      </c>
    </row>
    <row r="15" spans="1:18" ht="22.5">
      <c r="A15" s="340" t="s">
        <v>281</v>
      </c>
      <c r="B15" s="340" t="s">
        <v>378</v>
      </c>
      <c r="C15" s="340" t="s">
        <v>291</v>
      </c>
      <c r="D15" s="341" t="s">
        <v>363</v>
      </c>
      <c r="E15" s="340" t="s">
        <v>364</v>
      </c>
      <c r="F15" s="340" t="s">
        <v>325</v>
      </c>
      <c r="G15" s="340" t="s">
        <v>328</v>
      </c>
      <c r="H15" s="342" t="s">
        <v>370</v>
      </c>
      <c r="I15" s="343" t="s">
        <v>300</v>
      </c>
      <c r="J15" s="343"/>
      <c r="K15" s="343"/>
      <c r="L15" s="343"/>
      <c r="M15" s="343"/>
      <c r="N15" s="343"/>
      <c r="O15" s="343"/>
      <c r="P15" s="343"/>
      <c r="Q15" s="343"/>
      <c r="R15" s="343" t="s">
        <v>340</v>
      </c>
    </row>
    <row r="16" spans="1:18" ht="67.5">
      <c r="A16" s="340" t="s">
        <v>281</v>
      </c>
      <c r="B16" s="340" t="s">
        <v>378</v>
      </c>
      <c r="C16" s="340" t="s">
        <v>291</v>
      </c>
      <c r="D16" s="341" t="s">
        <v>363</v>
      </c>
      <c r="E16" s="340" t="s">
        <v>371</v>
      </c>
      <c r="F16" s="340" t="s">
        <v>379</v>
      </c>
      <c r="G16" s="340" t="s">
        <v>326</v>
      </c>
      <c r="H16" s="342" t="s">
        <v>368</v>
      </c>
      <c r="I16" s="343" t="s">
        <v>301</v>
      </c>
      <c r="J16" s="343"/>
      <c r="K16" s="343"/>
      <c r="L16" s="343"/>
      <c r="M16" s="343"/>
      <c r="N16" s="343"/>
      <c r="O16" s="343"/>
      <c r="P16" s="343"/>
      <c r="Q16" s="343"/>
      <c r="R16" s="343" t="s">
        <v>341</v>
      </c>
    </row>
    <row r="17" spans="1:18" ht="45">
      <c r="A17" s="340" t="s">
        <v>281</v>
      </c>
      <c r="B17" s="340" t="s">
        <v>378</v>
      </c>
      <c r="C17" s="340" t="s">
        <v>291</v>
      </c>
      <c r="D17" s="341" t="s">
        <v>363</v>
      </c>
      <c r="E17" s="340" t="s">
        <v>371</v>
      </c>
      <c r="F17" s="340" t="s">
        <v>379</v>
      </c>
      <c r="G17" s="340" t="s">
        <v>330</v>
      </c>
      <c r="H17" s="342" t="s">
        <v>369</v>
      </c>
      <c r="I17" s="343" t="s">
        <v>302</v>
      </c>
      <c r="J17" s="343"/>
      <c r="K17" s="343"/>
      <c r="L17" s="343"/>
      <c r="M17" s="343"/>
      <c r="N17" s="343"/>
      <c r="O17" s="343"/>
      <c r="P17" s="343"/>
      <c r="Q17" s="343"/>
      <c r="R17" s="343" t="s">
        <v>341</v>
      </c>
    </row>
    <row r="18" spans="1:18" ht="45">
      <c r="A18" s="340" t="s">
        <v>281</v>
      </c>
      <c r="B18" s="340" t="s">
        <v>378</v>
      </c>
      <c r="C18" s="340" t="s">
        <v>291</v>
      </c>
      <c r="D18" s="341" t="s">
        <v>363</v>
      </c>
      <c r="E18" s="340" t="s">
        <v>371</v>
      </c>
      <c r="F18" s="340" t="s">
        <v>379</v>
      </c>
      <c r="G18" s="340" t="s">
        <v>331</v>
      </c>
      <c r="H18" s="342" t="s">
        <v>373</v>
      </c>
      <c r="I18" s="343" t="s">
        <v>302</v>
      </c>
      <c r="J18" s="343"/>
      <c r="K18" s="343"/>
      <c r="L18" s="343"/>
      <c r="M18" s="343"/>
      <c r="N18" s="343"/>
      <c r="O18" s="343"/>
      <c r="P18" s="343"/>
      <c r="Q18" s="343"/>
      <c r="R18" s="343" t="s">
        <v>341</v>
      </c>
    </row>
    <row r="19" spans="1:18" ht="78.75">
      <c r="A19" s="340" t="s">
        <v>281</v>
      </c>
      <c r="B19" s="340" t="s">
        <v>378</v>
      </c>
      <c r="C19" s="340" t="s">
        <v>291</v>
      </c>
      <c r="D19" s="341" t="s">
        <v>363</v>
      </c>
      <c r="E19" s="340" t="s">
        <v>371</v>
      </c>
      <c r="F19" s="340" t="s">
        <v>380</v>
      </c>
      <c r="G19" s="340" t="s">
        <v>326</v>
      </c>
      <c r="H19" s="342" t="s">
        <v>368</v>
      </c>
      <c r="I19" s="343" t="s">
        <v>306</v>
      </c>
      <c r="J19" s="343"/>
      <c r="K19" s="343"/>
      <c r="L19" s="343"/>
      <c r="M19" s="343"/>
      <c r="N19" s="343"/>
      <c r="O19" s="343"/>
      <c r="P19" s="343"/>
      <c r="Q19" s="343"/>
      <c r="R19" s="343" t="s">
        <v>343</v>
      </c>
    </row>
    <row r="20" spans="1:18" ht="45">
      <c r="A20" s="340" t="s">
        <v>281</v>
      </c>
      <c r="B20" s="340" t="s">
        <v>378</v>
      </c>
      <c r="C20" s="340" t="s">
        <v>291</v>
      </c>
      <c r="D20" s="341" t="s">
        <v>363</v>
      </c>
      <c r="E20" s="340" t="s">
        <v>371</v>
      </c>
      <c r="F20" s="340" t="s">
        <v>380</v>
      </c>
      <c r="G20" s="340" t="s">
        <v>335</v>
      </c>
      <c r="H20" s="342" t="s">
        <v>369</v>
      </c>
      <c r="I20" s="343" t="s">
        <v>307</v>
      </c>
      <c r="J20" s="343"/>
      <c r="K20" s="343"/>
      <c r="L20" s="343"/>
      <c r="M20" s="343"/>
      <c r="N20" s="343"/>
      <c r="O20" s="343"/>
      <c r="P20" s="343"/>
      <c r="Q20" s="343"/>
      <c r="R20" s="343" t="s">
        <v>343</v>
      </c>
    </row>
    <row r="21" spans="1:18" ht="45">
      <c r="A21" s="340" t="s">
        <v>281</v>
      </c>
      <c r="B21" s="340" t="s">
        <v>378</v>
      </c>
      <c r="C21" s="340" t="s">
        <v>291</v>
      </c>
      <c r="D21" s="341" t="s">
        <v>363</v>
      </c>
      <c r="E21" s="340" t="s">
        <v>371</v>
      </c>
      <c r="F21" s="340" t="s">
        <v>380</v>
      </c>
      <c r="G21" s="340" t="s">
        <v>336</v>
      </c>
      <c r="H21" s="342" t="s">
        <v>373</v>
      </c>
      <c r="I21" s="343" t="s">
        <v>307</v>
      </c>
      <c r="J21" s="343"/>
      <c r="K21" s="343"/>
      <c r="L21" s="343"/>
      <c r="M21" s="343"/>
      <c r="N21" s="343"/>
      <c r="O21" s="343"/>
      <c r="P21" s="343"/>
      <c r="Q21" s="343"/>
      <c r="R21" s="343" t="s">
        <v>343</v>
      </c>
    </row>
    <row r="22" spans="1:18" ht="67.5">
      <c r="A22" s="340" t="s">
        <v>281</v>
      </c>
      <c r="B22" s="340" t="s">
        <v>378</v>
      </c>
      <c r="C22" s="340" t="s">
        <v>291</v>
      </c>
      <c r="D22" s="341" t="s">
        <v>363</v>
      </c>
      <c r="E22" s="340" t="s">
        <v>374</v>
      </c>
      <c r="F22" s="340" t="s">
        <v>381</v>
      </c>
      <c r="G22" s="340" t="s">
        <v>326</v>
      </c>
      <c r="H22" s="342" t="s">
        <v>368</v>
      </c>
      <c r="I22" s="343" t="s">
        <v>301</v>
      </c>
      <c r="J22" s="343"/>
      <c r="K22" s="343"/>
      <c r="L22" s="343"/>
      <c r="M22" s="343"/>
      <c r="N22" s="343"/>
      <c r="O22" s="343"/>
      <c r="P22" s="343"/>
      <c r="Q22" s="343"/>
      <c r="R22" s="343" t="s">
        <v>342</v>
      </c>
    </row>
    <row r="23" spans="1:18" ht="33.75">
      <c r="A23" s="340" t="s">
        <v>281</v>
      </c>
      <c r="B23" s="340" t="s">
        <v>378</v>
      </c>
      <c r="C23" s="340" t="s">
        <v>291</v>
      </c>
      <c r="D23" s="341" t="s">
        <v>363</v>
      </c>
      <c r="E23" s="340" t="s">
        <v>374</v>
      </c>
      <c r="F23" s="340" t="s">
        <v>381</v>
      </c>
      <c r="G23" s="340" t="s">
        <v>330</v>
      </c>
      <c r="H23" s="342" t="s">
        <v>369</v>
      </c>
      <c r="I23" s="343" t="s">
        <v>303</v>
      </c>
      <c r="J23" s="343"/>
      <c r="K23" s="343"/>
      <c r="L23" s="343"/>
      <c r="M23" s="343"/>
      <c r="N23" s="343"/>
      <c r="O23" s="343"/>
      <c r="P23" s="343"/>
      <c r="Q23" s="343"/>
      <c r="R23" s="343" t="s">
        <v>342</v>
      </c>
    </row>
    <row r="24" spans="1:18" ht="33.75">
      <c r="A24" s="340" t="s">
        <v>281</v>
      </c>
      <c r="B24" s="340" t="s">
        <v>378</v>
      </c>
      <c r="C24" s="340" t="s">
        <v>291</v>
      </c>
      <c r="D24" s="341" t="s">
        <v>363</v>
      </c>
      <c r="E24" s="340" t="s">
        <v>374</v>
      </c>
      <c r="F24" s="340" t="s">
        <v>381</v>
      </c>
      <c r="G24" s="340" t="s">
        <v>331</v>
      </c>
      <c r="H24" s="342" t="s">
        <v>373</v>
      </c>
      <c r="I24" s="343" t="s">
        <v>304</v>
      </c>
      <c r="J24" s="343"/>
      <c r="K24" s="343"/>
      <c r="L24" s="343"/>
      <c r="M24" s="343"/>
      <c r="N24" s="343"/>
      <c r="O24" s="343"/>
      <c r="P24" s="343"/>
      <c r="Q24" s="343"/>
      <c r="R24" s="343" t="s">
        <v>342</v>
      </c>
    </row>
    <row r="25" spans="1:18" ht="78.75">
      <c r="A25" s="340" t="s">
        <v>281</v>
      </c>
      <c r="B25" s="340" t="s">
        <v>378</v>
      </c>
      <c r="C25" s="340" t="s">
        <v>291</v>
      </c>
      <c r="D25" s="341" t="s">
        <v>363</v>
      </c>
      <c r="E25" s="340" t="s">
        <v>374</v>
      </c>
      <c r="F25" s="340" t="s">
        <v>382</v>
      </c>
      <c r="G25" s="340" t="s">
        <v>326</v>
      </c>
      <c r="H25" s="342" t="s">
        <v>368</v>
      </c>
      <c r="I25" s="343" t="s">
        <v>306</v>
      </c>
      <c r="J25" s="343"/>
      <c r="K25" s="343"/>
      <c r="L25" s="343"/>
      <c r="M25" s="343"/>
      <c r="N25" s="343"/>
      <c r="O25" s="343"/>
      <c r="P25" s="343"/>
      <c r="Q25" s="343"/>
      <c r="R25" s="343" t="s">
        <v>344</v>
      </c>
    </row>
    <row r="26" spans="1:18" ht="33.75">
      <c r="A26" s="340" t="s">
        <v>281</v>
      </c>
      <c r="B26" s="340" t="s">
        <v>378</v>
      </c>
      <c r="C26" s="340" t="s">
        <v>291</v>
      </c>
      <c r="D26" s="341" t="s">
        <v>363</v>
      </c>
      <c r="E26" s="340" t="s">
        <v>374</v>
      </c>
      <c r="F26" s="340" t="s">
        <v>382</v>
      </c>
      <c r="G26" s="340" t="s">
        <v>335</v>
      </c>
      <c r="H26" s="342" t="s">
        <v>369</v>
      </c>
      <c r="I26" s="343" t="s">
        <v>303</v>
      </c>
      <c r="J26" s="343"/>
      <c r="K26" s="343"/>
      <c r="L26" s="343"/>
      <c r="M26" s="343"/>
      <c r="N26" s="343"/>
      <c r="O26" s="343"/>
      <c r="P26" s="343"/>
      <c r="Q26" s="343"/>
      <c r="R26" s="343" t="s">
        <v>344</v>
      </c>
    </row>
    <row r="27" spans="1:18" ht="33.75">
      <c r="A27" s="340" t="s">
        <v>281</v>
      </c>
      <c r="B27" s="340" t="s">
        <v>378</v>
      </c>
      <c r="C27" s="340" t="s">
        <v>291</v>
      </c>
      <c r="D27" s="341" t="s">
        <v>363</v>
      </c>
      <c r="E27" s="340" t="s">
        <v>374</v>
      </c>
      <c r="F27" s="340" t="s">
        <v>382</v>
      </c>
      <c r="G27" s="340" t="s">
        <v>336</v>
      </c>
      <c r="H27" s="342" t="s">
        <v>373</v>
      </c>
      <c r="I27" s="343" t="s">
        <v>304</v>
      </c>
      <c r="J27" s="343"/>
      <c r="K27" s="343"/>
      <c r="L27" s="343"/>
      <c r="M27" s="343"/>
      <c r="N27" s="343"/>
      <c r="O27" s="343"/>
      <c r="P27" s="343"/>
      <c r="Q27" s="343"/>
      <c r="R27" s="343" t="s">
        <v>344</v>
      </c>
    </row>
    <row r="28" spans="1:18" ht="33.75">
      <c r="A28" s="340" t="s">
        <v>282</v>
      </c>
      <c r="B28" s="340" t="s">
        <v>282</v>
      </c>
      <c r="C28" s="340" t="s">
        <v>292</v>
      </c>
      <c r="D28" s="341" t="s">
        <v>363</v>
      </c>
      <c r="E28" s="340" t="s">
        <v>371</v>
      </c>
      <c r="F28" s="340" t="s">
        <v>329</v>
      </c>
      <c r="G28" s="340" t="s">
        <v>383</v>
      </c>
      <c r="H28" s="342" t="s">
        <v>384</v>
      </c>
      <c r="I28" s="343" t="s">
        <v>308</v>
      </c>
      <c r="J28" s="343"/>
      <c r="K28" s="343"/>
      <c r="L28" s="343"/>
      <c r="M28" s="343"/>
      <c r="N28" s="343"/>
      <c r="O28" s="343"/>
      <c r="P28" s="343"/>
      <c r="Q28" s="343"/>
      <c r="R28" s="343" t="s">
        <v>341</v>
      </c>
    </row>
    <row r="29" spans="1:18" ht="45">
      <c r="A29" s="340" t="s">
        <v>283</v>
      </c>
      <c r="B29" s="340" t="s">
        <v>385</v>
      </c>
      <c r="C29" s="340" t="s">
        <v>293</v>
      </c>
      <c r="D29" s="341" t="s">
        <v>363</v>
      </c>
      <c r="E29" s="340" t="s">
        <v>364</v>
      </c>
      <c r="F29" s="340" t="s">
        <v>386</v>
      </c>
      <c r="G29" s="340" t="s">
        <v>387</v>
      </c>
      <c r="H29" s="342" t="s">
        <v>384</v>
      </c>
      <c r="I29" s="343" t="s">
        <v>309</v>
      </c>
      <c r="J29" s="343"/>
      <c r="K29" s="343"/>
      <c r="L29" s="343"/>
      <c r="M29" s="343"/>
      <c r="N29" s="343"/>
      <c r="O29" s="343"/>
      <c r="P29" s="343"/>
      <c r="Q29" s="343"/>
      <c r="R29" s="343" t="s">
        <v>340</v>
      </c>
    </row>
    <row r="30" spans="1:18" ht="33.75">
      <c r="A30" s="340" t="s">
        <v>283</v>
      </c>
      <c r="B30" s="340" t="s">
        <v>385</v>
      </c>
      <c r="C30" s="340"/>
      <c r="D30" s="341" t="s">
        <v>363</v>
      </c>
      <c r="E30" s="340" t="s">
        <v>364</v>
      </c>
      <c r="F30" s="340" t="s">
        <v>388</v>
      </c>
      <c r="G30" s="340" t="s">
        <v>389</v>
      </c>
      <c r="H30" s="342" t="s">
        <v>384</v>
      </c>
      <c r="I30" s="343" t="s">
        <v>310</v>
      </c>
      <c r="J30" s="343"/>
      <c r="K30" s="343"/>
      <c r="L30" s="343"/>
      <c r="M30" s="343"/>
      <c r="N30" s="343"/>
      <c r="O30" s="343"/>
      <c r="P30" s="343"/>
      <c r="Q30" s="343"/>
      <c r="R30" s="343" t="s">
        <v>345</v>
      </c>
    </row>
    <row r="31" spans="1:18" ht="22.5">
      <c r="A31" s="340" t="s">
        <v>283</v>
      </c>
      <c r="B31" s="340" t="s">
        <v>385</v>
      </c>
      <c r="C31" s="340"/>
      <c r="D31" s="341" t="s">
        <v>363</v>
      </c>
      <c r="E31" s="340" t="s">
        <v>364</v>
      </c>
      <c r="F31" s="340" t="s">
        <v>388</v>
      </c>
      <c r="G31" s="340" t="s">
        <v>390</v>
      </c>
      <c r="H31" s="342" t="s">
        <v>384</v>
      </c>
      <c r="I31" s="343" t="s">
        <v>311</v>
      </c>
      <c r="J31" s="343"/>
      <c r="K31" s="343"/>
      <c r="L31" s="343"/>
      <c r="M31" s="343"/>
      <c r="N31" s="343"/>
      <c r="O31" s="343"/>
      <c r="P31" s="343"/>
      <c r="Q31" s="343"/>
      <c r="R31" s="343" t="s">
        <v>345</v>
      </c>
    </row>
    <row r="32" spans="1:18" ht="33.75">
      <c r="A32" s="340" t="s">
        <v>283</v>
      </c>
      <c r="B32" s="340" t="s">
        <v>385</v>
      </c>
      <c r="C32" s="340"/>
      <c r="D32" s="341" t="s">
        <v>363</v>
      </c>
      <c r="E32" s="340" t="s">
        <v>364</v>
      </c>
      <c r="F32" s="340" t="s">
        <v>388</v>
      </c>
      <c r="G32" s="340" t="s">
        <v>391</v>
      </c>
      <c r="H32" s="344" t="s">
        <v>384</v>
      </c>
      <c r="I32" s="343" t="s">
        <v>312</v>
      </c>
      <c r="J32" s="343"/>
      <c r="K32" s="343"/>
      <c r="L32" s="343"/>
      <c r="M32" s="343"/>
      <c r="N32" s="343"/>
      <c r="O32" s="343"/>
      <c r="P32" s="343"/>
      <c r="Q32" s="343"/>
      <c r="R32" s="343" t="s">
        <v>345</v>
      </c>
    </row>
    <row r="33" spans="1:18" ht="22.5">
      <c r="A33" s="340" t="s">
        <v>283</v>
      </c>
      <c r="B33" s="340" t="s">
        <v>385</v>
      </c>
      <c r="C33" s="340"/>
      <c r="D33" s="341" t="s">
        <v>363</v>
      </c>
      <c r="E33" s="340" t="s">
        <v>364</v>
      </c>
      <c r="F33" s="340" t="s">
        <v>388</v>
      </c>
      <c r="G33" s="340" t="s">
        <v>392</v>
      </c>
      <c r="H33" s="344" t="s">
        <v>384</v>
      </c>
      <c r="I33" s="343" t="s">
        <v>313</v>
      </c>
      <c r="J33" s="343"/>
      <c r="K33" s="343"/>
      <c r="L33" s="343"/>
      <c r="M33" s="343"/>
      <c r="N33" s="343"/>
      <c r="O33" s="343"/>
      <c r="P33" s="343"/>
      <c r="Q33" s="343"/>
      <c r="R33" s="343" t="s">
        <v>345</v>
      </c>
    </row>
    <row r="34" spans="1:18" ht="22.5">
      <c r="A34" s="340" t="s">
        <v>283</v>
      </c>
      <c r="B34" s="340" t="s">
        <v>385</v>
      </c>
      <c r="C34" s="340"/>
      <c r="D34" s="341" t="s">
        <v>363</v>
      </c>
      <c r="E34" s="340" t="s">
        <v>364</v>
      </c>
      <c r="F34" s="340" t="s">
        <v>388</v>
      </c>
      <c r="G34" s="340" t="s">
        <v>393</v>
      </c>
      <c r="H34" s="344" t="s">
        <v>384</v>
      </c>
      <c r="I34" s="343" t="s">
        <v>314</v>
      </c>
      <c r="J34" s="343"/>
      <c r="K34" s="343"/>
      <c r="L34" s="343"/>
      <c r="M34" s="343"/>
      <c r="N34" s="343"/>
      <c r="O34" s="343"/>
      <c r="P34" s="343"/>
      <c r="Q34" s="343"/>
      <c r="R34" s="343" t="s">
        <v>345</v>
      </c>
    </row>
    <row r="35" spans="1:18" ht="33.75">
      <c r="A35" s="340" t="s">
        <v>284</v>
      </c>
      <c r="B35" s="340" t="s">
        <v>394</v>
      </c>
      <c r="C35" s="340" t="s">
        <v>294</v>
      </c>
      <c r="D35" s="341" t="s">
        <v>363</v>
      </c>
      <c r="E35" s="340" t="s">
        <v>364</v>
      </c>
      <c r="F35" s="340" t="s">
        <v>386</v>
      </c>
      <c r="G35" s="340" t="s">
        <v>395</v>
      </c>
      <c r="H35" s="343" t="s">
        <v>396</v>
      </c>
      <c r="I35" s="343" t="s">
        <v>315</v>
      </c>
      <c r="J35" s="343"/>
      <c r="K35" s="343"/>
      <c r="L35" s="343"/>
      <c r="M35" s="343"/>
      <c r="N35" s="343"/>
      <c r="O35" s="343"/>
      <c r="P35" s="343"/>
      <c r="Q35" s="343"/>
      <c r="R35" s="343" t="s">
        <v>340</v>
      </c>
    </row>
    <row r="36" spans="1:18" ht="33.75">
      <c r="A36" s="340" t="s">
        <v>284</v>
      </c>
      <c r="B36" s="340" t="s">
        <v>394</v>
      </c>
      <c r="C36" s="340" t="s">
        <v>294</v>
      </c>
      <c r="D36" s="341" t="s">
        <v>363</v>
      </c>
      <c r="E36" s="340" t="s">
        <v>364</v>
      </c>
      <c r="F36" s="340" t="s">
        <v>386</v>
      </c>
      <c r="G36" s="340" t="s">
        <v>397</v>
      </c>
      <c r="H36" s="343" t="s">
        <v>396</v>
      </c>
      <c r="I36" s="343" t="s">
        <v>316</v>
      </c>
      <c r="J36" s="343"/>
      <c r="K36" s="343"/>
      <c r="L36" s="343"/>
      <c r="M36" s="343"/>
      <c r="N36" s="343"/>
      <c r="O36" s="343"/>
      <c r="P36" s="343"/>
      <c r="Q36" s="343"/>
      <c r="R36" s="343" t="s">
        <v>340</v>
      </c>
    </row>
    <row r="37" spans="1:18" ht="33.75">
      <c r="A37" s="340" t="s">
        <v>284</v>
      </c>
      <c r="B37" s="340" t="s">
        <v>394</v>
      </c>
      <c r="C37" s="340" t="s">
        <v>294</v>
      </c>
      <c r="D37" s="341" t="s">
        <v>363</v>
      </c>
      <c r="E37" s="340" t="s">
        <v>364</v>
      </c>
      <c r="F37" s="340" t="s">
        <v>386</v>
      </c>
      <c r="G37" s="340" t="s">
        <v>398</v>
      </c>
      <c r="H37" s="343" t="s">
        <v>399</v>
      </c>
      <c r="I37" s="343" t="s">
        <v>317</v>
      </c>
      <c r="J37" s="343"/>
      <c r="K37" s="343"/>
      <c r="L37" s="343"/>
      <c r="M37" s="343"/>
      <c r="N37" s="343"/>
      <c r="O37" s="343"/>
      <c r="P37" s="343"/>
      <c r="Q37" s="343"/>
      <c r="R37" s="343" t="s">
        <v>340</v>
      </c>
    </row>
    <row r="38" spans="1:18" ht="33.75">
      <c r="A38" s="340" t="s">
        <v>284</v>
      </c>
      <c r="B38" s="340" t="s">
        <v>394</v>
      </c>
      <c r="C38" s="340" t="s">
        <v>294</v>
      </c>
      <c r="D38" s="341" t="s">
        <v>363</v>
      </c>
      <c r="E38" s="340" t="s">
        <v>364</v>
      </c>
      <c r="F38" s="340" t="s">
        <v>375</v>
      </c>
      <c r="G38" s="340" t="s">
        <v>376</v>
      </c>
      <c r="H38" s="343" t="s">
        <v>400</v>
      </c>
      <c r="I38" s="343" t="s">
        <v>305</v>
      </c>
      <c r="J38" s="343"/>
      <c r="K38" s="343"/>
      <c r="L38" s="343"/>
      <c r="M38" s="343"/>
      <c r="N38" s="343"/>
      <c r="O38" s="343"/>
      <c r="P38" s="343"/>
      <c r="Q38" s="343"/>
      <c r="R38" s="343" t="s">
        <v>377</v>
      </c>
    </row>
    <row r="39" spans="1:18" ht="22.5">
      <c r="A39" s="340" t="s">
        <v>285</v>
      </c>
      <c r="B39" s="340" t="s">
        <v>401</v>
      </c>
      <c r="C39" s="340" t="s">
        <v>295</v>
      </c>
      <c r="D39" s="341" t="s">
        <v>363</v>
      </c>
      <c r="E39" s="340" t="s">
        <v>364</v>
      </c>
      <c r="F39" s="341" t="s">
        <v>323</v>
      </c>
      <c r="G39" s="340" t="s">
        <v>324</v>
      </c>
      <c r="H39" s="342" t="s">
        <v>366</v>
      </c>
      <c r="I39" s="343" t="s">
        <v>298</v>
      </c>
      <c r="J39" s="343"/>
      <c r="K39" s="343"/>
      <c r="L39" s="343"/>
      <c r="M39" s="343"/>
      <c r="N39" s="343"/>
      <c r="O39" s="343"/>
      <c r="P39" s="343"/>
      <c r="Q39" s="343"/>
      <c r="R39" s="343" t="s">
        <v>339</v>
      </c>
    </row>
    <row r="40" spans="1:18" ht="45">
      <c r="A40" s="340" t="s">
        <v>286</v>
      </c>
      <c r="B40" s="340" t="s">
        <v>402</v>
      </c>
      <c r="C40" s="340" t="s">
        <v>296</v>
      </c>
      <c r="D40" s="341" t="s">
        <v>363</v>
      </c>
      <c r="E40" s="340" t="s">
        <v>371</v>
      </c>
      <c r="F40" s="340" t="s">
        <v>329</v>
      </c>
      <c r="G40" s="340" t="s">
        <v>403</v>
      </c>
      <c r="H40" s="344" t="s">
        <v>369</v>
      </c>
      <c r="I40" s="343" t="s">
        <v>318</v>
      </c>
      <c r="J40" s="343"/>
      <c r="K40" s="343"/>
      <c r="L40" s="343"/>
      <c r="M40" s="343"/>
      <c r="N40" s="343"/>
      <c r="O40" s="343"/>
      <c r="P40" s="343"/>
      <c r="Q40" s="343"/>
      <c r="R40" s="343" t="s">
        <v>341</v>
      </c>
    </row>
    <row r="41" spans="1:18" ht="45">
      <c r="A41" s="340" t="s">
        <v>286</v>
      </c>
      <c r="B41" s="340" t="s">
        <v>402</v>
      </c>
      <c r="C41" s="340" t="s">
        <v>296</v>
      </c>
      <c r="D41" s="341" t="s">
        <v>363</v>
      </c>
      <c r="E41" s="340" t="s">
        <v>374</v>
      </c>
      <c r="F41" s="340" t="s">
        <v>332</v>
      </c>
      <c r="G41" s="340" t="s">
        <v>338</v>
      </c>
      <c r="H41" s="344" t="s">
        <v>369</v>
      </c>
      <c r="I41" s="343" t="s">
        <v>319</v>
      </c>
      <c r="J41" s="343"/>
      <c r="K41" s="343"/>
      <c r="L41" s="343"/>
      <c r="M41" s="343"/>
      <c r="N41" s="343"/>
      <c r="O41" s="343"/>
      <c r="P41" s="343"/>
      <c r="Q41" s="343"/>
      <c r="R41" s="343" t="s">
        <v>342</v>
      </c>
    </row>
    <row r="42" spans="1:18" ht="45">
      <c r="A42" s="340" t="s">
        <v>286</v>
      </c>
      <c r="B42" s="340" t="s">
        <v>402</v>
      </c>
      <c r="C42" s="340" t="s">
        <v>296</v>
      </c>
      <c r="D42" s="341" t="s">
        <v>363</v>
      </c>
      <c r="E42" s="340" t="s">
        <v>364</v>
      </c>
      <c r="F42" s="340" t="s">
        <v>325</v>
      </c>
      <c r="G42" s="340" t="s">
        <v>404</v>
      </c>
      <c r="H42" s="342" t="s">
        <v>369</v>
      </c>
      <c r="I42" s="343" t="s">
        <v>320</v>
      </c>
      <c r="J42" s="343"/>
      <c r="K42" s="343"/>
      <c r="L42" s="343"/>
      <c r="M42" s="343"/>
      <c r="N42" s="343"/>
      <c r="O42" s="343"/>
      <c r="P42" s="343"/>
      <c r="Q42" s="343"/>
      <c r="R42" s="343" t="s">
        <v>340</v>
      </c>
    </row>
    <row r="43" spans="1:18" ht="22.5">
      <c r="A43" s="340" t="s">
        <v>287</v>
      </c>
      <c r="B43" s="340" t="s">
        <v>287</v>
      </c>
      <c r="C43" s="340" t="s">
        <v>287</v>
      </c>
      <c r="D43" s="341" t="s">
        <v>363</v>
      </c>
      <c r="E43" s="340" t="s">
        <v>364</v>
      </c>
      <c r="F43" s="340" t="s">
        <v>325</v>
      </c>
      <c r="G43" s="340" t="s">
        <v>405</v>
      </c>
      <c r="H43" s="342" t="s">
        <v>369</v>
      </c>
      <c r="I43" s="343" t="s">
        <v>321</v>
      </c>
      <c r="J43" s="343"/>
      <c r="K43" s="343"/>
      <c r="L43" s="343"/>
      <c r="M43" s="343"/>
      <c r="N43" s="343"/>
      <c r="O43" s="343"/>
      <c r="P43" s="343"/>
      <c r="Q43" s="343"/>
      <c r="R43" s="343" t="s">
        <v>340</v>
      </c>
    </row>
    <row r="44" spans="1:18" ht="33.75">
      <c r="A44" s="340" t="s">
        <v>288</v>
      </c>
      <c r="B44" s="340" t="s">
        <v>406</v>
      </c>
      <c r="C44" s="340" t="s">
        <v>297</v>
      </c>
      <c r="D44" s="341" t="s">
        <v>363</v>
      </c>
      <c r="E44" s="340" t="s">
        <v>364</v>
      </c>
      <c r="F44" s="341" t="s">
        <v>325</v>
      </c>
      <c r="G44" s="340" t="s">
        <v>407</v>
      </c>
      <c r="H44" s="342" t="s">
        <v>369</v>
      </c>
      <c r="I44" s="343" t="s">
        <v>322</v>
      </c>
      <c r="J44" s="343"/>
      <c r="K44" s="343"/>
      <c r="L44" s="343"/>
      <c r="M44" s="343"/>
      <c r="N44" s="343"/>
      <c r="O44" s="343"/>
      <c r="P44" s="343"/>
      <c r="Q44" s="343"/>
      <c r="R44" s="343" t="s">
        <v>340</v>
      </c>
    </row>
  </sheetData>
  <autoFilter ref="A1:R1"/>
  <phoneticPr fontId="289"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32A9DBB82E3C749BD6C66591F7A3408" ma:contentTypeVersion="0" ma:contentTypeDescription="Create a new document." ma:contentTypeScope="" ma:versionID="8f118cbfd3cd1c5a3f3a5cd0d3d9c361">
  <xsd:schema xmlns:xsd="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309E19E-818B-4E23-BD1D-AD616557E788}">
  <ds:schemaRefs>
    <ds:schemaRef ds:uri="http://schemas.microsoft.com/sharepoint/v3/contenttype/forms"/>
  </ds:schemaRefs>
</ds:datastoreItem>
</file>

<file path=customXml/itemProps2.xml><?xml version="1.0" encoding="utf-8"?>
<ds:datastoreItem xmlns:ds="http://schemas.openxmlformats.org/officeDocument/2006/customXml" ds:itemID="{7B644E80-0442-4F52-BD47-A9002C79F76B}">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12237871-FA60-4E20-8E56-A3A6811FE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Hide_Form_History</vt:lpstr>
      <vt:lpstr>Hide_Drop_Down</vt:lpstr>
      <vt:lpstr>Document_Control</vt:lpstr>
      <vt:lpstr>Guidance</vt:lpstr>
      <vt:lpstr>Data_Flow_Diagram</vt:lpstr>
      <vt:lpstr>D1_Data_Dictionary</vt:lpstr>
      <vt:lpstr>D2_Extraction_Criteria</vt:lpstr>
      <vt:lpstr>D6_Data_Flow</vt:lpstr>
      <vt:lpstr>Sheet1</vt:lpstr>
      <vt:lpstr>Sheet2</vt:lpstr>
      <vt:lpstr>Action</vt:lpstr>
      <vt:lpstr>CDE_SourcePath</vt:lpstr>
      <vt:lpstr>D6_Direction</vt:lpstr>
      <vt:lpstr>DataFormat</vt:lpstr>
      <vt:lpstr>DataType_1</vt:lpstr>
      <vt:lpstr>DataType_2</vt:lpstr>
      <vt:lpstr>Domain</vt:lpstr>
      <vt:lpstr>ElementType</vt:lpstr>
      <vt:lpstr>GlobCtry</vt:lpstr>
      <vt:lpstr>Mandatory_non_mandatory</vt:lpstr>
      <vt:lpstr>D1_Data_Dictionary!Print_Area</vt:lpstr>
      <vt:lpstr>D1_Data_Dictionary!Print_Titles</vt:lpstr>
      <vt:lpstr>D2_Extraction_Criteria!Print_Titles</vt:lpstr>
      <vt:lpstr>ReasonToDelete!ReasonForDelete</vt:lpstr>
    </vt:vector>
  </TitlesOfParts>
  <Company>Standard Chartered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1186536</dc:creator>
  <cp:lastModifiedBy>1567524</cp:lastModifiedBy>
  <cp:lastPrinted>2017-02-25T09:00:35Z</cp:lastPrinted>
  <dcterms:created xsi:type="dcterms:W3CDTF">2014-12-05T00:37:48Z</dcterms:created>
  <dcterms:modified xsi:type="dcterms:W3CDTF">2018-08-27T03:21:56Z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1163445</vt:lpwstr>
  </property>
  <property fmtid="{D5CDD505-2E9C-101B-9397-08002B2CF9AE}" pid="3" name="Offisync_ProviderInitializationData">
    <vt:lpwstr>https://thebridge.zone1.scb.net</vt:lpwstr>
  </property>
  <property fmtid="{D5CDD505-2E9C-101B-9397-08002B2CF9AE}" pid="4" name="Offisync_ServerID">
    <vt:lpwstr>258ef381-6a6b-4a91-a8a6-a426d65f110f</vt:lpwstr>
  </property>
  <property fmtid="{D5CDD505-2E9C-101B-9397-08002B2CF9AE}" pid="5" name="Offisync_UniqueId">
    <vt:lpwstr>189840</vt:lpwstr>
  </property>
  <property fmtid="{D5CDD505-2E9C-101B-9397-08002B2CF9AE}" pid="6" name="Offisync_UpdateToken">
    <vt:lpwstr>1</vt:lpwstr>
  </property>
  <property fmtid="{D5CDD505-2E9C-101B-9397-08002B2CF9AE}" pid="7" name="Jive_VersionGuid">
    <vt:lpwstr>105fbae8-9e25-4ca2-8968-b6a30d5ba838</vt:lpwstr>
  </property>
  <property fmtid="{D5CDD505-2E9C-101B-9397-08002B2CF9AE}" pid="8" name="Jive_ModifiedButNotPublished">
    <vt:lpwstr>True</vt:lpwstr>
  </property>
  <property fmtid="{D5CDD505-2E9C-101B-9397-08002B2CF9AE}" pid="9" name="ContentTypeId">
    <vt:lpwstr>0x010100332A9DBB82E3C749BD6C66591F7A3408</vt:lpwstr>
  </property>
</Properties>
</file>