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cherche Export" sheetId="3" r:id="rId1"/>
    <sheet name="Export " sheetId="4" r:id="rId2"/>
    <sheet name="Recherchev imbriquée" sheetId="5" r:id="rId3"/>
    <sheet name="Rechercheh" sheetId="1" r:id="rId4"/>
    <sheet name="Graphiques" sheetId="10" r:id="rId5"/>
    <sheet name="Liste déroulante 1" sheetId="6" r:id="rId6"/>
    <sheet name="Liste déroulante et graph 2" sheetId="7" r:id="rId7"/>
    <sheet name="Liste déroulante et graph 3" sheetId="2" r:id="rId8"/>
    <sheet name="Liste déroulante et graph 4" sheetId="9" r:id="rId9"/>
  </sheets>
  <definedNames>
    <definedName name="anscount" hidden="1">3</definedName>
  </definedNames>
  <calcPr calcId="152511"/>
</workbook>
</file>

<file path=xl/calcChain.xml><?xml version="1.0" encoding="utf-8"?>
<calcChain xmlns="http://schemas.openxmlformats.org/spreadsheetml/2006/main">
  <c r="F59" i="10" l="1"/>
  <c r="F60" i="10" s="1"/>
  <c r="F61" i="10" s="1"/>
  <c r="F62" i="10" s="1"/>
  <c r="F63" i="10" s="1"/>
  <c r="F64" i="10" s="1"/>
  <c r="F65" i="10" s="1"/>
  <c r="F66" i="10" s="1"/>
  <c r="F58" i="10"/>
  <c r="F57" i="10"/>
  <c r="E57" i="10"/>
  <c r="E43" i="10"/>
  <c r="E44" i="10" s="1"/>
  <c r="D43" i="10"/>
  <c r="D44" i="10" s="1"/>
  <c r="C43" i="10"/>
  <c r="C44" i="10" s="1"/>
  <c r="G42" i="10"/>
  <c r="F42" i="10"/>
  <c r="G41" i="10"/>
  <c r="F41" i="10"/>
  <c r="G40" i="10"/>
  <c r="F40" i="10"/>
  <c r="H32" i="10"/>
  <c r="G32" i="10"/>
  <c r="F32" i="10"/>
  <c r="I31" i="10"/>
  <c r="J31" i="10" s="1"/>
  <c r="I30" i="10"/>
  <c r="J30" i="10" s="1"/>
  <c r="I29" i="10"/>
  <c r="J29" i="10" s="1"/>
  <c r="I28" i="10"/>
  <c r="J28" i="10" s="1"/>
  <c r="I27" i="10"/>
  <c r="J27" i="10" s="1"/>
  <c r="I26" i="10"/>
  <c r="J26" i="10" s="1"/>
  <c r="C16" i="10"/>
  <c r="D9" i="10" s="1"/>
  <c r="I32" i="10" l="1"/>
  <c r="E58" i="10"/>
  <c r="J32" i="10"/>
  <c r="D12" i="10"/>
  <c r="D8" i="10"/>
  <c r="D11" i="10"/>
  <c r="D14" i="10"/>
  <c r="D10" i="10"/>
  <c r="D13" i="10"/>
  <c r="J22" i="5"/>
  <c r="E59" i="10" l="1"/>
  <c r="E60" i="10" l="1"/>
  <c r="E61" i="10" l="1"/>
  <c r="I32" i="4"/>
  <c r="H32" i="4"/>
  <c r="G32" i="4"/>
  <c r="F32" i="4"/>
  <c r="E32" i="4"/>
  <c r="D32" i="4"/>
  <c r="C32" i="4"/>
  <c r="E62" i="10" l="1"/>
  <c r="E63" i="10" l="1"/>
  <c r="E64" i="10" l="1"/>
  <c r="E65" i="10" l="1"/>
  <c r="E66" i="10" l="1"/>
  <c r="F69" i="10" l="1"/>
  <c r="D58" i="10" l="1"/>
  <c r="D60" i="10"/>
  <c r="D64" i="10"/>
  <c r="F70" i="10"/>
  <c r="D61" i="10"/>
  <c r="D65" i="10"/>
  <c r="D62" i="10"/>
  <c r="D66" i="10"/>
  <c r="D59" i="10"/>
  <c r="D63" i="10"/>
  <c r="D57" i="10"/>
</calcChain>
</file>

<file path=xl/sharedStrings.xml><?xml version="1.0" encoding="utf-8"?>
<sst xmlns="http://schemas.openxmlformats.org/spreadsheetml/2006/main" count="782" uniqueCount="566">
  <si>
    <t>Données étudiants</t>
  </si>
  <si>
    <t>Etudiant 1</t>
  </si>
  <si>
    <t>Etudiant 2</t>
  </si>
  <si>
    <t>Etudiant 3</t>
  </si>
  <si>
    <t>Etudiant 4</t>
  </si>
  <si>
    <t>Etudiant 5</t>
  </si>
  <si>
    <t>Etudiant 6</t>
  </si>
  <si>
    <t>Etudiant 7</t>
  </si>
  <si>
    <t>Etudiant 8</t>
  </si>
  <si>
    <t>Etudiant 9</t>
  </si>
  <si>
    <t>Etudiant 10</t>
  </si>
  <si>
    <t>Etudiant 11</t>
  </si>
  <si>
    <t>Etudiant 12</t>
  </si>
  <si>
    <t>Etudiant 13</t>
  </si>
  <si>
    <t>Etudiant 14</t>
  </si>
  <si>
    <t>Etudiant 15</t>
  </si>
  <si>
    <t>Etudiant 16</t>
  </si>
  <si>
    <t>Etudiant 17</t>
  </si>
  <si>
    <t>Etudiant 18</t>
  </si>
  <si>
    <t>Etudiant 19</t>
  </si>
  <si>
    <t>Etudiant 20</t>
  </si>
  <si>
    <t>Etudiant 21</t>
  </si>
  <si>
    <t>Etudiant 22</t>
  </si>
  <si>
    <t>Etudiant 23</t>
  </si>
  <si>
    <t>Etudiant 24</t>
  </si>
  <si>
    <t>Etudiant 25</t>
  </si>
  <si>
    <t>Etudiant 26</t>
  </si>
  <si>
    <t>Etudiant 27</t>
  </si>
  <si>
    <t>Etudiant 28</t>
  </si>
  <si>
    <t>Etudiant 29</t>
  </si>
  <si>
    <t>Etudiant 30</t>
  </si>
  <si>
    <t>Etudiant 31</t>
  </si>
  <si>
    <t>Etudiant 32</t>
  </si>
  <si>
    <t>Etudiant 33</t>
  </si>
  <si>
    <t>Etudiant 34</t>
  </si>
  <si>
    <t>Etudiant 35</t>
  </si>
  <si>
    <t>Etudiant 36</t>
  </si>
  <si>
    <t>Etudiant 37</t>
  </si>
  <si>
    <t>Etudiant 38</t>
  </si>
  <si>
    <t>Etudiant 39</t>
  </si>
  <si>
    <t>Etudiant 40</t>
  </si>
  <si>
    <t>Etudiant 41</t>
  </si>
  <si>
    <t>Etudiant 42</t>
  </si>
  <si>
    <t>Etudiant 43</t>
  </si>
  <si>
    <t>Etudiant 44</t>
  </si>
  <si>
    <t>Etudiant 45</t>
  </si>
  <si>
    <t>Etudiant 46</t>
  </si>
  <si>
    <t>Etudiant 47</t>
  </si>
  <si>
    <t>Etudiant 48</t>
  </si>
  <si>
    <t>Etudiant 49</t>
  </si>
  <si>
    <t>Etudiant 50</t>
  </si>
  <si>
    <t>Etudiant 51</t>
  </si>
  <si>
    <t>Etudiant 52</t>
  </si>
  <si>
    <t>Etudiant 53</t>
  </si>
  <si>
    <t>Etudiant 54</t>
  </si>
  <si>
    <t>Etudiant 55</t>
  </si>
  <si>
    <t>Etudiant 56</t>
  </si>
  <si>
    <t>Etudiant 57</t>
  </si>
  <si>
    <t>Etudiant 58</t>
  </si>
  <si>
    <t>Etudiant 59</t>
  </si>
  <si>
    <t>Etudiant 60</t>
  </si>
  <si>
    <t>Etudiant 61</t>
  </si>
  <si>
    <t>Etudiant 62</t>
  </si>
  <si>
    <t>Etudiant 63</t>
  </si>
  <si>
    <t>Etudiant 64</t>
  </si>
  <si>
    <t>Etudiant 65</t>
  </si>
  <si>
    <t>Etudiant 66</t>
  </si>
  <si>
    <t>Etudiant 67</t>
  </si>
  <si>
    <t>Etudiant 68</t>
  </si>
  <si>
    <t>Etudiant 69</t>
  </si>
  <si>
    <t>Etudiant 70</t>
  </si>
  <si>
    <t>Etudiant 71</t>
  </si>
  <si>
    <t>Etudiant 72</t>
  </si>
  <si>
    <t>Etudiant 73</t>
  </si>
  <si>
    <t>Etudiant 74</t>
  </si>
  <si>
    <t>Etudiant 75</t>
  </si>
  <si>
    <t>Etudiant 76</t>
  </si>
  <si>
    <t>Etudiant 77</t>
  </si>
  <si>
    <t>Etudiant 78</t>
  </si>
  <si>
    <t>Etudiant 79</t>
  </si>
  <si>
    <t>Etudiant 80</t>
  </si>
  <si>
    <t>Etudiant 81</t>
  </si>
  <si>
    <t>Etudiant 82</t>
  </si>
  <si>
    <t>Etudiant 83</t>
  </si>
  <si>
    <t>Etudiant 84</t>
  </si>
  <si>
    <t>Etudiant 85</t>
  </si>
  <si>
    <t>Etudiant 86</t>
  </si>
  <si>
    <t>Etudiant 87</t>
  </si>
  <si>
    <t>Etudiant 88</t>
  </si>
  <si>
    <t>Etudiant 89</t>
  </si>
  <si>
    <t>Etudiant 90</t>
  </si>
  <si>
    <t>Etudiant 91</t>
  </si>
  <si>
    <t>Etudiant 92</t>
  </si>
  <si>
    <t>Etudiant 93</t>
  </si>
  <si>
    <t>Etudiant 94</t>
  </si>
  <si>
    <t>Etudiant 95</t>
  </si>
  <si>
    <t>Etudiant 96</t>
  </si>
  <si>
    <t>Etudiant 97</t>
  </si>
  <si>
    <t>Etudiant 98</t>
  </si>
  <si>
    <t>Etudiant 99</t>
  </si>
  <si>
    <t>Etudiant 100</t>
  </si>
  <si>
    <t>Chercher les valeurs des exportations de chaque année (feuille Exports) en fonction de leurs codes de Secteur</t>
  </si>
  <si>
    <t>1.503.11</t>
  </si>
  <si>
    <t>1.503.21</t>
  </si>
  <si>
    <t>1.503.26</t>
  </si>
  <si>
    <t>1.503.4</t>
  </si>
  <si>
    <t>1.503 Exportations en volume (prix de l'année précédente chaînés, base 2005)</t>
  </si>
  <si>
    <t>Millions d'euros 2005</t>
  </si>
  <si>
    <t>Source: INSEE, Comptes Nationaux</t>
  </si>
  <si>
    <t>Code Secteur</t>
  </si>
  <si>
    <t>Intitulé</t>
  </si>
  <si>
    <t>1.503.14</t>
  </si>
  <si>
    <t>. Fabrication de vêtements de dessous</t>
  </si>
  <si>
    <t>1.503.2</t>
  </si>
  <si>
    <t>.19 Fabrication d'autres vêtements et accessoires</t>
  </si>
  <si>
    <t>1.503.3</t>
  </si>
  <si>
    <t>.20 Fabrication d'articles en fourrure</t>
  </si>
  <si>
    <t>1.503.24</t>
  </si>
  <si>
    <t>.31 Fabrication d'articles chaussants à mailles</t>
  </si>
  <si>
    <t>1.503.25</t>
  </si>
  <si>
    <t>.39 Fabrication d'autres articles à mailles</t>
  </si>
  <si>
    <t>.11 Apprêt et tannage des cuirs ; préparation et teinture des fourrures</t>
  </si>
  <si>
    <t>1.503.7</t>
  </si>
  <si>
    <t>.12 Fabrication d'articles de voyage, de maroquinerie et de sellerie</t>
  </si>
  <si>
    <t>1.503.8</t>
  </si>
  <si>
    <t>.20 Fabrication de chaussures</t>
  </si>
  <si>
    <t>1.503.9</t>
  </si>
  <si>
    <t>.10 Sciage et rabotage du bois</t>
  </si>
  <si>
    <t>1.503.10</t>
  </si>
  <si>
    <t>.21 Fabrication de placage et de panneaux de bois</t>
  </si>
  <si>
    <t>1.503.16</t>
  </si>
  <si>
    <t>.22 Fabrication de parquets assemblés</t>
  </si>
  <si>
    <t>1.503.17</t>
  </si>
  <si>
    <t>.23 Fabrication de charpentes et d'autres menuiseries</t>
  </si>
  <si>
    <t>1.503.18</t>
  </si>
  <si>
    <t>.24 Fabrication d'emballages en bois</t>
  </si>
  <si>
    <t>.29 Fabrication d'objets divers en bois ; fabrication d'objets en liège, vannerie et sparterie</t>
  </si>
  <si>
    <t>1.503.5</t>
  </si>
  <si>
    <t>.11 Fabrication de pâte à papier</t>
  </si>
  <si>
    <t>1.503.6</t>
  </si>
  <si>
    <t>.12 Fabrication de papier et de carton</t>
  </si>
  <si>
    <t>.21 Fabrication de papier et carton ondulés et d'emballages en papier ou en carton</t>
  </si>
  <si>
    <t>1.503.12</t>
  </si>
  <si>
    <t>.22 Fabrication d'articles en papier à usage sanitaire ou domestique</t>
  </si>
  <si>
    <t>1.503.19</t>
  </si>
  <si>
    <t>.23 Fabrication d'articles de papeterie</t>
  </si>
  <si>
    <t>1.503.20</t>
  </si>
  <si>
    <t>.24 Fabrication de papiers peints</t>
  </si>
  <si>
    <t>. Fabrication d'éléments en matières plastiques pour la construction</t>
  </si>
  <si>
    <t>1.503.22</t>
  </si>
  <si>
    <t>.29 Fabrication d'autres articles en matières plastiques</t>
  </si>
  <si>
    <t>1.503.23</t>
  </si>
  <si>
    <t>.11 Fabrication de verre plat</t>
  </si>
  <si>
    <t>1.503.13</t>
  </si>
  <si>
    <t>.12 Façonnage et transformation du verre plat</t>
  </si>
  <si>
    <t>1.503.1</t>
  </si>
  <si>
    <t>.13 Fabrication de verre creux</t>
  </si>
  <si>
    <t>1.503.15</t>
  </si>
  <si>
    <t>.14 Fabrication de fibres de verre</t>
  </si>
  <si>
    <t>1.503</t>
  </si>
  <si>
    <t>Total</t>
  </si>
  <si>
    <t>TABLE DES PIECES DETACHEES</t>
  </si>
  <si>
    <t>TABLEAU 1</t>
  </si>
  <si>
    <t>Tarifs des produits en fonction des quantités commandées</t>
  </si>
  <si>
    <t xml:space="preserve">              Qté
Produit</t>
  </si>
  <si>
    <t>1 à 10</t>
  </si>
  <si>
    <t>11 à 50</t>
  </si>
  <si>
    <t>51 à 100</t>
  </si>
  <si>
    <t>+ 100</t>
  </si>
  <si>
    <t>TABLEAU 2</t>
  </si>
  <si>
    <t>Table indiquant l'index de colonne du tableau1</t>
  </si>
  <si>
    <t>tranche</t>
  </si>
  <si>
    <t>colonne</t>
  </si>
  <si>
    <t>Recherche de tarifs</t>
  </si>
  <si>
    <t xml:space="preserve">Saisir le code produit </t>
  </si>
  <si>
    <t>Saisir la quantité commandée</t>
  </si>
  <si>
    <t>Tarif de la pièce</t>
  </si>
  <si>
    <t>Liste des intervenants</t>
  </si>
  <si>
    <t>CODE</t>
  </si>
  <si>
    <t>NOM</t>
  </si>
  <si>
    <t>AGE</t>
  </si>
  <si>
    <t>SEXE</t>
  </si>
  <si>
    <t>SECTEUR</t>
  </si>
  <si>
    <t>VILLE</t>
  </si>
  <si>
    <t>STATUT</t>
  </si>
  <si>
    <t>REVENU</t>
  </si>
  <si>
    <t>AGYURE</t>
  </si>
  <si>
    <t>F</t>
  </si>
  <si>
    <t>MEDICAL</t>
  </si>
  <si>
    <t>NANTES</t>
  </si>
  <si>
    <t>MAITRISE</t>
  </si>
  <si>
    <t>BAZILLAC</t>
  </si>
  <si>
    <t>EDUCATION</t>
  </si>
  <si>
    <t>STRASBOURG</t>
  </si>
  <si>
    <t>BLANCHARD</t>
  </si>
  <si>
    <t>H</t>
  </si>
  <si>
    <t>LYON</t>
  </si>
  <si>
    <t>EMPLOYEE</t>
  </si>
  <si>
    <t>DUPONT</t>
  </si>
  <si>
    <t>COMMERCIAL</t>
  </si>
  <si>
    <t>MULHOUSE</t>
  </si>
  <si>
    <t>DURAND</t>
  </si>
  <si>
    <t>TECHNIQUE</t>
  </si>
  <si>
    <t>ESCOUPLET</t>
  </si>
  <si>
    <t>TOULOUSE</t>
  </si>
  <si>
    <t>CADRE</t>
  </si>
  <si>
    <t>GRENELLE</t>
  </si>
  <si>
    <t>HERTAUD</t>
  </si>
  <si>
    <t>RETRAITE</t>
  </si>
  <si>
    <t>LEVEQUE</t>
  </si>
  <si>
    <t>INDUSTRIE</t>
  </si>
  <si>
    <t>OUVRIER</t>
  </si>
  <si>
    <t>MARCHAND</t>
  </si>
  <si>
    <t>PARIS</t>
  </si>
  <si>
    <t>MARTIN</t>
  </si>
  <si>
    <t>LILLE</t>
  </si>
  <si>
    <t>MARTINEZ</t>
  </si>
  <si>
    <t>MICHAU</t>
  </si>
  <si>
    <t>FONCTIONNAIRE</t>
  </si>
  <si>
    <t>NOYAN</t>
  </si>
  <si>
    <t>PAUSSE</t>
  </si>
  <si>
    <t>MARSEILLE</t>
  </si>
  <si>
    <t>PORTAL</t>
  </si>
  <si>
    <t>ROCHEFORT</t>
  </si>
  <si>
    <t>LIILE</t>
  </si>
  <si>
    <t>RINSARD</t>
  </si>
  <si>
    <t>TALERANDA</t>
  </si>
  <si>
    <t>TIBALDIA</t>
  </si>
  <si>
    <t>TUBIEREE</t>
  </si>
  <si>
    <t>Recherche Code</t>
  </si>
  <si>
    <t>XS0196076318,XX,47</t>
  </si>
  <si>
    <t>XS0196712086,XX,186</t>
  </si>
  <si>
    <t>XS0183046431,XX,47</t>
  </si>
  <si>
    <t>XS0176914579,XX,186</t>
  </si>
  <si>
    <t>XS0204395213,XX,186</t>
  </si>
  <si>
    <t>XS0194455340,XX,186</t>
  </si>
  <si>
    <t>XS0140907626,XX,186</t>
  </si>
  <si>
    <t>XS0140608125,XX,47</t>
  </si>
  <si>
    <t>XS0112532535,XX,47</t>
  </si>
  <si>
    <t>AT0000541719,XX,50</t>
  </si>
  <si>
    <t>FR0000189219,XX,25</t>
  </si>
  <si>
    <t>XS0124669515,XX,186</t>
  </si>
  <si>
    <t>XS0124269506,XX,186</t>
  </si>
  <si>
    <t>FR0010091041,XX,25</t>
  </si>
  <si>
    <t>FR0000189227,XX,25</t>
  </si>
  <si>
    <t>FR0000188948,XX,25</t>
  </si>
  <si>
    <t>FR0000188625,XX,25</t>
  </si>
  <si>
    <t>FR0010049643,XX,25</t>
  </si>
  <si>
    <t>XS0170933047,XX,47</t>
  </si>
  <si>
    <t>XS0170386998,XX,186</t>
  </si>
  <si>
    <t>FR0000189177,XX,25</t>
  </si>
  <si>
    <t>XS0197646218,XX,186</t>
  </si>
  <si>
    <t>FR0010054031,XX,47</t>
  </si>
  <si>
    <t>XS0193197505,XX,186</t>
  </si>
  <si>
    <t>FR0000487217,XX,186</t>
  </si>
  <si>
    <t>FR0000473993,XX,186</t>
  </si>
  <si>
    <t>XS0107242520,XX,47</t>
  </si>
  <si>
    <t>FR0010095513,XX,25</t>
  </si>
  <si>
    <t>XS0106975492,XX,47</t>
  </si>
  <si>
    <t>XS0161774665,XX,47</t>
  </si>
  <si>
    <t>DE0007572745,XX,13</t>
  </si>
  <si>
    <t>DE0008029513,XX,13</t>
  </si>
  <si>
    <t>XS0124569210,XX,186</t>
  </si>
  <si>
    <t>XS0125172972,XX,186</t>
  </si>
  <si>
    <t>XS0114128829,XX,47</t>
  </si>
  <si>
    <t>XS0148579153,XX,186</t>
  </si>
  <si>
    <t>XS0195980551,XX,47</t>
  </si>
  <si>
    <t>FR0000487258,XX,186</t>
  </si>
  <si>
    <t>BE0119550466,XX,186</t>
  </si>
  <si>
    <t>XS0201775946,XX,47</t>
  </si>
  <si>
    <t>XS0196891153,XX,47</t>
  </si>
  <si>
    <t>XS0192847860,XX,47</t>
  </si>
  <si>
    <t>XS0175316628,XX,47</t>
  </si>
  <si>
    <t>XS0182242247,XX,186</t>
  </si>
  <si>
    <t>XS0196047723,XX,186</t>
  </si>
  <si>
    <t>XS0201484382,XX,186</t>
  </si>
  <si>
    <t>XS0122720732,XX,186</t>
  </si>
  <si>
    <t>XS0208412063,XX,186</t>
  </si>
  <si>
    <t>XS0196988587,XX,186</t>
  </si>
  <si>
    <t>XS0112914907,XX,186</t>
  </si>
  <si>
    <t>FR0000472334,XX,186</t>
  </si>
  <si>
    <t>XS0195116008,XX,186</t>
  </si>
  <si>
    <t>XS0197508764,XX,186</t>
  </si>
  <si>
    <t>XS0203341424,XX,186</t>
  </si>
  <si>
    <t>XS0165449736,XX,186</t>
  </si>
  <si>
    <t>XS0192560653,XX,186</t>
  </si>
  <si>
    <t>XS0099950213,XX,47</t>
  </si>
  <si>
    <t>XS0201271045,XX,186</t>
  </si>
  <si>
    <t>XS0197688053,XX,47</t>
  </si>
  <si>
    <t>XS0203156798,XX,186</t>
  </si>
  <si>
    <t>XS0196630270,XX,186</t>
  </si>
  <si>
    <t>XS0197079972,XX,186</t>
  </si>
  <si>
    <t>XS0167127447,XX,186</t>
  </si>
  <si>
    <t>XS0196302425,XX,186</t>
  </si>
  <si>
    <t>XS0172851650,XX,186</t>
  </si>
  <si>
    <t>XS0127984747,XX,186</t>
  </si>
  <si>
    <t>XS0112998223,XX,186</t>
  </si>
  <si>
    <t>FR0000188724,XX,25</t>
  </si>
  <si>
    <t>FR0000189110,XX,25</t>
  </si>
  <si>
    <t>XS0110673950,XX,186</t>
  </si>
  <si>
    <t>FR0000487886,XX,186</t>
  </si>
  <si>
    <t>XS0195963623,XX,47</t>
  </si>
  <si>
    <t>FR0000475741,XX,186</t>
  </si>
  <si>
    <t>XS0184373925,XX,186</t>
  </si>
  <si>
    <t>XS0196578255,XX,186</t>
  </si>
  <si>
    <t>XS0203714802,XX,186</t>
  </si>
  <si>
    <t>XS0110196093,XX,47</t>
  </si>
  <si>
    <t>XS0168881760,XX,186</t>
  </si>
  <si>
    <t>XS0203831432,XX,186</t>
  </si>
  <si>
    <t>XS0137993183,XX,186</t>
  </si>
  <si>
    <t>XS0137994231,XX,186</t>
  </si>
  <si>
    <t>ES0413211055,XX,186</t>
  </si>
  <si>
    <t>XS0201674594,XX,186</t>
  </si>
  <si>
    <t>XS0200388451,XX,47</t>
  </si>
  <si>
    <t>FR0000188781,XX,25</t>
  </si>
  <si>
    <t>FR0000188930</t>
  </si>
  <si>
    <t>XS0168193364,XX,47</t>
  </si>
  <si>
    <t>FR0010016790,XX,25</t>
  </si>
  <si>
    <t>XS0174376151,XX,186</t>
  </si>
  <si>
    <t>FR0010042226,XX,25</t>
  </si>
  <si>
    <t>XS0184071248,XX,47</t>
  </si>
  <si>
    <t>FR0010071027,XX,25</t>
  </si>
  <si>
    <t>XS0191075588,XX,47</t>
  </si>
  <si>
    <t>FR0010082933,XX,25</t>
  </si>
  <si>
    <t>FR0010154906,XX,25</t>
  </si>
  <si>
    <t>XS0158197821,XX,186</t>
  </si>
  <si>
    <t>XS0163731846,XX,186</t>
  </si>
  <si>
    <t>XS0168279080,XX,186</t>
  </si>
  <si>
    <t>XS0187454706,XX,186</t>
  </si>
  <si>
    <t>XS0152283692</t>
  </si>
  <si>
    <t>XS0152285630,XX,186</t>
  </si>
  <si>
    <t>XS0152286281,XX,186</t>
  </si>
  <si>
    <t>DE000HV0A1M8,XX,186</t>
  </si>
  <si>
    <t>FR0010130823,XX,25</t>
  </si>
  <si>
    <t>HU0000651161,XX,186</t>
  </si>
  <si>
    <t>DE0002516564</t>
  </si>
  <si>
    <t>XS0123488602,XX,186</t>
  </si>
  <si>
    <t>XS0130117616,XX,47</t>
  </si>
  <si>
    <t>XS0136805404,XX,186</t>
  </si>
  <si>
    <t>XS0168832805,XX,186</t>
  </si>
  <si>
    <t>XS0189775678,XX,186</t>
  </si>
  <si>
    <t>XS0210870415,XX,186</t>
  </si>
  <si>
    <t>XS0215451559,XX,186</t>
  </si>
  <si>
    <t>XS0212910722,XX,186</t>
  </si>
  <si>
    <t>EDF</t>
  </si>
  <si>
    <t>I2</t>
  </si>
  <si>
    <t>I3</t>
  </si>
  <si>
    <t>S1</t>
  </si>
  <si>
    <t>I1</t>
  </si>
  <si>
    <t>S2</t>
  </si>
  <si>
    <t>I4</t>
  </si>
  <si>
    <t>S3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</si>
  <si>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</si>
  <si>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</si>
  <si>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</si>
  <si>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</si>
  <si>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</si>
  <si>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</si>
  <si>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</si>
  <si>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</si>
  <si>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</si>
  <si>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</si>
  <si>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</si>
  <si>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</si>
  <si>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Nom</t>
  </si>
  <si>
    <t>Maturité</t>
  </si>
  <si>
    <t>Rating</t>
  </si>
  <si>
    <t>Janvier</t>
  </si>
  <si>
    <t>Décembre</t>
  </si>
  <si>
    <t>Décembre - Janvier</t>
  </si>
  <si>
    <t>Code ISIN</t>
  </si>
  <si>
    <t>France</t>
  </si>
  <si>
    <t>Italie</t>
  </si>
  <si>
    <t>Espagne</t>
  </si>
  <si>
    <t>Allemagne</t>
  </si>
  <si>
    <t>Angleterre</t>
  </si>
  <si>
    <t>Irlande</t>
  </si>
  <si>
    <t>Portugal</t>
  </si>
  <si>
    <t>Pays</t>
  </si>
  <si>
    <t>Année de Création</t>
  </si>
  <si>
    <t>SANOFI</t>
  </si>
  <si>
    <t>L'OREAL</t>
  </si>
  <si>
    <t>LVMH</t>
  </si>
  <si>
    <t>BNP PARIBAS</t>
  </si>
  <si>
    <t>GDF SUEZ</t>
  </si>
  <si>
    <t>AXA</t>
  </si>
  <si>
    <t>AIRBUS GROUP (EX-EADS)</t>
  </si>
  <si>
    <t>SCHNEIDER ELECTRIC</t>
  </si>
  <si>
    <t>DANONE</t>
  </si>
  <si>
    <t>ORANGE (EX-FRANCE TELECOM)</t>
  </si>
  <si>
    <t>AIR LIQUIDE</t>
  </si>
  <si>
    <t>SOCIETE GENERALE</t>
  </si>
  <si>
    <t>CREDIT AGRICOLE</t>
  </si>
  <si>
    <t>VINCI</t>
  </si>
  <si>
    <t>VIVENDI</t>
  </si>
  <si>
    <t>HERMES INTERNATIONAL</t>
  </si>
  <si>
    <t>PERNOD RICARD</t>
  </si>
  <si>
    <t>SAFRAN</t>
  </si>
  <si>
    <t>UNIBAIL-RODAMCO</t>
  </si>
  <si>
    <t>KERING (EX-PPR)</t>
  </si>
  <si>
    <t>SAINT-GOBAIN</t>
  </si>
  <si>
    <t>ESSILOR INTERNATIONAL</t>
  </si>
  <si>
    <t>ARCELORMITTAL</t>
  </si>
  <si>
    <t>RENAULT</t>
  </si>
  <si>
    <t>CARREFOUR</t>
  </si>
  <si>
    <t>NATIXIS</t>
  </si>
  <si>
    <t>LAFARGE</t>
  </si>
  <si>
    <t>MICHELIN</t>
  </si>
  <si>
    <t>DASSAULT SYSTEMES</t>
  </si>
  <si>
    <t>SODEXO</t>
  </si>
  <si>
    <t>PUBLICIS</t>
  </si>
  <si>
    <t>LEGRAND</t>
  </si>
  <si>
    <t>BOLLORE</t>
  </si>
  <si>
    <t>ILIAD</t>
  </si>
  <si>
    <t>CNP ASSURANCES</t>
  </si>
  <si>
    <t>CASINO GUICHARD PERRACHON</t>
  </si>
  <si>
    <t>AEROPORTS DE PARIS</t>
  </si>
  <si>
    <t>BOUYGUES</t>
  </si>
  <si>
    <t>SOLVAY</t>
  </si>
  <si>
    <t>SES</t>
  </si>
  <si>
    <t>ALSTOM</t>
  </si>
  <si>
    <t>BUREAU VERITAS</t>
  </si>
  <si>
    <t>CAPGEMINI</t>
  </si>
  <si>
    <t>THALES</t>
  </si>
  <si>
    <t>ACCOR</t>
  </si>
  <si>
    <t>VEOLIA ENVIRONNEMENT</t>
  </si>
  <si>
    <t>PEUGEOT</t>
  </si>
  <si>
    <t>VALEO</t>
  </si>
  <si>
    <t>ZODIAC AEROSPACE</t>
  </si>
  <si>
    <t>ALCATEL-LUCENT</t>
  </si>
  <si>
    <t>KLEPIERRE</t>
  </si>
  <si>
    <t>GECINA</t>
  </si>
  <si>
    <t>TECHNIP</t>
  </si>
  <si>
    <t>JCDECAUX</t>
  </si>
  <si>
    <t>EUTELSAT</t>
  </si>
  <si>
    <t>ATOS (EX-ATOS ORIGIN)</t>
  </si>
  <si>
    <t>GROUPE EUROTUNNEL</t>
  </si>
  <si>
    <t>GEMALTO</t>
  </si>
  <si>
    <t>EDENRED</t>
  </si>
  <si>
    <t>STMICROELECTRONICS</t>
  </si>
  <si>
    <t>BIC</t>
  </si>
  <si>
    <t>SCOR SE</t>
  </si>
  <si>
    <t>ICADE</t>
  </si>
  <si>
    <t>FONCIERE DES REGIONS</t>
  </si>
  <si>
    <t>INGENICO</t>
  </si>
  <si>
    <t>IMERYS</t>
  </si>
  <si>
    <t>WENDEL</t>
  </si>
  <si>
    <t>AREVA</t>
  </si>
  <si>
    <t>REXEL</t>
  </si>
  <si>
    <t>EIFFAGE</t>
  </si>
  <si>
    <t>VALLOUREC</t>
  </si>
  <si>
    <t>EURAZEO</t>
  </si>
  <si>
    <t>NUMERICABLE</t>
  </si>
  <si>
    <t>EULER HERMES GROUP</t>
  </si>
  <si>
    <t>BIOMERIEUX</t>
  </si>
  <si>
    <t>SEB</t>
  </si>
  <si>
    <t>IPSEN</t>
  </si>
  <si>
    <t>FAURECIA</t>
  </si>
  <si>
    <t>ARKEMA</t>
  </si>
  <si>
    <t>TELEPERFORMANCE (EX - SR TELEPERFORMANCE)</t>
  </si>
  <si>
    <t>PLASTIC OMNIUM</t>
  </si>
  <si>
    <t>EUROFINS SCIENTIFIC</t>
  </si>
  <si>
    <t>REMY COINTREAU</t>
  </si>
  <si>
    <t>ORPEA</t>
  </si>
  <si>
    <t>HAVAS</t>
  </si>
  <si>
    <t>LAGARDERE</t>
  </si>
  <si>
    <t>TF1</t>
  </si>
  <si>
    <t>VICAT</t>
  </si>
  <si>
    <t>KORIAN-MEDICA</t>
  </si>
  <si>
    <t>SARTORIUS STEDIM BIOTECH (EX-STEDIM)</t>
  </si>
  <si>
    <t>AIR FRANCE KLM</t>
  </si>
  <si>
    <t>ERAMET</t>
  </si>
  <si>
    <t>NEOPOST</t>
  </si>
  <si>
    <t>RUBIS</t>
  </si>
  <si>
    <t>APERAM</t>
  </si>
  <si>
    <t>M6 METROPOLE TELEVISION</t>
  </si>
  <si>
    <t>GTT</t>
  </si>
  <si>
    <t>MERCIALYS</t>
  </si>
  <si>
    <t>TECHNICOLOR</t>
  </si>
  <si>
    <t>NEXITY</t>
  </si>
  <si>
    <t>UBISOFT</t>
  </si>
  <si>
    <t>VILMORIN ET CIE</t>
  </si>
  <si>
    <t>VIRBAC</t>
  </si>
  <si>
    <t>TARKETT</t>
  </si>
  <si>
    <t>ALTRAN TECHNOLOGIES</t>
  </si>
  <si>
    <t>SOPRA STERIA GROUP</t>
  </si>
  <si>
    <t>MAUREL &amp; PROM</t>
  </si>
  <si>
    <t>ALTEN</t>
  </si>
  <si>
    <t>NEXANS</t>
  </si>
  <si>
    <t>IPSOS</t>
  </si>
  <si>
    <t>GENFIT</t>
  </si>
  <si>
    <t>CGG (EX-CGGVERITAS)</t>
  </si>
  <si>
    <t>MONTUPET</t>
  </si>
  <si>
    <t>NOM DU VENDEUR</t>
  </si>
  <si>
    <t>CHIFFRE AFFAIRE REALISE</t>
  </si>
  <si>
    <t>PART EN % DU VEN DEUR</t>
  </si>
  <si>
    <t>LECLERC</t>
  </si>
  <si>
    <t>DUBOIS</t>
  </si>
  <si>
    <t>BERNIER</t>
  </si>
  <si>
    <t>DUPOND</t>
  </si>
  <si>
    <t>CALVIN</t>
  </si>
  <si>
    <t>MULLER</t>
  </si>
  <si>
    <t>TOTAL</t>
  </si>
  <si>
    <t>BILANS</t>
  </si>
  <si>
    <t>FEUILLE ARTICLE</t>
  </si>
  <si>
    <t>Code article</t>
  </si>
  <si>
    <t>Prix Unitaire d'achat</t>
  </si>
  <si>
    <t>Prix Unitaire de vente</t>
  </si>
  <si>
    <t>RECAPITULATIF ANNUEL</t>
  </si>
  <si>
    <t>Produit A</t>
  </si>
  <si>
    <t>Produit B</t>
  </si>
  <si>
    <t>Produit C</t>
  </si>
  <si>
    <t xml:space="preserve"> Chiffre d'Affaire annuel H.T.</t>
  </si>
  <si>
    <t>Chiffre d'Affaire Annuel TTC</t>
  </si>
  <si>
    <t>BUREAU DE VOTE 116</t>
  </si>
  <si>
    <t>TOTAL DES INSCRITS</t>
  </si>
  <si>
    <t>POINTAGE PAR HEURE</t>
  </si>
  <si>
    <t>CUMUL</t>
  </si>
  <si>
    <t>Votants</t>
  </si>
  <si>
    <t>Pourcentage</t>
  </si>
  <si>
    <t>8H -9H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</si>
  <si>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</si>
  <si>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</si>
  <si>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</si>
  <si>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</si>
  <si>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</si>
  <si>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</si>
  <si>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</si>
  <si>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</si>
  <si>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17H-18H</t>
  </si>
  <si>
    <t>Récapitulatif</t>
  </si>
  <si>
    <t>TOTAL DES VOTANTS</t>
  </si>
  <si>
    <t>POURCENTAGE DES VOTES</t>
  </si>
  <si>
    <t>Ventes par représentant</t>
  </si>
  <si>
    <t>Graphique 1</t>
  </si>
  <si>
    <t>Graphique 2</t>
  </si>
  <si>
    <t>Graphique 3</t>
  </si>
  <si>
    <t>Graphique 4</t>
  </si>
  <si>
    <t>Qtés vendues en 2011</t>
  </si>
  <si>
    <t>Qtés vendues en 2012</t>
  </si>
  <si>
    <t>Qtés vendues en 2013</t>
  </si>
  <si>
    <t>Année 2012</t>
  </si>
  <si>
    <t>Année 2013</t>
  </si>
  <si>
    <t>Année 2014</t>
  </si>
  <si>
    <t>Total qtés vendues depuis 2011</t>
  </si>
  <si>
    <t>Bénéfices réalisés depuis 2011</t>
  </si>
  <si>
    <t>Variation entre 2012 et 2014</t>
  </si>
  <si>
    <t>Variation entre  2012 et 2014</t>
  </si>
  <si>
    <t>A</t>
  </si>
  <si>
    <t>B</t>
  </si>
  <si>
    <t>Libellé Produit</t>
  </si>
  <si>
    <t>C</t>
  </si>
  <si>
    <t>D</t>
  </si>
  <si>
    <t>E</t>
  </si>
  <si>
    <t>BILAN CHIFFRE D'AFFAIRES</t>
  </si>
  <si>
    <t>Exports en Millions d'euros</t>
  </si>
  <si>
    <t>Entreprises Choises</t>
  </si>
  <si>
    <t>Nom Etudiant</t>
  </si>
  <si>
    <t>Note Droit</t>
  </si>
  <si>
    <t>Note Informatique</t>
  </si>
  <si>
    <t>Note Statistiques</t>
  </si>
  <si>
    <t>Note Economie</t>
  </si>
  <si>
    <t>Résumé et Graphique</t>
  </si>
  <si>
    <t>Grahique :</t>
  </si>
  <si>
    <t>(liste déroulante)</t>
  </si>
  <si>
    <t>Insérer Une liste déroulante et le graphique approprié à partir des données de l'exercice Rechercheh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</si>
</sst>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"/>
    <numFmt numFmtId="165" formatCode="#,##0.000"/>
    <numFmt numFmtId="166" formatCode="#,##0.00\ [$€];[Red]\-#,##0.00\ [$€]"/>
    <numFmt numFmtId="167" formatCode="#,##0.00\ &quot;€&quot;"/>
    <numFmt numFmtId="168" formatCode="_-* #,##0\ _F_-;\-* #,##0\ _F_-;_-* &quot;-&quot;??\ _F_-;_-@_-"/>
    <numFmt numFmtId="169" formatCode="0.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8"/>
      <name val="MS Sans Serif"/>
    </font>
    <font>
      <i/>
      <sz val="10"/>
      <name val="Arial"/>
      <family val="2"/>
    </font>
    <font>
      <sz val="10"/>
      <name val="MS Sans Serif"/>
    </font>
    <font>
      <b/>
      <i/>
      <sz val="12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6"/>
      <name val="Arial"/>
      <family val="2"/>
    </font>
    <font>
      <b/>
      <sz val="8"/>
      <name val="Arial"/>
      <family val="2"/>
    </font>
    <font>
      <sz val="16"/>
      <name val="Arial Black"/>
      <family val="2"/>
    </font>
    <font>
      <sz val="10"/>
      <name val="Arial Black"/>
      <family val="2"/>
    </font>
    <font>
      <b/>
      <sz val="12"/>
      <name val="Arial Black"/>
      <family val="2"/>
    </font>
    <font>
      <b/>
      <i/>
      <sz val="8"/>
      <name val="Arial"/>
      <family val="2"/>
    </font>
    <font>
      <sz val="12"/>
      <name val="Arial Black"/>
      <family val="2"/>
    </font>
    <font>
      <sz val="10"/>
      <color indexed="18"/>
      <name val="Arial Black"/>
      <family val="2"/>
    </font>
    <font>
      <sz val="10"/>
      <color indexed="60"/>
      <name val="Arial Black"/>
      <family val="2"/>
    </font>
    <font>
      <b/>
      <sz val="14"/>
      <name val="Arial"/>
      <family val="2"/>
    </font>
    <font>
      <b/>
      <sz val="10"/>
      <color indexed="9"/>
      <name val="Arial"/>
      <family val="2"/>
    </font>
    <font>
      <b/>
      <i/>
      <sz val="8"/>
      <color indexed="9"/>
      <name val="Arial"/>
      <family val="2"/>
    </font>
    <font>
      <b/>
      <i/>
      <sz val="10"/>
      <color indexed="9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sz val="12"/>
      <name val="Arial"/>
      <family val="2"/>
    </font>
    <font>
      <u/>
      <sz val="12"/>
      <name val="Arial Black"/>
      <family val="2"/>
    </font>
    <font>
      <b/>
      <sz val="1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indexed="64"/>
      </right>
      <top/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1" fillId="0" borderId="0"/>
    <xf numFmtId="0" fontId="7" fillId="0" borderId="0"/>
    <xf numFmtId="0" fontId="3" fillId="0" borderId="0"/>
    <xf numFmtId="166" fontId="9" fillId="0" borderId="0" applyFont="0" applyFill="0" applyBorder="0" applyAlignment="0" applyProtection="0"/>
    <xf numFmtId="0" fontId="9" fillId="0" borderId="0"/>
    <xf numFmtId="44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0">
    <xf numFmtId="0" fontId="0" fillId="0" borderId="0" xfId="0"/>
    <xf numFmtId="0" fontId="3" fillId="0" borderId="0" xfId="2"/>
    <xf numFmtId="0" fontId="5" fillId="0" borderId="4" xfId="2" applyFont="1" applyBorder="1" applyAlignment="1">
      <alignment horizontal="center"/>
    </xf>
    <xf numFmtId="0" fontId="3" fillId="0" borderId="4" xfId="2" applyBorder="1"/>
    <xf numFmtId="0" fontId="5" fillId="0" borderId="0" xfId="2" applyFont="1"/>
    <xf numFmtId="0" fontId="3" fillId="0" borderId="0" xfId="2" applyFont="1"/>
    <xf numFmtId="0" fontId="4" fillId="0" borderId="0" xfId="4" applyFont="1"/>
    <xf numFmtId="0" fontId="3" fillId="0" borderId="0" xfId="4"/>
    <xf numFmtId="0" fontId="1" fillId="0" borderId="0" xfId="5"/>
    <xf numFmtId="0" fontId="3" fillId="0" borderId="4" xfId="4" applyBorder="1"/>
    <xf numFmtId="0" fontId="5" fillId="0" borderId="4" xfId="4" applyFont="1" applyBorder="1"/>
    <xf numFmtId="164" fontId="3" fillId="0" borderId="4" xfId="4" applyNumberFormat="1" applyBorder="1"/>
    <xf numFmtId="0" fontId="5" fillId="0" borderId="0" xfId="4" applyFont="1"/>
    <xf numFmtId="164" fontId="3" fillId="0" borderId="0" xfId="4" applyNumberFormat="1"/>
    <xf numFmtId="0" fontId="1" fillId="0" borderId="4" xfId="5" applyBorder="1"/>
    <xf numFmtId="165" fontId="3" fillId="0" borderId="0" xfId="4" applyNumberFormat="1"/>
    <xf numFmtId="0" fontId="7" fillId="0" borderId="0" xfId="6"/>
    <xf numFmtId="0" fontId="3" fillId="0" borderId="0" xfId="7"/>
    <xf numFmtId="0" fontId="5" fillId="0" borderId="0" xfId="2" applyFont="1" applyBorder="1"/>
    <xf numFmtId="0" fontId="3" fillId="0" borderId="0" xfId="2" applyFont="1" applyBorder="1"/>
    <xf numFmtId="0" fontId="8" fillId="0" borderId="0" xfId="7" applyFont="1" applyBorder="1" applyAlignment="1">
      <alignment horizontal="left"/>
    </xf>
    <xf numFmtId="0" fontId="3" fillId="2" borderId="5" xfId="7" applyFont="1" applyFill="1" applyBorder="1" applyAlignment="1">
      <alignment horizontal="left" wrapText="1"/>
    </xf>
    <xf numFmtId="0" fontId="3" fillId="2" borderId="6" xfId="7" quotePrefix="1" applyFont="1" applyFill="1" applyBorder="1" applyAlignment="1">
      <alignment horizontal="center" vertical="center"/>
    </xf>
    <xf numFmtId="0" fontId="3" fillId="2" borderId="6" xfId="7" applyFont="1" applyFill="1" applyBorder="1" applyAlignment="1">
      <alignment horizontal="center" vertical="center"/>
    </xf>
    <xf numFmtId="0" fontId="3" fillId="2" borderId="7" xfId="7" quotePrefix="1" applyFont="1" applyFill="1" applyBorder="1" applyAlignment="1">
      <alignment horizontal="center" vertical="center"/>
    </xf>
    <xf numFmtId="0" fontId="3" fillId="3" borderId="8" xfId="7" applyFont="1" applyFill="1" applyBorder="1" applyAlignment="1">
      <alignment horizontal="center"/>
    </xf>
    <xf numFmtId="166" fontId="3" fillId="3" borderId="4" xfId="8" applyFont="1" applyFill="1" applyBorder="1" applyAlignment="1">
      <alignment horizontal="center"/>
    </xf>
    <xf numFmtId="166" fontId="3" fillId="3" borderId="9" xfId="8" applyFont="1" applyFill="1" applyBorder="1" applyAlignment="1">
      <alignment horizontal="center"/>
    </xf>
    <xf numFmtId="0" fontId="3" fillId="3" borderId="10" xfId="7" applyFont="1" applyFill="1" applyBorder="1" applyAlignment="1">
      <alignment horizontal="center"/>
    </xf>
    <xf numFmtId="166" fontId="3" fillId="3" borderId="11" xfId="8" applyFont="1" applyFill="1" applyBorder="1" applyAlignment="1">
      <alignment horizontal="center"/>
    </xf>
    <xf numFmtId="166" fontId="3" fillId="3" borderId="12" xfId="8" applyFont="1" applyFill="1" applyBorder="1" applyAlignment="1">
      <alignment horizontal="center"/>
    </xf>
    <xf numFmtId="0" fontId="3" fillId="0" borderId="4" xfId="7" applyFont="1" applyBorder="1" applyAlignment="1">
      <alignment horizontal="center"/>
    </xf>
    <xf numFmtId="0" fontId="4" fillId="0" borderId="0" xfId="7" applyFont="1"/>
    <xf numFmtId="0" fontId="3" fillId="5" borderId="4" xfId="7" applyFont="1" applyFill="1" applyBorder="1" applyAlignment="1">
      <alignment horizontal="center"/>
    </xf>
    <xf numFmtId="0" fontId="4" fillId="0" borderId="0" xfId="2" applyFont="1"/>
    <xf numFmtId="0" fontId="10" fillId="0" borderId="0" xfId="9" applyFont="1" applyFill="1" applyBorder="1" applyAlignment="1">
      <alignment horizontal="right" vertical="center"/>
    </xf>
    <xf numFmtId="0" fontId="4" fillId="0" borderId="0" xfId="9" applyFont="1" applyBorder="1" applyAlignment="1">
      <alignment vertical="center"/>
    </xf>
    <xf numFmtId="0" fontId="4" fillId="2" borderId="4" xfId="9" applyFont="1" applyFill="1" applyBorder="1" applyAlignment="1">
      <alignment horizontal="center"/>
    </xf>
    <xf numFmtId="0" fontId="10" fillId="0" borderId="0" xfId="9" applyFont="1" applyBorder="1" applyAlignment="1">
      <alignment horizontal="right" vertical="center"/>
    </xf>
    <xf numFmtId="0" fontId="4" fillId="0" borderId="0" xfId="9" applyFont="1" applyBorder="1"/>
    <xf numFmtId="44" fontId="4" fillId="2" borderId="4" xfId="10" applyFont="1" applyFill="1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4" xfId="0" applyBorder="1"/>
    <xf numFmtId="9" fontId="0" fillId="0" borderId="0" xfId="1" applyFont="1"/>
    <xf numFmtId="0" fontId="11" fillId="6" borderId="18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2" fillId="0" borderId="19" xfId="0" applyFont="1" applyBorder="1"/>
    <xf numFmtId="3" fontId="13" fillId="0" borderId="20" xfId="0" applyNumberFormat="1" applyFont="1" applyBorder="1"/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4" fontId="3" fillId="0" borderId="21" xfId="4" applyNumberFormat="1" applyBorder="1"/>
    <xf numFmtId="0" fontId="3" fillId="0" borderId="22" xfId="4" applyBorder="1"/>
    <xf numFmtId="0" fontId="5" fillId="0" borderId="23" xfId="4" applyFont="1" applyBorder="1"/>
    <xf numFmtId="0" fontId="5" fillId="0" borderId="24" xfId="4" applyFont="1" applyBorder="1"/>
    <xf numFmtId="0" fontId="3" fillId="0" borderId="25" xfId="4" applyBorder="1"/>
    <xf numFmtId="0" fontId="3" fillId="0" borderId="8" xfId="4" applyBorder="1"/>
    <xf numFmtId="0" fontId="3" fillId="0" borderId="27" xfId="4" applyBorder="1"/>
    <xf numFmtId="0" fontId="3" fillId="0" borderId="10" xfId="4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7" fontId="2" fillId="0" borderId="23" xfId="0" applyNumberFormat="1" applyFont="1" applyBorder="1" applyAlignment="1">
      <alignment horizontal="center"/>
    </xf>
    <xf numFmtId="0" fontId="14" fillId="0" borderId="0" xfId="0" applyFont="1"/>
    <xf numFmtId="0" fontId="0" fillId="0" borderId="0" xfId="0" applyAlignment="1">
      <alignment wrapText="1"/>
    </xf>
    <xf numFmtId="0" fontId="15" fillId="0" borderId="4" xfId="0" applyFont="1" applyBorder="1" applyAlignment="1">
      <alignment horizontal="center" vertical="center" wrapText="1"/>
    </xf>
    <xf numFmtId="0" fontId="0" fillId="8" borderId="4" xfId="0" applyFill="1" applyBorder="1"/>
    <xf numFmtId="168" fontId="1" fillId="0" borderId="4" xfId="11" applyNumberFormat="1" applyBorder="1" applyAlignment="1">
      <alignment horizontal="left" indent="2"/>
    </xf>
    <xf numFmtId="10" fontId="1" fillId="9" borderId="4" xfId="1" applyNumberFormat="1" applyFill="1" applyBorder="1" applyAlignment="1">
      <alignment horizontal="right"/>
    </xf>
    <xf numFmtId="168" fontId="1" fillId="8" borderId="4" xfId="11" applyNumberFormat="1" applyFill="1" applyBorder="1" applyAlignment="1">
      <alignment horizontal="left" indent="2"/>
    </xf>
    <xf numFmtId="0" fontId="1" fillId="8" borderId="4" xfId="1" applyNumberFormat="1" applyFill="1" applyBorder="1"/>
    <xf numFmtId="0" fontId="5" fillId="0" borderId="4" xfId="0" applyFont="1" applyBorder="1"/>
    <xf numFmtId="168" fontId="4" fillId="2" borderId="4" xfId="11" applyNumberFormat="1" applyFont="1" applyFill="1" applyBorder="1" applyAlignment="1">
      <alignment horizontal="left" indent="2"/>
    </xf>
    <xf numFmtId="0" fontId="1" fillId="0" borderId="4" xfId="1" applyNumberFormat="1" applyFill="1" applyBorder="1"/>
    <xf numFmtId="0" fontId="3" fillId="0" borderId="0" xfId="0" applyNumberFormat="1" applyFont="1"/>
    <xf numFmtId="0" fontId="17" fillId="0" borderId="0" xfId="0" applyNumberFormat="1" applyFont="1"/>
    <xf numFmtId="0" fontId="17" fillId="0" borderId="0" xfId="0" applyNumberFormat="1" applyFont="1" applyBorder="1" applyAlignment="1"/>
    <xf numFmtId="0" fontId="15" fillId="2" borderId="4" xfId="0" applyNumberFormat="1" applyFont="1" applyFill="1" applyBorder="1" applyAlignment="1">
      <alignment horizontal="center" vertical="center" wrapText="1"/>
    </xf>
    <xf numFmtId="0" fontId="19" fillId="2" borderId="4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left" indent="1"/>
    </xf>
    <xf numFmtId="44" fontId="3" fillId="3" borderId="4" xfId="10" applyFont="1" applyFill="1" applyBorder="1" applyAlignment="1"/>
    <xf numFmtId="0" fontId="3" fillId="3" borderId="4" xfId="11" applyNumberFormat="1" applyFont="1" applyFill="1" applyBorder="1" applyAlignment="1">
      <alignment horizontal="right"/>
    </xf>
    <xf numFmtId="0" fontId="3" fillId="5" borderId="4" xfId="0" applyNumberFormat="1" applyFont="1" applyFill="1" applyBorder="1" applyAlignment="1">
      <alignment horizontal="right"/>
    </xf>
    <xf numFmtId="44" fontId="3" fillId="10" borderId="4" xfId="10" applyFont="1" applyFill="1" applyBorder="1" applyAlignment="1"/>
    <xf numFmtId="44" fontId="3" fillId="10" borderId="31" xfId="10" applyFont="1" applyFill="1" applyBorder="1" applyAlignment="1"/>
    <xf numFmtId="0" fontId="3" fillId="0" borderId="0" xfId="0" applyNumberFormat="1" applyFont="1" applyBorder="1" applyAlignment="1"/>
    <xf numFmtId="0" fontId="3" fillId="2" borderId="4" xfId="0" applyNumberFormat="1" applyFont="1" applyFill="1" applyBorder="1" applyAlignment="1">
      <alignment horizontal="right"/>
    </xf>
    <xf numFmtId="0" fontId="3" fillId="2" borderId="28" xfId="0" applyNumberFormat="1" applyFont="1" applyFill="1" applyBorder="1" applyAlignment="1">
      <alignment horizontal="right"/>
    </xf>
    <xf numFmtId="44" fontId="4" fillId="10" borderId="18" xfId="10" applyFont="1" applyFill="1" applyBorder="1" applyAlignme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4" xfId="0" applyFont="1" applyBorder="1" applyAlignment="1">
      <alignment horizontal="center" vertical="center" wrapText="1"/>
    </xf>
    <xf numFmtId="0" fontId="24" fillId="9" borderId="4" xfId="0" applyFont="1" applyFill="1" applyBorder="1" applyAlignment="1">
      <alignment horizontal="center" vertical="center" wrapText="1"/>
    </xf>
    <xf numFmtId="0" fontId="25" fillId="9" borderId="4" xfId="0" applyFont="1" applyFill="1" applyBorder="1" applyAlignment="1">
      <alignment horizontal="center" vertical="center" wrapText="1"/>
    </xf>
    <xf numFmtId="168" fontId="1" fillId="0" borderId="4" xfId="11" applyNumberFormat="1" applyBorder="1"/>
    <xf numFmtId="10" fontId="3" fillId="3" borderId="4" xfId="1" applyNumberFormat="1" applyFont="1" applyFill="1" applyBorder="1" applyAlignment="1">
      <alignment horizontal="center"/>
    </xf>
    <xf numFmtId="44" fontId="3" fillId="3" borderId="4" xfId="10" applyFont="1" applyFill="1" applyBorder="1"/>
    <xf numFmtId="0" fontId="0" fillId="0" borderId="0" xfId="0" applyNumberFormat="1"/>
    <xf numFmtId="44" fontId="3" fillId="3" borderId="4" xfId="10" applyNumberFormat="1" applyFont="1" applyFill="1" applyBorder="1"/>
    <xf numFmtId="0" fontId="24" fillId="9" borderId="4" xfId="0" applyFont="1" applyFill="1" applyBorder="1" applyAlignment="1">
      <alignment horizontal="left"/>
    </xf>
    <xf numFmtId="0" fontId="26" fillId="9" borderId="4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27" fillId="0" borderId="0" xfId="0" applyFont="1"/>
    <xf numFmtId="0" fontId="4" fillId="2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169" fontId="3" fillId="11" borderId="4" xfId="1" applyNumberFormat="1" applyFont="1" applyFill="1" applyBorder="1"/>
    <xf numFmtId="0" fontId="5" fillId="3" borderId="4" xfId="0" applyFont="1" applyFill="1" applyBorder="1" applyAlignment="1">
      <alignment horizontal="center"/>
    </xf>
    <xf numFmtId="169" fontId="5" fillId="3" borderId="4" xfId="1" applyNumberFormat="1" applyFont="1" applyFill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28" fillId="0" borderId="0" xfId="0" applyFont="1"/>
    <xf numFmtId="0" fontId="4" fillId="2" borderId="0" xfId="0" applyFont="1" applyFill="1"/>
    <xf numFmtId="0" fontId="29" fillId="2" borderId="0" xfId="0" applyFont="1" applyFill="1"/>
    <xf numFmtId="169" fontId="4" fillId="2" borderId="4" xfId="1" applyNumberFormat="1" applyFont="1" applyFill="1" applyBorder="1" applyAlignment="1">
      <alignment horizontal="center"/>
    </xf>
    <xf numFmtId="0" fontId="0" fillId="12" borderId="0" xfId="0" applyFill="1"/>
    <xf numFmtId="0" fontId="30" fillId="0" borderId="0" xfId="0" applyNumberFormat="1" applyFont="1" applyAlignment="1"/>
    <xf numFmtId="164" fontId="3" fillId="0" borderId="26" xfId="4" applyNumberFormat="1" applyBorder="1"/>
    <xf numFmtId="164" fontId="3" fillId="0" borderId="32" xfId="4" applyNumberFormat="1" applyBorder="1"/>
    <xf numFmtId="164" fontId="3" fillId="0" borderId="33" xfId="4" applyNumberFormat="1" applyBorder="1"/>
    <xf numFmtId="0" fontId="32" fillId="0" borderId="0" xfId="0" applyFont="1"/>
    <xf numFmtId="0" fontId="0" fillId="7" borderId="4" xfId="0" applyFill="1" applyBorder="1"/>
    <xf numFmtId="0" fontId="33" fillId="0" borderId="0" xfId="2" applyFont="1"/>
    <xf numFmtId="0" fontId="34" fillId="0" borderId="0" xfId="0" applyFont="1" applyFill="1" applyBorder="1"/>
    <xf numFmtId="0" fontId="35" fillId="0" borderId="0" xfId="0" applyFont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167" fontId="0" fillId="0" borderId="37" xfId="0" applyNumberFormat="1" applyBorder="1"/>
    <xf numFmtId="0" fontId="0" fillId="0" borderId="38" xfId="0" applyBorder="1"/>
    <xf numFmtId="0" fontId="0" fillId="0" borderId="39" xfId="0" applyBorder="1"/>
    <xf numFmtId="0" fontId="0" fillId="0" borderId="39" xfId="0" applyBorder="1" applyAlignment="1">
      <alignment horizontal="center"/>
    </xf>
    <xf numFmtId="167" fontId="0" fillId="0" borderId="40" xfId="0" applyNumberFormat="1" applyBorder="1"/>
    <xf numFmtId="0" fontId="0" fillId="0" borderId="41" xfId="0" applyBorder="1" applyAlignment="1">
      <alignment horizontal="center"/>
    </xf>
    <xf numFmtId="0" fontId="0" fillId="0" borderId="32" xfId="0" applyBorder="1" applyAlignment="1">
      <alignment horizontal="center"/>
    </xf>
    <xf numFmtId="167" fontId="0" fillId="0" borderId="33" xfId="0" applyNumberFormat="1" applyBorder="1" applyAlignment="1">
      <alignment horizontal="center"/>
    </xf>
    <xf numFmtId="0" fontId="36" fillId="0" borderId="0" xfId="0" applyFont="1" applyFill="1"/>
    <xf numFmtId="0" fontId="6" fillId="0" borderId="42" xfId="3" applyBorder="1" applyAlignment="1">
      <alignment horizontal="left" vertical="center" wrapText="1"/>
    </xf>
    <xf numFmtId="0" fontId="3" fillId="0" borderId="32" xfId="2" applyBorder="1"/>
    <xf numFmtId="0" fontId="3" fillId="0" borderId="33" xfId="2" applyBorder="1"/>
    <xf numFmtId="0" fontId="5" fillId="0" borderId="22" xfId="2" applyFont="1" applyBorder="1" applyAlignment="1">
      <alignment horizontal="center"/>
    </xf>
    <xf numFmtId="0" fontId="5" fillId="0" borderId="23" xfId="2" applyFont="1" applyBorder="1" applyAlignment="1">
      <alignment horizontal="center"/>
    </xf>
    <xf numFmtId="0" fontId="5" fillId="0" borderId="24" xfId="2" applyFont="1" applyBorder="1" applyAlignment="1">
      <alignment horizontal="center"/>
    </xf>
    <xf numFmtId="0" fontId="0" fillId="0" borderId="41" xfId="0" applyBorder="1"/>
    <xf numFmtId="0" fontId="0" fillId="0" borderId="32" xfId="0" applyBorder="1"/>
    <xf numFmtId="0" fontId="0" fillId="0" borderId="33" xfId="0" applyBorder="1"/>
    <xf numFmtId="0" fontId="37" fillId="0" borderId="0" xfId="0" applyFont="1"/>
    <xf numFmtId="0" fontId="4" fillId="4" borderId="0" xfId="9" applyFont="1" applyFill="1" applyBorder="1" applyAlignment="1">
      <alignment horizontal="center"/>
    </xf>
    <xf numFmtId="0" fontId="4" fillId="0" borderId="0" xfId="9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6" fillId="2" borderId="1" xfId="0" applyNumberFormat="1" applyFont="1" applyFill="1" applyBorder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3" xfId="0" applyNumberFormat="1" applyFont="1" applyFill="1" applyBorder="1" applyAlignment="1">
      <alignment horizontal="center"/>
    </xf>
    <xf numFmtId="0" fontId="18" fillId="5" borderId="28" xfId="0" applyNumberFormat="1" applyFont="1" applyFill="1" applyBorder="1" applyAlignment="1">
      <alignment horizontal="center"/>
    </xf>
    <xf numFmtId="0" fontId="18" fillId="5" borderId="29" xfId="0" applyNumberFormat="1" applyFont="1" applyFill="1" applyBorder="1" applyAlignment="1">
      <alignment horizontal="center"/>
    </xf>
    <xf numFmtId="0" fontId="18" fillId="5" borderId="30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1" fillId="0" borderId="0" xfId="0" applyFont="1" applyAlignment="1">
      <alignment horizontal="center" vertical="center" readingOrder="1"/>
    </xf>
    <xf numFmtId="0" fontId="3" fillId="0" borderId="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3" xfId="2" applyFont="1" applyBorder="1" applyAlignment="1">
      <alignment horizontal="center"/>
    </xf>
  </cellXfs>
  <cellStyles count="12">
    <cellStyle name="Euro" xfId="10"/>
    <cellStyle name="Euro_TD Fx Recherche" xfId="8"/>
    <cellStyle name="Milliers" xfId="11" builtinId="3"/>
    <cellStyle name="Normal" xfId="0" builtinId="0"/>
    <cellStyle name="Normal 2" xfId="2"/>
    <cellStyle name="Normal 2 2" xfId="3"/>
    <cellStyle name="Normal 2 2 2" xfId="4"/>
    <cellStyle name="Normal 3" xfId="5"/>
    <cellStyle name="Normal_Fonctions de recherche (3)" xfId="7"/>
    <cellStyle name="Normal_TD Fx Recherche" xfId="9"/>
    <cellStyle name="Pourcentage" xfId="1" builtinId="5"/>
    <cellStyle name="Titre1" xfId="6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Spin" dx="15" fmlaLink="#REF!" max="1000" min="1" page="10" val="9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</xdr:row>
          <xdr:rowOff>19050</xdr:rowOff>
        </xdr:from>
        <xdr:to>
          <xdr:col>0</xdr:col>
          <xdr:colOff>0</xdr:colOff>
          <xdr:row>8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103533</xdr:colOff>
      <xdr:row>0</xdr:row>
      <xdr:rowOff>149086</xdr:rowOff>
    </xdr:from>
    <xdr:to>
      <xdr:col>5</xdr:col>
      <xdr:colOff>33131</xdr:colOff>
      <xdr:row>11</xdr:row>
      <xdr:rowOff>66261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103533" y="149086"/>
          <a:ext cx="3996773" cy="2212700"/>
        </a:xfrm>
        <a:prstGeom prst="roundRect">
          <a:avLst>
            <a:gd name="adj" fmla="val 16667"/>
          </a:avLst>
        </a:prstGeom>
        <a:ln>
          <a:headEnd/>
          <a:tailE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fr-FR" sz="1200" b="1" i="1" u="sng" strike="noStrike" baseline="0">
              <a:solidFill>
                <a:srgbClr val="000000"/>
              </a:solidFill>
              <a:latin typeface="Arial"/>
              <a:cs typeface="Arial"/>
            </a:rPr>
            <a:t>IMBRICATION D'une fonction dans RECHERCHEV</a:t>
          </a: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La table des tarifs des produits se trouve dans le tableau 1 : le tarif diffère selon les quantités commandées. </a:t>
          </a: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Le tableau 2 indique le n° de colonne du tableau 1 correspondant à la tranche quantité</a:t>
          </a: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Utiliser la fonction RECHERCHEV Dans</a:t>
          </a: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 la cellule E21 qui permettera d'obtenir le tarif du produit à partir d'un code produit (saisis en E18) Et d'une quantité commandée (Saisie en E19),  </a:t>
          </a: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463826</xdr:colOff>
      <xdr:row>19</xdr:row>
      <xdr:rowOff>57977</xdr:rowOff>
    </xdr:from>
    <xdr:to>
      <xdr:col>4</xdr:col>
      <xdr:colOff>463827</xdr:colOff>
      <xdr:row>19</xdr:row>
      <xdr:rowOff>298174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H="1">
          <a:off x="3616601" y="4134677"/>
          <a:ext cx="1" cy="240197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133350</xdr:colOff>
      <xdr:row>17</xdr:row>
      <xdr:rowOff>95250</xdr:rowOff>
    </xdr:from>
    <xdr:to>
      <xdr:col>3</xdr:col>
      <xdr:colOff>704850</xdr:colOff>
      <xdr:row>17</xdr:row>
      <xdr:rowOff>171450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2505075" y="3524250"/>
          <a:ext cx="571500" cy="7620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114300</xdr:colOff>
      <xdr:row>18</xdr:row>
      <xdr:rowOff>85725</xdr:rowOff>
    </xdr:from>
    <xdr:to>
      <xdr:col>3</xdr:col>
      <xdr:colOff>685800</xdr:colOff>
      <xdr:row>18</xdr:row>
      <xdr:rowOff>152400</xdr:rowOff>
    </xdr:to>
    <xdr:sp macro="" textlink="">
      <xdr:nvSpPr>
        <xdr:cNvPr id="6" name="AutoShape 6"/>
        <xdr:cNvSpPr>
          <a:spLocks noChangeArrowheads="1"/>
        </xdr:cNvSpPr>
      </xdr:nvSpPr>
      <xdr:spPr bwMode="auto">
        <a:xfrm>
          <a:off x="2486025" y="3838575"/>
          <a:ext cx="571500" cy="666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132518</xdr:colOff>
      <xdr:row>21</xdr:row>
      <xdr:rowOff>99392</xdr:rowOff>
    </xdr:from>
    <xdr:to>
      <xdr:col>4</xdr:col>
      <xdr:colOff>571498</xdr:colOff>
      <xdr:row>24</xdr:row>
      <xdr:rowOff>57979</xdr:rowOff>
    </xdr:to>
    <xdr:sp macro="" textlink="">
      <xdr:nvSpPr>
        <xdr:cNvPr id="7" name="Bulle ronde 6"/>
        <xdr:cNvSpPr/>
      </xdr:nvSpPr>
      <xdr:spPr bwMode="auto">
        <a:xfrm rot="10800000">
          <a:off x="1789868" y="4823792"/>
          <a:ext cx="1934405" cy="482462"/>
        </a:xfrm>
        <a:prstGeom prst="wedgeEllipseCallo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fr-FR" sz="1100" b="1"/>
            <a:t>Méthode</a:t>
          </a:r>
          <a:r>
            <a:rPr lang="fr-FR" sz="1100" b="1" baseline="0"/>
            <a:t> 1 </a:t>
          </a:r>
          <a:r>
            <a:rPr lang="fr-FR" sz="1100" baseline="0"/>
            <a:t>: Imbriquer Recherchev </a:t>
          </a:r>
          <a:endParaRPr lang="fr-FR" sz="1100"/>
        </a:p>
      </xdr:txBody>
    </xdr:sp>
    <xdr:clientData/>
  </xdr:twoCellAnchor>
  <xdr:twoCellAnchor>
    <xdr:from>
      <xdr:col>5</xdr:col>
      <xdr:colOff>231913</xdr:colOff>
      <xdr:row>21</xdr:row>
      <xdr:rowOff>91107</xdr:rowOff>
    </xdr:from>
    <xdr:to>
      <xdr:col>7</xdr:col>
      <xdr:colOff>621197</xdr:colOff>
      <xdr:row>24</xdr:row>
      <xdr:rowOff>49694</xdr:rowOff>
    </xdr:to>
    <xdr:sp macro="" textlink="">
      <xdr:nvSpPr>
        <xdr:cNvPr id="8" name="Bulle ronde 7"/>
        <xdr:cNvSpPr/>
      </xdr:nvSpPr>
      <xdr:spPr bwMode="auto">
        <a:xfrm rot="10800000" flipH="1">
          <a:off x="4299088" y="4815507"/>
          <a:ext cx="2160934" cy="482462"/>
        </a:xfrm>
        <a:prstGeom prst="wedgeEllipseCallo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effectLst/>
              <a:latin typeface="+mn-lt"/>
              <a:ea typeface="+mn-ea"/>
              <a:cs typeface="+mn-cs"/>
            </a:rPr>
            <a:t>Méthode</a:t>
          </a:r>
          <a:r>
            <a:rPr lang="fr-FR" sz="1100" b="1" baseline="0">
              <a:effectLst/>
              <a:latin typeface="+mn-lt"/>
              <a:ea typeface="+mn-ea"/>
              <a:cs typeface="+mn-cs"/>
            </a:rPr>
            <a:t> 2 </a:t>
          </a:r>
          <a:r>
            <a:rPr lang="fr-FR" sz="1100" baseline="0">
              <a:effectLst/>
              <a:latin typeface="+mn-lt"/>
              <a:ea typeface="+mn-ea"/>
              <a:cs typeface="+mn-cs"/>
            </a:rPr>
            <a:t>: Imbriquer une Fonction SI </a:t>
          </a:r>
          <a:endParaRPr lang="fr-FR">
            <a:effectLst/>
          </a:endParaRPr>
        </a:p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5</xdr:row>
      <xdr:rowOff>76200</xdr:rowOff>
    </xdr:from>
    <xdr:to>
      <xdr:col>18</xdr:col>
      <xdr:colOff>228600</xdr:colOff>
      <xdr:row>13</xdr:row>
      <xdr:rowOff>9525</xdr:rowOff>
    </xdr:to>
    <xdr:sp macro="" textlink="">
      <xdr:nvSpPr>
        <xdr:cNvPr id="4" name="ZoneTexte 3"/>
        <xdr:cNvSpPr txBox="1"/>
      </xdr:nvSpPr>
      <xdr:spPr>
        <a:xfrm>
          <a:off x="13439775" y="1152525"/>
          <a:ext cx="4619625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Sélectionner les données</a:t>
          </a:r>
        </a:p>
        <a:p>
          <a:r>
            <a:rPr lang="fr-FR" sz="1100"/>
            <a:t>Choix</a:t>
          </a:r>
          <a:r>
            <a:rPr lang="fr-FR" sz="1100" baseline="0"/>
            <a:t> du graphique</a:t>
          </a:r>
        </a:p>
        <a:p>
          <a:r>
            <a:rPr lang="fr-FR" sz="1100"/>
            <a:t>Modifier</a:t>
          </a:r>
          <a:r>
            <a:rPr lang="fr-FR" sz="1100" baseline="0"/>
            <a:t> style</a:t>
          </a:r>
        </a:p>
        <a:p>
          <a:r>
            <a:rPr lang="fr-FR" sz="1100" baseline="0"/>
            <a:t>Ajouter Elements Graphique</a:t>
          </a:r>
        </a:p>
        <a:p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Ajouter Titre </a:t>
          </a:r>
          <a:endParaRPr lang="fr-FR" sz="1100" baseline="0"/>
        </a:p>
        <a:p>
          <a:r>
            <a:rPr lang="fr-FR" sz="1100" baseline="0"/>
            <a:t>Ajouter Légende </a:t>
          </a:r>
        </a:p>
        <a:p>
          <a:r>
            <a:rPr lang="fr-FR" sz="1100" baseline="0"/>
            <a:t>Rotation</a:t>
          </a:r>
        </a:p>
      </xdr:txBody>
    </xdr:sp>
    <xdr:clientData/>
  </xdr:twoCellAnchor>
  <xdr:twoCellAnchor>
    <xdr:from>
      <xdr:col>17</xdr:col>
      <xdr:colOff>666750</xdr:colOff>
      <xdr:row>22</xdr:row>
      <xdr:rowOff>76200</xdr:rowOff>
    </xdr:from>
    <xdr:to>
      <xdr:col>23</xdr:col>
      <xdr:colOff>609600</xdr:colOff>
      <xdr:row>27</xdr:row>
      <xdr:rowOff>66675</xdr:rowOff>
    </xdr:to>
    <xdr:sp macro="" textlink="">
      <xdr:nvSpPr>
        <xdr:cNvPr id="5" name="ZoneTexte 4"/>
        <xdr:cNvSpPr txBox="1"/>
      </xdr:nvSpPr>
      <xdr:spPr>
        <a:xfrm>
          <a:off x="17735550" y="4572000"/>
          <a:ext cx="451485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Invertir lignes colonnes</a:t>
          </a:r>
        </a:p>
        <a:p>
          <a:r>
            <a:rPr lang="fr-FR" sz="1100"/>
            <a:t>Séléction données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choix emplacement</a:t>
          </a:r>
          <a:endParaRPr lang="fr-FR">
            <a:effectLst/>
          </a:endParaRPr>
        </a:p>
        <a:p>
          <a:r>
            <a:rPr lang="fr-FR" sz="1100"/>
            <a:t>Choix</a:t>
          </a:r>
          <a:r>
            <a:rPr lang="fr-FR" sz="1100" baseline="0"/>
            <a:t> de la </a:t>
          </a:r>
          <a:r>
            <a:rPr lang="fr-FR" sz="1100"/>
            <a:t>Plage d'étiquettes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Ajouter Titre et titres axes</a:t>
          </a:r>
          <a:endParaRPr lang="fr-F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Déplacement</a:t>
          </a:r>
          <a:endParaRPr lang="fr-FR" sz="1100"/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H9"/>
  <sheetViews>
    <sheetView tabSelected="1" workbookViewId="0">
      <selection activeCell="E22" sqref="E22"/>
    </sheetView>
  </sheetViews>
  <sheetFormatPr baseColWidth="10" defaultRowHeight="15" x14ac:dyDescent="0.25"/>
  <cols>
    <col min="1" max="7" width="11.42578125" style="8"/>
    <col min="8" max="8" width="12.5703125" style="8" customWidth="1"/>
    <col min="9" max="16384" width="11.42578125" style="8"/>
  </cols>
  <sheetData>
    <row r="2" spans="1:8" ht="15.75" x14ac:dyDescent="0.25">
      <c r="A2" s="6" t="s">
        <v>101</v>
      </c>
      <c r="B2" s="7"/>
      <c r="C2" s="7"/>
      <c r="D2" s="7"/>
      <c r="E2" s="7"/>
      <c r="F2" s="7"/>
      <c r="G2" s="7"/>
      <c r="H2" s="7"/>
    </row>
    <row r="3" spans="1:8" x14ac:dyDescent="0.25">
      <c r="A3" s="7"/>
      <c r="B3" s="7"/>
      <c r="C3" s="7"/>
      <c r="D3" s="7"/>
      <c r="E3" s="7"/>
      <c r="F3" s="7"/>
      <c r="G3" s="7"/>
      <c r="H3" s="7"/>
    </row>
    <row r="4" spans="1:8" ht="15.75" thickBot="1" x14ac:dyDescent="0.3">
      <c r="A4" s="7"/>
      <c r="B4" s="7"/>
      <c r="C4" s="7"/>
      <c r="D4" s="7"/>
      <c r="E4" s="7"/>
      <c r="F4" s="7"/>
      <c r="G4" s="7"/>
      <c r="H4" s="7"/>
    </row>
    <row r="5" spans="1:8" ht="15.75" thickBot="1" x14ac:dyDescent="0.3">
      <c r="A5" s="54"/>
      <c r="B5" s="55">
        <v>2005</v>
      </c>
      <c r="C5" s="55">
        <v>2006</v>
      </c>
      <c r="D5" s="55">
        <v>2007</v>
      </c>
      <c r="E5" s="55">
        <v>2008</v>
      </c>
      <c r="F5" s="55">
        <v>2009</v>
      </c>
      <c r="G5" s="55">
        <v>2010</v>
      </c>
      <c r="H5" s="56">
        <v>2011</v>
      </c>
    </row>
    <row r="6" spans="1:8" x14ac:dyDescent="0.25">
      <c r="A6" s="57" t="s">
        <v>102</v>
      </c>
      <c r="B6" s="53"/>
      <c r="C6" s="53"/>
      <c r="D6" s="53"/>
      <c r="E6" s="53"/>
      <c r="F6" s="53"/>
      <c r="G6" s="53"/>
      <c r="H6" s="130"/>
    </row>
    <row r="7" spans="1:8" x14ac:dyDescent="0.25">
      <c r="A7" s="58" t="s">
        <v>103</v>
      </c>
      <c r="B7" s="53"/>
      <c r="C7" s="53"/>
      <c r="D7" s="53"/>
      <c r="E7" s="53"/>
      <c r="F7" s="53"/>
      <c r="G7" s="53"/>
      <c r="H7" s="130"/>
    </row>
    <row r="8" spans="1:8" x14ac:dyDescent="0.25">
      <c r="A8" s="59" t="s">
        <v>104</v>
      </c>
      <c r="B8" s="53"/>
      <c r="C8" s="53"/>
      <c r="D8" s="53"/>
      <c r="E8" s="53"/>
      <c r="F8" s="53"/>
      <c r="G8" s="53"/>
      <c r="H8" s="130"/>
    </row>
    <row r="9" spans="1:8" ht="15.75" thickBot="1" x14ac:dyDescent="0.3">
      <c r="A9" s="60" t="s">
        <v>105</v>
      </c>
      <c r="B9" s="131"/>
      <c r="C9" s="131"/>
      <c r="D9" s="131"/>
      <c r="E9" s="131"/>
      <c r="F9" s="131"/>
      <c r="G9" s="131"/>
      <c r="H9" s="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40"/>
  <sheetViews>
    <sheetView topLeftCell="A3" zoomScale="130" zoomScaleNormal="130" workbookViewId="0">
      <selection activeCell="C4" sqref="C4:K4"/>
    </sheetView>
  </sheetViews>
  <sheetFormatPr baseColWidth="10" defaultRowHeight="12.75" x14ac:dyDescent="0.2"/>
  <cols>
    <col min="1" max="1" width="11.85546875" style="7" customWidth="1"/>
    <col min="2" max="2" width="59.85546875" style="7" customWidth="1"/>
    <col min="3" max="9" width="8.7109375" style="7" customWidth="1"/>
    <col min="10" max="256" width="11.42578125" style="7"/>
    <col min="257" max="257" width="7.140625" style="7" customWidth="1"/>
    <col min="258" max="258" width="30.28515625" style="7" customWidth="1"/>
    <col min="259" max="265" width="8.7109375" style="7" customWidth="1"/>
    <col min="266" max="512" width="11.42578125" style="7"/>
    <col min="513" max="513" width="7.140625" style="7" customWidth="1"/>
    <col min="514" max="514" width="30.28515625" style="7" customWidth="1"/>
    <col min="515" max="521" width="8.7109375" style="7" customWidth="1"/>
    <col min="522" max="768" width="11.42578125" style="7"/>
    <col min="769" max="769" width="7.140625" style="7" customWidth="1"/>
    <col min="770" max="770" width="30.28515625" style="7" customWidth="1"/>
    <col min="771" max="777" width="8.7109375" style="7" customWidth="1"/>
    <col min="778" max="1024" width="11.42578125" style="7"/>
    <col min="1025" max="1025" width="7.140625" style="7" customWidth="1"/>
    <col min="1026" max="1026" width="30.28515625" style="7" customWidth="1"/>
    <col min="1027" max="1033" width="8.7109375" style="7" customWidth="1"/>
    <col min="1034" max="1280" width="11.42578125" style="7"/>
    <col min="1281" max="1281" width="7.140625" style="7" customWidth="1"/>
    <col min="1282" max="1282" width="30.28515625" style="7" customWidth="1"/>
    <col min="1283" max="1289" width="8.7109375" style="7" customWidth="1"/>
    <col min="1290" max="1536" width="11.42578125" style="7"/>
    <col min="1537" max="1537" width="7.140625" style="7" customWidth="1"/>
    <col min="1538" max="1538" width="30.28515625" style="7" customWidth="1"/>
    <col min="1539" max="1545" width="8.7109375" style="7" customWidth="1"/>
    <col min="1546" max="1792" width="11.42578125" style="7"/>
    <col min="1793" max="1793" width="7.140625" style="7" customWidth="1"/>
    <col min="1794" max="1794" width="30.28515625" style="7" customWidth="1"/>
    <col min="1795" max="1801" width="8.7109375" style="7" customWidth="1"/>
    <col min="1802" max="2048" width="11.42578125" style="7"/>
    <col min="2049" max="2049" width="7.140625" style="7" customWidth="1"/>
    <col min="2050" max="2050" width="30.28515625" style="7" customWidth="1"/>
    <col min="2051" max="2057" width="8.7109375" style="7" customWidth="1"/>
    <col min="2058" max="2304" width="11.42578125" style="7"/>
    <col min="2305" max="2305" width="7.140625" style="7" customWidth="1"/>
    <col min="2306" max="2306" width="30.28515625" style="7" customWidth="1"/>
    <col min="2307" max="2313" width="8.7109375" style="7" customWidth="1"/>
    <col min="2314" max="2560" width="11.42578125" style="7"/>
    <col min="2561" max="2561" width="7.140625" style="7" customWidth="1"/>
    <col min="2562" max="2562" width="30.28515625" style="7" customWidth="1"/>
    <col min="2563" max="2569" width="8.7109375" style="7" customWidth="1"/>
    <col min="2570" max="2816" width="11.42578125" style="7"/>
    <col min="2817" max="2817" width="7.140625" style="7" customWidth="1"/>
    <col min="2818" max="2818" width="30.28515625" style="7" customWidth="1"/>
    <col min="2819" max="2825" width="8.7109375" style="7" customWidth="1"/>
    <col min="2826" max="3072" width="11.42578125" style="7"/>
    <col min="3073" max="3073" width="7.140625" style="7" customWidth="1"/>
    <col min="3074" max="3074" width="30.28515625" style="7" customWidth="1"/>
    <col min="3075" max="3081" width="8.7109375" style="7" customWidth="1"/>
    <col min="3082" max="3328" width="11.42578125" style="7"/>
    <col min="3329" max="3329" width="7.140625" style="7" customWidth="1"/>
    <col min="3330" max="3330" width="30.28515625" style="7" customWidth="1"/>
    <col min="3331" max="3337" width="8.7109375" style="7" customWidth="1"/>
    <col min="3338" max="3584" width="11.42578125" style="7"/>
    <col min="3585" max="3585" width="7.140625" style="7" customWidth="1"/>
    <col min="3586" max="3586" width="30.28515625" style="7" customWidth="1"/>
    <col min="3587" max="3593" width="8.7109375" style="7" customWidth="1"/>
    <col min="3594" max="3840" width="11.42578125" style="7"/>
    <col min="3841" max="3841" width="7.140625" style="7" customWidth="1"/>
    <col min="3842" max="3842" width="30.28515625" style="7" customWidth="1"/>
    <col min="3843" max="3849" width="8.7109375" style="7" customWidth="1"/>
    <col min="3850" max="4096" width="11.42578125" style="7"/>
    <col min="4097" max="4097" width="7.140625" style="7" customWidth="1"/>
    <col min="4098" max="4098" width="30.28515625" style="7" customWidth="1"/>
    <col min="4099" max="4105" width="8.7109375" style="7" customWidth="1"/>
    <col min="4106" max="4352" width="11.42578125" style="7"/>
    <col min="4353" max="4353" width="7.140625" style="7" customWidth="1"/>
    <col min="4354" max="4354" width="30.28515625" style="7" customWidth="1"/>
    <col min="4355" max="4361" width="8.7109375" style="7" customWidth="1"/>
    <col min="4362" max="4608" width="11.42578125" style="7"/>
    <col min="4609" max="4609" width="7.140625" style="7" customWidth="1"/>
    <col min="4610" max="4610" width="30.28515625" style="7" customWidth="1"/>
    <col min="4611" max="4617" width="8.7109375" style="7" customWidth="1"/>
    <col min="4618" max="4864" width="11.42578125" style="7"/>
    <col min="4865" max="4865" width="7.140625" style="7" customWidth="1"/>
    <col min="4866" max="4866" width="30.28515625" style="7" customWidth="1"/>
    <col min="4867" max="4873" width="8.7109375" style="7" customWidth="1"/>
    <col min="4874" max="5120" width="11.42578125" style="7"/>
    <col min="5121" max="5121" width="7.140625" style="7" customWidth="1"/>
    <col min="5122" max="5122" width="30.28515625" style="7" customWidth="1"/>
    <col min="5123" max="5129" width="8.7109375" style="7" customWidth="1"/>
    <col min="5130" max="5376" width="11.42578125" style="7"/>
    <col min="5377" max="5377" width="7.140625" style="7" customWidth="1"/>
    <col min="5378" max="5378" width="30.28515625" style="7" customWidth="1"/>
    <col min="5379" max="5385" width="8.7109375" style="7" customWidth="1"/>
    <col min="5386" max="5632" width="11.42578125" style="7"/>
    <col min="5633" max="5633" width="7.140625" style="7" customWidth="1"/>
    <col min="5634" max="5634" width="30.28515625" style="7" customWidth="1"/>
    <col min="5635" max="5641" width="8.7109375" style="7" customWidth="1"/>
    <col min="5642" max="5888" width="11.42578125" style="7"/>
    <col min="5889" max="5889" width="7.140625" style="7" customWidth="1"/>
    <col min="5890" max="5890" width="30.28515625" style="7" customWidth="1"/>
    <col min="5891" max="5897" width="8.7109375" style="7" customWidth="1"/>
    <col min="5898" max="6144" width="11.42578125" style="7"/>
    <col min="6145" max="6145" width="7.140625" style="7" customWidth="1"/>
    <col min="6146" max="6146" width="30.28515625" style="7" customWidth="1"/>
    <col min="6147" max="6153" width="8.7109375" style="7" customWidth="1"/>
    <col min="6154" max="6400" width="11.42578125" style="7"/>
    <col min="6401" max="6401" width="7.140625" style="7" customWidth="1"/>
    <col min="6402" max="6402" width="30.28515625" style="7" customWidth="1"/>
    <col min="6403" max="6409" width="8.7109375" style="7" customWidth="1"/>
    <col min="6410" max="6656" width="11.42578125" style="7"/>
    <col min="6657" max="6657" width="7.140625" style="7" customWidth="1"/>
    <col min="6658" max="6658" width="30.28515625" style="7" customWidth="1"/>
    <col min="6659" max="6665" width="8.7109375" style="7" customWidth="1"/>
    <col min="6666" max="6912" width="11.42578125" style="7"/>
    <col min="6913" max="6913" width="7.140625" style="7" customWidth="1"/>
    <col min="6914" max="6914" width="30.28515625" style="7" customWidth="1"/>
    <col min="6915" max="6921" width="8.7109375" style="7" customWidth="1"/>
    <col min="6922" max="7168" width="11.42578125" style="7"/>
    <col min="7169" max="7169" width="7.140625" style="7" customWidth="1"/>
    <col min="7170" max="7170" width="30.28515625" style="7" customWidth="1"/>
    <col min="7171" max="7177" width="8.7109375" style="7" customWidth="1"/>
    <col min="7178" max="7424" width="11.42578125" style="7"/>
    <col min="7425" max="7425" width="7.140625" style="7" customWidth="1"/>
    <col min="7426" max="7426" width="30.28515625" style="7" customWidth="1"/>
    <col min="7427" max="7433" width="8.7109375" style="7" customWidth="1"/>
    <col min="7434" max="7680" width="11.42578125" style="7"/>
    <col min="7681" max="7681" width="7.140625" style="7" customWidth="1"/>
    <col min="7682" max="7682" width="30.28515625" style="7" customWidth="1"/>
    <col min="7683" max="7689" width="8.7109375" style="7" customWidth="1"/>
    <col min="7690" max="7936" width="11.42578125" style="7"/>
    <col min="7937" max="7937" width="7.140625" style="7" customWidth="1"/>
    <col min="7938" max="7938" width="30.28515625" style="7" customWidth="1"/>
    <col min="7939" max="7945" width="8.7109375" style="7" customWidth="1"/>
    <col min="7946" max="8192" width="11.42578125" style="7"/>
    <col min="8193" max="8193" width="7.140625" style="7" customWidth="1"/>
    <col min="8194" max="8194" width="30.28515625" style="7" customWidth="1"/>
    <col min="8195" max="8201" width="8.7109375" style="7" customWidth="1"/>
    <col min="8202" max="8448" width="11.42578125" style="7"/>
    <col min="8449" max="8449" width="7.140625" style="7" customWidth="1"/>
    <col min="8450" max="8450" width="30.28515625" style="7" customWidth="1"/>
    <col min="8451" max="8457" width="8.7109375" style="7" customWidth="1"/>
    <col min="8458" max="8704" width="11.42578125" style="7"/>
    <col min="8705" max="8705" width="7.140625" style="7" customWidth="1"/>
    <col min="8706" max="8706" width="30.28515625" style="7" customWidth="1"/>
    <col min="8707" max="8713" width="8.7109375" style="7" customWidth="1"/>
    <col min="8714" max="8960" width="11.42578125" style="7"/>
    <col min="8961" max="8961" width="7.140625" style="7" customWidth="1"/>
    <col min="8962" max="8962" width="30.28515625" style="7" customWidth="1"/>
    <col min="8963" max="8969" width="8.7109375" style="7" customWidth="1"/>
    <col min="8970" max="9216" width="11.42578125" style="7"/>
    <col min="9217" max="9217" width="7.140625" style="7" customWidth="1"/>
    <col min="9218" max="9218" width="30.28515625" style="7" customWidth="1"/>
    <col min="9219" max="9225" width="8.7109375" style="7" customWidth="1"/>
    <col min="9226" max="9472" width="11.42578125" style="7"/>
    <col min="9473" max="9473" width="7.140625" style="7" customWidth="1"/>
    <col min="9474" max="9474" width="30.28515625" style="7" customWidth="1"/>
    <col min="9475" max="9481" width="8.7109375" style="7" customWidth="1"/>
    <col min="9482" max="9728" width="11.42578125" style="7"/>
    <col min="9729" max="9729" width="7.140625" style="7" customWidth="1"/>
    <col min="9730" max="9730" width="30.28515625" style="7" customWidth="1"/>
    <col min="9731" max="9737" width="8.7109375" style="7" customWidth="1"/>
    <col min="9738" max="9984" width="11.42578125" style="7"/>
    <col min="9985" max="9985" width="7.140625" style="7" customWidth="1"/>
    <col min="9986" max="9986" width="30.28515625" style="7" customWidth="1"/>
    <col min="9987" max="9993" width="8.7109375" style="7" customWidth="1"/>
    <col min="9994" max="10240" width="11.42578125" style="7"/>
    <col min="10241" max="10241" width="7.140625" style="7" customWidth="1"/>
    <col min="10242" max="10242" width="30.28515625" style="7" customWidth="1"/>
    <col min="10243" max="10249" width="8.7109375" style="7" customWidth="1"/>
    <col min="10250" max="10496" width="11.42578125" style="7"/>
    <col min="10497" max="10497" width="7.140625" style="7" customWidth="1"/>
    <col min="10498" max="10498" width="30.28515625" style="7" customWidth="1"/>
    <col min="10499" max="10505" width="8.7109375" style="7" customWidth="1"/>
    <col min="10506" max="10752" width="11.42578125" style="7"/>
    <col min="10753" max="10753" width="7.140625" style="7" customWidth="1"/>
    <col min="10754" max="10754" width="30.28515625" style="7" customWidth="1"/>
    <col min="10755" max="10761" width="8.7109375" style="7" customWidth="1"/>
    <col min="10762" max="11008" width="11.42578125" style="7"/>
    <col min="11009" max="11009" width="7.140625" style="7" customWidth="1"/>
    <col min="11010" max="11010" width="30.28515625" style="7" customWidth="1"/>
    <col min="11011" max="11017" width="8.7109375" style="7" customWidth="1"/>
    <col min="11018" max="11264" width="11.42578125" style="7"/>
    <col min="11265" max="11265" width="7.140625" style="7" customWidth="1"/>
    <col min="11266" max="11266" width="30.28515625" style="7" customWidth="1"/>
    <col min="11267" max="11273" width="8.7109375" style="7" customWidth="1"/>
    <col min="11274" max="11520" width="11.42578125" style="7"/>
    <col min="11521" max="11521" width="7.140625" style="7" customWidth="1"/>
    <col min="11522" max="11522" width="30.28515625" style="7" customWidth="1"/>
    <col min="11523" max="11529" width="8.7109375" style="7" customWidth="1"/>
    <col min="11530" max="11776" width="11.42578125" style="7"/>
    <col min="11777" max="11777" width="7.140625" style="7" customWidth="1"/>
    <col min="11778" max="11778" width="30.28515625" style="7" customWidth="1"/>
    <col min="11779" max="11785" width="8.7109375" style="7" customWidth="1"/>
    <col min="11786" max="12032" width="11.42578125" style="7"/>
    <col min="12033" max="12033" width="7.140625" style="7" customWidth="1"/>
    <col min="12034" max="12034" width="30.28515625" style="7" customWidth="1"/>
    <col min="12035" max="12041" width="8.7109375" style="7" customWidth="1"/>
    <col min="12042" max="12288" width="11.42578125" style="7"/>
    <col min="12289" max="12289" width="7.140625" style="7" customWidth="1"/>
    <col min="12290" max="12290" width="30.28515625" style="7" customWidth="1"/>
    <col min="12291" max="12297" width="8.7109375" style="7" customWidth="1"/>
    <col min="12298" max="12544" width="11.42578125" style="7"/>
    <col min="12545" max="12545" width="7.140625" style="7" customWidth="1"/>
    <col min="12546" max="12546" width="30.28515625" style="7" customWidth="1"/>
    <col min="12547" max="12553" width="8.7109375" style="7" customWidth="1"/>
    <col min="12554" max="12800" width="11.42578125" style="7"/>
    <col min="12801" max="12801" width="7.140625" style="7" customWidth="1"/>
    <col min="12802" max="12802" width="30.28515625" style="7" customWidth="1"/>
    <col min="12803" max="12809" width="8.7109375" style="7" customWidth="1"/>
    <col min="12810" max="13056" width="11.42578125" style="7"/>
    <col min="13057" max="13057" width="7.140625" style="7" customWidth="1"/>
    <col min="13058" max="13058" width="30.28515625" style="7" customWidth="1"/>
    <col min="13059" max="13065" width="8.7109375" style="7" customWidth="1"/>
    <col min="13066" max="13312" width="11.42578125" style="7"/>
    <col min="13313" max="13313" width="7.140625" style="7" customWidth="1"/>
    <col min="13314" max="13314" width="30.28515625" style="7" customWidth="1"/>
    <col min="13315" max="13321" width="8.7109375" style="7" customWidth="1"/>
    <col min="13322" max="13568" width="11.42578125" style="7"/>
    <col min="13569" max="13569" width="7.140625" style="7" customWidth="1"/>
    <col min="13570" max="13570" width="30.28515625" style="7" customWidth="1"/>
    <col min="13571" max="13577" width="8.7109375" style="7" customWidth="1"/>
    <col min="13578" max="13824" width="11.42578125" style="7"/>
    <col min="13825" max="13825" width="7.140625" style="7" customWidth="1"/>
    <col min="13826" max="13826" width="30.28515625" style="7" customWidth="1"/>
    <col min="13827" max="13833" width="8.7109375" style="7" customWidth="1"/>
    <col min="13834" max="14080" width="11.42578125" style="7"/>
    <col min="14081" max="14081" width="7.140625" style="7" customWidth="1"/>
    <col min="14082" max="14082" width="30.28515625" style="7" customWidth="1"/>
    <col min="14083" max="14089" width="8.7109375" style="7" customWidth="1"/>
    <col min="14090" max="14336" width="11.42578125" style="7"/>
    <col min="14337" max="14337" width="7.140625" style="7" customWidth="1"/>
    <col min="14338" max="14338" width="30.28515625" style="7" customWidth="1"/>
    <col min="14339" max="14345" width="8.7109375" style="7" customWidth="1"/>
    <col min="14346" max="14592" width="11.42578125" style="7"/>
    <col min="14593" max="14593" width="7.140625" style="7" customWidth="1"/>
    <col min="14594" max="14594" width="30.28515625" style="7" customWidth="1"/>
    <col min="14595" max="14601" width="8.7109375" style="7" customWidth="1"/>
    <col min="14602" max="14848" width="11.42578125" style="7"/>
    <col min="14849" max="14849" width="7.140625" style="7" customWidth="1"/>
    <col min="14850" max="14850" width="30.28515625" style="7" customWidth="1"/>
    <col min="14851" max="14857" width="8.7109375" style="7" customWidth="1"/>
    <col min="14858" max="15104" width="11.42578125" style="7"/>
    <col min="15105" max="15105" width="7.140625" style="7" customWidth="1"/>
    <col min="15106" max="15106" width="30.28515625" style="7" customWidth="1"/>
    <col min="15107" max="15113" width="8.7109375" style="7" customWidth="1"/>
    <col min="15114" max="15360" width="11.42578125" style="7"/>
    <col min="15361" max="15361" width="7.140625" style="7" customWidth="1"/>
    <col min="15362" max="15362" width="30.28515625" style="7" customWidth="1"/>
    <col min="15363" max="15369" width="8.7109375" style="7" customWidth="1"/>
    <col min="15370" max="15616" width="11.42578125" style="7"/>
    <col min="15617" max="15617" width="7.140625" style="7" customWidth="1"/>
    <col min="15618" max="15618" width="30.28515625" style="7" customWidth="1"/>
    <col min="15619" max="15625" width="8.7109375" style="7" customWidth="1"/>
    <col min="15626" max="15872" width="11.42578125" style="7"/>
    <col min="15873" max="15873" width="7.140625" style="7" customWidth="1"/>
    <col min="15874" max="15874" width="30.28515625" style="7" customWidth="1"/>
    <col min="15875" max="15881" width="8.7109375" style="7" customWidth="1"/>
    <col min="15882" max="16128" width="11.42578125" style="7"/>
    <col min="16129" max="16129" width="7.140625" style="7" customWidth="1"/>
    <col min="16130" max="16130" width="30.28515625" style="7" customWidth="1"/>
    <col min="16131" max="16137" width="8.7109375" style="7" customWidth="1"/>
    <col min="16138" max="16384" width="11.42578125" style="7"/>
  </cols>
  <sheetData>
    <row r="1" spans="1:10" x14ac:dyDescent="0.2">
      <c r="A1" s="12" t="s">
        <v>106</v>
      </c>
    </row>
    <row r="2" spans="1:10" x14ac:dyDescent="0.2">
      <c r="B2" s="13" t="s">
        <v>107</v>
      </c>
    </row>
    <row r="3" spans="1:10" x14ac:dyDescent="0.2">
      <c r="B3" s="13" t="s">
        <v>108</v>
      </c>
    </row>
    <row r="5" spans="1:10" s="13" customFormat="1" x14ac:dyDescent="0.2">
      <c r="A5" s="9" t="s">
        <v>109</v>
      </c>
      <c r="B5" s="9" t="s">
        <v>110</v>
      </c>
      <c r="C5" s="10">
        <v>2005</v>
      </c>
      <c r="D5" s="10">
        <v>2006</v>
      </c>
      <c r="E5" s="10">
        <v>2007</v>
      </c>
      <c r="F5" s="10">
        <v>2008</v>
      </c>
      <c r="G5" s="10">
        <v>2009</v>
      </c>
      <c r="H5" s="10">
        <v>2010</v>
      </c>
      <c r="I5" s="10">
        <v>2011</v>
      </c>
    </row>
    <row r="6" spans="1:10" s="13" customFormat="1" ht="15" x14ac:dyDescent="0.25">
      <c r="A6" s="9" t="s">
        <v>111</v>
      </c>
      <c r="B6" s="14" t="s">
        <v>112</v>
      </c>
      <c r="C6" s="11">
        <v>9</v>
      </c>
      <c r="D6" s="11">
        <v>9.3320000000000007</v>
      </c>
      <c r="E6" s="11">
        <v>9.968</v>
      </c>
      <c r="F6" s="11">
        <v>10.301</v>
      </c>
      <c r="G6" s="11">
        <v>10.833</v>
      </c>
      <c r="H6" s="11">
        <v>11.016999999999999</v>
      </c>
      <c r="I6" s="11">
        <v>10.510999999999999</v>
      </c>
    </row>
    <row r="7" spans="1:10" s="13" customFormat="1" ht="15" x14ac:dyDescent="0.25">
      <c r="A7" s="9" t="s">
        <v>113</v>
      </c>
      <c r="B7" s="14" t="s">
        <v>114</v>
      </c>
      <c r="C7" s="11">
        <v>207.36799999999999</v>
      </c>
      <c r="D7" s="11">
        <v>212.71799999999999</v>
      </c>
      <c r="E7" s="11">
        <v>238.49600000000001</v>
      </c>
      <c r="F7" s="11">
        <v>260.81299999999999</v>
      </c>
      <c r="G7" s="11">
        <v>273.48599999999999</v>
      </c>
      <c r="H7" s="11">
        <v>308.16800000000001</v>
      </c>
      <c r="I7" s="11">
        <v>312.67500000000001</v>
      </c>
      <c r="J7" s="15"/>
    </row>
    <row r="8" spans="1:10" s="13" customFormat="1" ht="15" x14ac:dyDescent="0.25">
      <c r="A8" s="9" t="s">
        <v>115</v>
      </c>
      <c r="B8" s="14" t="s">
        <v>116</v>
      </c>
      <c r="C8" s="11">
        <v>28.661000000000001</v>
      </c>
      <c r="D8" s="11">
        <v>31.463999999999999</v>
      </c>
      <c r="E8" s="11">
        <v>35.119999999999997</v>
      </c>
      <c r="F8" s="11">
        <v>36.241999999999997</v>
      </c>
      <c r="G8" s="11">
        <v>34.691000000000003</v>
      </c>
      <c r="H8" s="11">
        <v>40.619</v>
      </c>
      <c r="I8" s="11">
        <v>39.085000000000001</v>
      </c>
    </row>
    <row r="9" spans="1:10" s="13" customFormat="1" ht="15" x14ac:dyDescent="0.25">
      <c r="A9" s="9" t="s">
        <v>117</v>
      </c>
      <c r="B9" s="14" t="s">
        <v>118</v>
      </c>
      <c r="C9" s="11">
        <v>20.945</v>
      </c>
      <c r="D9" s="11">
        <v>21.704000000000001</v>
      </c>
      <c r="E9" s="11">
        <v>24.120999999999999</v>
      </c>
      <c r="F9" s="11">
        <v>25.869</v>
      </c>
      <c r="G9" s="11">
        <v>28.536000000000001</v>
      </c>
      <c r="H9" s="11">
        <v>31.782</v>
      </c>
      <c r="I9" s="11">
        <v>31.510999999999999</v>
      </c>
    </row>
    <row r="10" spans="1:10" s="13" customFormat="1" ht="15" x14ac:dyDescent="0.25">
      <c r="A10" s="9" t="s">
        <v>119</v>
      </c>
      <c r="B10" s="14" t="s">
        <v>120</v>
      </c>
      <c r="C10" s="11">
        <v>194</v>
      </c>
      <c r="D10" s="11">
        <v>237</v>
      </c>
      <c r="E10" s="11">
        <v>84</v>
      </c>
      <c r="F10" s="11">
        <v>257</v>
      </c>
      <c r="G10" s="11">
        <v>244</v>
      </c>
      <c r="H10" s="11">
        <v>226</v>
      </c>
      <c r="I10" s="11">
        <v>217</v>
      </c>
    </row>
    <row r="11" spans="1:10" s="13" customFormat="1" ht="15" x14ac:dyDescent="0.25">
      <c r="A11" s="9" t="s">
        <v>104</v>
      </c>
      <c r="B11" s="14" t="s">
        <v>121</v>
      </c>
      <c r="C11" s="11">
        <v>284</v>
      </c>
      <c r="D11" s="11">
        <v>222</v>
      </c>
      <c r="E11" s="11">
        <v>185</v>
      </c>
      <c r="F11" s="11">
        <v>215</v>
      </c>
      <c r="G11" s="11">
        <v>259</v>
      </c>
      <c r="H11" s="11">
        <v>275</v>
      </c>
      <c r="I11" s="11">
        <v>58</v>
      </c>
    </row>
    <row r="12" spans="1:10" s="13" customFormat="1" ht="15" x14ac:dyDescent="0.25">
      <c r="A12" s="9" t="s">
        <v>122</v>
      </c>
      <c r="B12" s="14" t="s">
        <v>123</v>
      </c>
      <c r="C12" s="11">
        <v>284</v>
      </c>
      <c r="D12" s="11">
        <v>273</v>
      </c>
      <c r="E12" s="11">
        <v>86</v>
      </c>
      <c r="F12" s="11">
        <v>56</v>
      </c>
      <c r="G12" s="11">
        <v>126</v>
      </c>
      <c r="H12" s="11">
        <v>259</v>
      </c>
      <c r="I12" s="11">
        <v>105</v>
      </c>
    </row>
    <row r="13" spans="1:10" s="13" customFormat="1" ht="15" x14ac:dyDescent="0.25">
      <c r="A13" s="9" t="s">
        <v>124</v>
      </c>
      <c r="B13" s="14" t="s">
        <v>125</v>
      </c>
      <c r="C13" s="11">
        <v>271</v>
      </c>
      <c r="D13" s="11">
        <v>297</v>
      </c>
      <c r="E13" s="11">
        <v>152</v>
      </c>
      <c r="F13" s="11">
        <v>196</v>
      </c>
      <c r="G13" s="11">
        <v>215</v>
      </c>
      <c r="H13" s="11">
        <v>170</v>
      </c>
      <c r="I13" s="11">
        <v>269</v>
      </c>
    </row>
    <row r="14" spans="1:10" s="13" customFormat="1" ht="15" x14ac:dyDescent="0.25">
      <c r="A14" s="9" t="s">
        <v>126</v>
      </c>
      <c r="B14" s="14" t="s">
        <v>127</v>
      </c>
      <c r="C14" s="11">
        <v>124</v>
      </c>
      <c r="D14" s="11">
        <v>30</v>
      </c>
      <c r="E14" s="11">
        <v>117</v>
      </c>
      <c r="F14" s="11">
        <v>73</v>
      </c>
      <c r="G14" s="11">
        <v>27</v>
      </c>
      <c r="H14" s="11">
        <v>94</v>
      </c>
      <c r="I14" s="11">
        <v>109</v>
      </c>
    </row>
    <row r="15" spans="1:10" s="13" customFormat="1" ht="15" x14ac:dyDescent="0.25">
      <c r="A15" s="9" t="s">
        <v>128</v>
      </c>
      <c r="B15" s="14" t="s">
        <v>129</v>
      </c>
      <c r="C15" s="11">
        <v>191</v>
      </c>
      <c r="D15" s="11">
        <v>117</v>
      </c>
      <c r="E15" s="11">
        <v>176</v>
      </c>
      <c r="F15" s="11">
        <v>63</v>
      </c>
      <c r="G15" s="11">
        <v>186</v>
      </c>
      <c r="H15" s="11">
        <v>99</v>
      </c>
      <c r="I15" s="11">
        <v>42</v>
      </c>
    </row>
    <row r="16" spans="1:10" s="13" customFormat="1" ht="15" x14ac:dyDescent="0.25">
      <c r="A16" s="9" t="s">
        <v>130</v>
      </c>
      <c r="B16" s="14" t="s">
        <v>131</v>
      </c>
      <c r="C16" s="11">
        <v>292</v>
      </c>
      <c r="D16" s="11">
        <v>222</v>
      </c>
      <c r="E16" s="11">
        <v>76</v>
      </c>
      <c r="F16" s="11">
        <v>172</v>
      </c>
      <c r="G16" s="11">
        <v>149</v>
      </c>
      <c r="H16" s="11">
        <v>87</v>
      </c>
      <c r="I16" s="11">
        <v>30</v>
      </c>
    </row>
    <row r="17" spans="1:17" s="13" customFormat="1" ht="15" x14ac:dyDescent="0.25">
      <c r="A17" s="9" t="s">
        <v>132</v>
      </c>
      <c r="B17" s="14" t="s">
        <v>133</v>
      </c>
      <c r="C17" s="11">
        <v>235</v>
      </c>
      <c r="D17" s="11">
        <v>93</v>
      </c>
      <c r="E17" s="11">
        <v>41</v>
      </c>
      <c r="F17" s="11">
        <v>178</v>
      </c>
      <c r="G17" s="11">
        <v>127</v>
      </c>
      <c r="H17" s="11">
        <v>288</v>
      </c>
      <c r="I17" s="11">
        <v>147</v>
      </c>
    </row>
    <row r="18" spans="1:17" s="13" customFormat="1" ht="15" x14ac:dyDescent="0.25">
      <c r="A18" s="9" t="s">
        <v>134</v>
      </c>
      <c r="B18" s="14" t="s">
        <v>135</v>
      </c>
      <c r="C18" s="11">
        <v>130</v>
      </c>
      <c r="D18" s="11">
        <v>243</v>
      </c>
      <c r="E18" s="11">
        <v>284</v>
      </c>
      <c r="F18" s="11">
        <v>67</v>
      </c>
      <c r="G18" s="11">
        <v>250</v>
      </c>
      <c r="H18" s="11">
        <v>180</v>
      </c>
      <c r="I18" s="11">
        <v>70</v>
      </c>
    </row>
    <row r="19" spans="1:17" s="13" customFormat="1" ht="15" x14ac:dyDescent="0.25">
      <c r="A19" s="9" t="s">
        <v>105</v>
      </c>
      <c r="B19" s="14" t="s">
        <v>136</v>
      </c>
      <c r="C19" s="11">
        <v>265</v>
      </c>
      <c r="D19" s="11">
        <v>24</v>
      </c>
      <c r="E19" s="11">
        <v>86</v>
      </c>
      <c r="F19" s="11">
        <v>169</v>
      </c>
      <c r="G19" s="11">
        <v>237</v>
      </c>
      <c r="H19" s="11">
        <v>275</v>
      </c>
      <c r="I19" s="11">
        <v>25</v>
      </c>
      <c r="L19" s="8"/>
      <c r="M19" s="8"/>
      <c r="N19" s="8"/>
      <c r="O19" s="8"/>
      <c r="P19" s="8"/>
      <c r="Q19" s="8"/>
    </row>
    <row r="20" spans="1:17" s="13" customFormat="1" ht="15" x14ac:dyDescent="0.25">
      <c r="A20" s="9" t="s">
        <v>137</v>
      </c>
      <c r="B20" s="14" t="s">
        <v>138</v>
      </c>
      <c r="C20" s="11">
        <v>89</v>
      </c>
      <c r="D20" s="11">
        <v>295</v>
      </c>
      <c r="E20" s="11">
        <v>75</v>
      </c>
      <c r="F20" s="11">
        <v>296</v>
      </c>
      <c r="G20" s="11">
        <v>169</v>
      </c>
      <c r="H20" s="11">
        <v>116</v>
      </c>
      <c r="I20" s="11">
        <v>134</v>
      </c>
      <c r="L20" s="8"/>
      <c r="M20" s="8"/>
      <c r="N20" s="8"/>
      <c r="O20" s="8"/>
      <c r="P20" s="8"/>
      <c r="Q20" s="8"/>
    </row>
    <row r="21" spans="1:17" s="13" customFormat="1" ht="15" x14ac:dyDescent="0.25">
      <c r="A21" s="9" t="s">
        <v>139</v>
      </c>
      <c r="B21" s="14" t="s">
        <v>140</v>
      </c>
      <c r="C21" s="11">
        <v>293</v>
      </c>
      <c r="D21" s="11">
        <v>262</v>
      </c>
      <c r="E21" s="11">
        <v>44</v>
      </c>
      <c r="F21" s="11">
        <v>117</v>
      </c>
      <c r="G21" s="11">
        <v>33</v>
      </c>
      <c r="H21" s="11">
        <v>187</v>
      </c>
      <c r="I21" s="11">
        <v>230</v>
      </c>
      <c r="L21" s="8"/>
      <c r="M21" s="8"/>
      <c r="N21" s="8"/>
      <c r="O21" s="8"/>
      <c r="P21" s="8"/>
      <c r="Q21" s="8"/>
    </row>
    <row r="22" spans="1:17" s="13" customFormat="1" ht="15" x14ac:dyDescent="0.25">
      <c r="A22" s="9" t="s">
        <v>102</v>
      </c>
      <c r="B22" s="14" t="s">
        <v>141</v>
      </c>
      <c r="C22" s="11">
        <v>275</v>
      </c>
      <c r="D22" s="11">
        <v>161</v>
      </c>
      <c r="E22" s="11">
        <v>242</v>
      </c>
      <c r="F22" s="11">
        <v>197</v>
      </c>
      <c r="G22" s="11">
        <v>215</v>
      </c>
      <c r="H22" s="11">
        <v>233</v>
      </c>
      <c r="I22" s="11">
        <v>278</v>
      </c>
      <c r="L22" s="8"/>
      <c r="M22" s="8"/>
      <c r="N22" s="8"/>
      <c r="O22" s="8"/>
      <c r="P22" s="8"/>
      <c r="Q22" s="8"/>
    </row>
    <row r="23" spans="1:17" s="13" customFormat="1" ht="15" x14ac:dyDescent="0.25">
      <c r="A23" s="9" t="s">
        <v>142</v>
      </c>
      <c r="B23" s="14" t="s">
        <v>143</v>
      </c>
      <c r="C23" s="11">
        <v>91</v>
      </c>
      <c r="D23" s="11">
        <v>175</v>
      </c>
      <c r="E23" s="11">
        <v>197</v>
      </c>
      <c r="F23" s="11">
        <v>208</v>
      </c>
      <c r="G23" s="11">
        <v>272</v>
      </c>
      <c r="H23" s="11">
        <v>254</v>
      </c>
      <c r="I23" s="11">
        <v>54</v>
      </c>
      <c r="L23" s="8"/>
      <c r="M23" s="8"/>
      <c r="N23" s="8"/>
      <c r="O23" s="8"/>
      <c r="P23" s="8"/>
      <c r="Q23" s="8"/>
    </row>
    <row r="24" spans="1:17" s="13" customFormat="1" ht="15" x14ac:dyDescent="0.25">
      <c r="A24" s="9" t="s">
        <v>144</v>
      </c>
      <c r="B24" s="14" t="s">
        <v>145</v>
      </c>
      <c r="C24" s="11">
        <v>50</v>
      </c>
      <c r="D24" s="11">
        <v>157</v>
      </c>
      <c r="E24" s="11">
        <v>159</v>
      </c>
      <c r="F24" s="11">
        <v>208</v>
      </c>
      <c r="G24" s="11">
        <v>168</v>
      </c>
      <c r="H24" s="11">
        <v>264</v>
      </c>
      <c r="I24" s="11">
        <v>202</v>
      </c>
    </row>
    <row r="25" spans="1:17" s="13" customFormat="1" ht="15" x14ac:dyDescent="0.25">
      <c r="A25" s="9" t="s">
        <v>146</v>
      </c>
      <c r="B25" s="14" t="s">
        <v>147</v>
      </c>
      <c r="C25" s="11">
        <v>194</v>
      </c>
      <c r="D25" s="11">
        <v>98</v>
      </c>
      <c r="E25" s="11">
        <v>106</v>
      </c>
      <c r="F25" s="11">
        <v>51</v>
      </c>
      <c r="G25" s="11">
        <v>96</v>
      </c>
      <c r="H25" s="11">
        <v>81</v>
      </c>
      <c r="I25" s="11">
        <v>140</v>
      </c>
    </row>
    <row r="26" spans="1:17" s="13" customFormat="1" ht="15" x14ac:dyDescent="0.25">
      <c r="A26" s="9" t="s">
        <v>103</v>
      </c>
      <c r="B26" s="14" t="s">
        <v>148</v>
      </c>
      <c r="C26" s="11">
        <v>268</v>
      </c>
      <c r="D26" s="11">
        <v>192</v>
      </c>
      <c r="E26" s="11">
        <v>55</v>
      </c>
      <c r="F26" s="11">
        <v>274</v>
      </c>
      <c r="G26" s="11">
        <v>53</v>
      </c>
      <c r="H26" s="11">
        <v>280</v>
      </c>
      <c r="I26" s="11">
        <v>176</v>
      </c>
    </row>
    <row r="27" spans="1:17" s="13" customFormat="1" ht="15" x14ac:dyDescent="0.25">
      <c r="A27" s="9" t="s">
        <v>149</v>
      </c>
      <c r="B27" s="14" t="s">
        <v>150</v>
      </c>
      <c r="C27" s="11">
        <v>262</v>
      </c>
      <c r="D27" s="11">
        <v>106</v>
      </c>
      <c r="E27" s="11">
        <v>136</v>
      </c>
      <c r="F27" s="11">
        <v>176</v>
      </c>
      <c r="G27" s="11">
        <v>293</v>
      </c>
      <c r="H27" s="11">
        <v>35</v>
      </c>
      <c r="I27" s="11">
        <v>26</v>
      </c>
    </row>
    <row r="28" spans="1:17" s="13" customFormat="1" ht="15" x14ac:dyDescent="0.25">
      <c r="A28" s="9" t="s">
        <v>151</v>
      </c>
      <c r="B28" s="14" t="s">
        <v>152</v>
      </c>
      <c r="C28" s="11">
        <v>120</v>
      </c>
      <c r="D28" s="11">
        <v>288</v>
      </c>
      <c r="E28" s="11">
        <v>194</v>
      </c>
      <c r="F28" s="11">
        <v>129</v>
      </c>
      <c r="G28" s="11">
        <v>167</v>
      </c>
      <c r="H28" s="11">
        <v>266</v>
      </c>
      <c r="I28" s="11">
        <v>248</v>
      </c>
    </row>
    <row r="29" spans="1:17" s="13" customFormat="1" ht="15" x14ac:dyDescent="0.25">
      <c r="A29" s="9" t="s">
        <v>153</v>
      </c>
      <c r="B29" s="14" t="s">
        <v>154</v>
      </c>
      <c r="C29" s="11">
        <v>69</v>
      </c>
      <c r="D29" s="11">
        <v>83</v>
      </c>
      <c r="E29" s="11">
        <v>186</v>
      </c>
      <c r="F29" s="11">
        <v>237</v>
      </c>
      <c r="G29" s="11">
        <v>216</v>
      </c>
      <c r="H29" s="11">
        <v>219</v>
      </c>
      <c r="I29" s="11">
        <v>87</v>
      </c>
    </row>
    <row r="30" spans="1:17" s="13" customFormat="1" ht="15" x14ac:dyDescent="0.25">
      <c r="A30" s="9" t="s">
        <v>155</v>
      </c>
      <c r="B30" s="14" t="s">
        <v>156</v>
      </c>
      <c r="C30" s="11">
        <v>84</v>
      </c>
      <c r="D30" s="11">
        <v>175</v>
      </c>
      <c r="E30" s="11">
        <v>263</v>
      </c>
      <c r="F30" s="11">
        <v>111</v>
      </c>
      <c r="G30" s="11">
        <v>92</v>
      </c>
      <c r="H30" s="11">
        <v>231</v>
      </c>
      <c r="I30" s="11">
        <v>63</v>
      </c>
    </row>
    <row r="31" spans="1:17" s="13" customFormat="1" ht="15" x14ac:dyDescent="0.25">
      <c r="A31" s="9" t="s">
        <v>157</v>
      </c>
      <c r="B31" s="14" t="s">
        <v>158</v>
      </c>
      <c r="C31" s="11">
        <v>161</v>
      </c>
      <c r="D31" s="11">
        <v>72</v>
      </c>
      <c r="E31" s="11">
        <v>240</v>
      </c>
      <c r="F31" s="11">
        <v>91</v>
      </c>
      <c r="G31" s="11">
        <v>297</v>
      </c>
      <c r="H31" s="11">
        <v>57</v>
      </c>
      <c r="I31" s="11">
        <v>253</v>
      </c>
    </row>
    <row r="32" spans="1:17" s="13" customFormat="1" x14ac:dyDescent="0.2">
      <c r="A32" s="9" t="s">
        <v>159</v>
      </c>
      <c r="B32" s="11" t="s">
        <v>160</v>
      </c>
      <c r="C32" s="11">
        <f>SUM(C6:C31)</f>
        <v>4491.9740000000002</v>
      </c>
      <c r="D32" s="11">
        <f t="shared" ref="D32:I32" si="0">SUM(D6:D31)</f>
        <v>4097.2179999999998</v>
      </c>
      <c r="E32" s="11">
        <f t="shared" si="0"/>
        <v>3491.7049999999999</v>
      </c>
      <c r="F32" s="11">
        <f t="shared" si="0"/>
        <v>3874.2249999999999</v>
      </c>
      <c r="G32" s="11">
        <f t="shared" si="0"/>
        <v>4238.5460000000003</v>
      </c>
      <c r="H32" s="11">
        <f t="shared" si="0"/>
        <v>4567.5860000000002</v>
      </c>
      <c r="I32" s="11">
        <f t="shared" si="0"/>
        <v>3356.7820000000002</v>
      </c>
    </row>
    <row r="33" spans="1:1" s="13" customFormat="1" x14ac:dyDescent="0.2">
      <c r="A33" s="7"/>
    </row>
    <row r="34" spans="1:1" s="13" customFormat="1" x14ac:dyDescent="0.2"/>
    <row r="35" spans="1:1" s="13" customFormat="1" x14ac:dyDescent="0.2">
      <c r="A35" s="7"/>
    </row>
    <row r="36" spans="1:1" s="13" customFormat="1" x14ac:dyDescent="0.2">
      <c r="A36" s="7"/>
    </row>
    <row r="37" spans="1:1" s="13" customFormat="1" x14ac:dyDescent="0.2">
      <c r="A37" s="7"/>
    </row>
    <row r="38" spans="1:1" s="13" customFormat="1" x14ac:dyDescent="0.2">
      <c r="A38" s="7"/>
    </row>
    <row r="39" spans="1:1" s="13" customFormat="1" x14ac:dyDescent="0.2">
      <c r="A39" s="7"/>
    </row>
    <row r="40" spans="1:1" s="13" customFormat="1" x14ac:dyDescent="0.2">
      <c r="A40" s="7"/>
    </row>
    <row r="41" spans="1:1" s="13" customFormat="1" x14ac:dyDescent="0.2">
      <c r="A41" s="7"/>
    </row>
    <row r="42" spans="1:1" s="13" customFormat="1" x14ac:dyDescent="0.2">
      <c r="A42" s="7"/>
    </row>
    <row r="43" spans="1:1" s="13" customFormat="1" x14ac:dyDescent="0.2">
      <c r="A43" s="7"/>
    </row>
    <row r="44" spans="1:1" s="13" customFormat="1" x14ac:dyDescent="0.2">
      <c r="A44" s="7"/>
    </row>
    <row r="45" spans="1:1" s="13" customFormat="1" x14ac:dyDescent="0.2">
      <c r="A45" s="7"/>
    </row>
    <row r="46" spans="1:1" s="13" customFormat="1" x14ac:dyDescent="0.2">
      <c r="A46" s="7"/>
    </row>
    <row r="47" spans="1:1" s="13" customFormat="1" x14ac:dyDescent="0.2">
      <c r="A47" s="7"/>
    </row>
    <row r="48" spans="1:1" s="13" customFormat="1" x14ac:dyDescent="0.2">
      <c r="A48" s="7"/>
    </row>
    <row r="49" spans="1:1" s="13" customFormat="1" x14ac:dyDescent="0.2">
      <c r="A49" s="7"/>
    </row>
    <row r="50" spans="1:1" s="13" customFormat="1" x14ac:dyDescent="0.2">
      <c r="A50" s="7"/>
    </row>
    <row r="51" spans="1:1" s="13" customFormat="1" x14ac:dyDescent="0.2">
      <c r="A51" s="7"/>
    </row>
    <row r="52" spans="1:1" s="13" customFormat="1" x14ac:dyDescent="0.2">
      <c r="A52" s="7"/>
    </row>
    <row r="53" spans="1:1" s="13" customFormat="1" x14ac:dyDescent="0.2">
      <c r="A53" s="7"/>
    </row>
    <row r="54" spans="1:1" s="13" customFormat="1" x14ac:dyDescent="0.2">
      <c r="A54" s="7"/>
    </row>
    <row r="55" spans="1:1" s="13" customFormat="1" x14ac:dyDescent="0.2">
      <c r="A55" s="7"/>
    </row>
    <row r="56" spans="1:1" s="13" customFormat="1" x14ac:dyDescent="0.2">
      <c r="A56" s="7"/>
    </row>
    <row r="57" spans="1:1" s="13" customFormat="1" x14ac:dyDescent="0.2">
      <c r="A57" s="7"/>
    </row>
    <row r="58" spans="1:1" s="13" customFormat="1" x14ac:dyDescent="0.2">
      <c r="A58" s="7"/>
    </row>
    <row r="59" spans="1:1" s="13" customFormat="1" x14ac:dyDescent="0.2">
      <c r="A59" s="7"/>
    </row>
    <row r="60" spans="1:1" s="13" customFormat="1" x14ac:dyDescent="0.2">
      <c r="A60" s="7"/>
    </row>
    <row r="61" spans="1:1" s="13" customFormat="1" x14ac:dyDescent="0.2">
      <c r="A61" s="7"/>
    </row>
    <row r="62" spans="1:1" s="13" customFormat="1" x14ac:dyDescent="0.2">
      <c r="A62" s="7"/>
    </row>
    <row r="63" spans="1:1" s="13" customFormat="1" x14ac:dyDescent="0.2">
      <c r="A63" s="7"/>
    </row>
    <row r="64" spans="1:1" s="13" customFormat="1" x14ac:dyDescent="0.2">
      <c r="A64" s="7"/>
    </row>
    <row r="65" spans="1:1" s="13" customFormat="1" x14ac:dyDescent="0.2">
      <c r="A65" s="7"/>
    </row>
    <row r="66" spans="1:1" s="13" customFormat="1" x14ac:dyDescent="0.2">
      <c r="A66" s="7"/>
    </row>
    <row r="67" spans="1:1" s="13" customFormat="1" x14ac:dyDescent="0.2">
      <c r="A67" s="7"/>
    </row>
    <row r="68" spans="1:1" s="13" customFormat="1" x14ac:dyDescent="0.2">
      <c r="A68" s="7"/>
    </row>
    <row r="69" spans="1:1" s="13" customFormat="1" x14ac:dyDescent="0.2">
      <c r="A69" s="7"/>
    </row>
    <row r="70" spans="1:1" s="13" customFormat="1" x14ac:dyDescent="0.2">
      <c r="A70" s="7"/>
    </row>
    <row r="71" spans="1:1" s="13" customFormat="1" x14ac:dyDescent="0.2">
      <c r="A71" s="7"/>
    </row>
    <row r="72" spans="1:1" s="13" customFormat="1" x14ac:dyDescent="0.2">
      <c r="A72" s="7"/>
    </row>
    <row r="73" spans="1:1" s="13" customFormat="1" x14ac:dyDescent="0.2">
      <c r="A73" s="7"/>
    </row>
    <row r="74" spans="1:1" s="13" customFormat="1" x14ac:dyDescent="0.2">
      <c r="A74" s="7"/>
    </row>
    <row r="75" spans="1:1" s="13" customFormat="1" x14ac:dyDescent="0.2">
      <c r="A75" s="7"/>
    </row>
    <row r="76" spans="1:1" s="13" customFormat="1" x14ac:dyDescent="0.2">
      <c r="A76" s="7"/>
    </row>
    <row r="77" spans="1:1" s="13" customFormat="1" x14ac:dyDescent="0.2">
      <c r="A77" s="7"/>
    </row>
    <row r="78" spans="1:1" s="13" customFormat="1" x14ac:dyDescent="0.2">
      <c r="A78" s="7"/>
    </row>
    <row r="79" spans="1:1" s="13" customFormat="1" x14ac:dyDescent="0.2">
      <c r="A79" s="7"/>
    </row>
    <row r="80" spans="1:1" s="13" customFormat="1" x14ac:dyDescent="0.2">
      <c r="A80" s="7"/>
    </row>
    <row r="81" spans="1:1" s="13" customFormat="1" x14ac:dyDescent="0.2">
      <c r="A81" s="7"/>
    </row>
    <row r="82" spans="1:1" s="13" customFormat="1" x14ac:dyDescent="0.2">
      <c r="A82" s="7"/>
    </row>
    <row r="83" spans="1:1" s="13" customFormat="1" x14ac:dyDescent="0.2">
      <c r="A83" s="7"/>
    </row>
    <row r="84" spans="1:1" s="13" customFormat="1" x14ac:dyDescent="0.2">
      <c r="A84" s="7"/>
    </row>
    <row r="85" spans="1:1" s="13" customFormat="1" x14ac:dyDescent="0.2">
      <c r="A85" s="7"/>
    </row>
    <row r="86" spans="1:1" s="13" customFormat="1" x14ac:dyDescent="0.2">
      <c r="A86" s="7"/>
    </row>
    <row r="87" spans="1:1" s="13" customFormat="1" x14ac:dyDescent="0.2">
      <c r="A87" s="7"/>
    </row>
    <row r="88" spans="1:1" s="13" customFormat="1" x14ac:dyDescent="0.2">
      <c r="A88" s="7"/>
    </row>
    <row r="89" spans="1:1" s="13" customFormat="1" x14ac:dyDescent="0.2">
      <c r="A89" s="7"/>
    </row>
    <row r="90" spans="1:1" s="13" customFormat="1" x14ac:dyDescent="0.2">
      <c r="A90" s="7"/>
    </row>
    <row r="91" spans="1:1" s="13" customFormat="1" x14ac:dyDescent="0.2">
      <c r="A91" s="7"/>
    </row>
    <row r="92" spans="1:1" s="13" customFormat="1" x14ac:dyDescent="0.2">
      <c r="A92" s="7"/>
    </row>
    <row r="93" spans="1:1" s="13" customFormat="1" x14ac:dyDescent="0.2">
      <c r="A93" s="7"/>
    </row>
    <row r="94" spans="1:1" s="13" customFormat="1" x14ac:dyDescent="0.2">
      <c r="A94" s="7"/>
    </row>
    <row r="95" spans="1:1" s="13" customFormat="1" x14ac:dyDescent="0.2">
      <c r="A95" s="7"/>
    </row>
    <row r="96" spans="1:1" s="13" customFormat="1" x14ac:dyDescent="0.2">
      <c r="A96" s="7"/>
    </row>
    <row r="97" spans="1:1" s="13" customFormat="1" x14ac:dyDescent="0.2">
      <c r="A97" s="7"/>
    </row>
    <row r="98" spans="1:1" s="13" customFormat="1" x14ac:dyDescent="0.2">
      <c r="A98" s="7"/>
    </row>
    <row r="99" spans="1:1" s="13" customFormat="1" x14ac:dyDescent="0.2">
      <c r="A99" s="7"/>
    </row>
    <row r="100" spans="1:1" s="13" customFormat="1" x14ac:dyDescent="0.2">
      <c r="A100" s="7"/>
    </row>
    <row r="101" spans="1:1" s="13" customFormat="1" x14ac:dyDescent="0.2">
      <c r="A101" s="7"/>
    </row>
    <row r="102" spans="1:1" s="13" customFormat="1" x14ac:dyDescent="0.2">
      <c r="A102" s="7"/>
    </row>
    <row r="103" spans="1:1" s="13" customFormat="1" x14ac:dyDescent="0.2">
      <c r="A103" s="7"/>
    </row>
    <row r="104" spans="1:1" s="13" customFormat="1" x14ac:dyDescent="0.2">
      <c r="A104" s="7"/>
    </row>
    <row r="105" spans="1:1" s="13" customFormat="1" x14ac:dyDescent="0.2">
      <c r="A105" s="7"/>
    </row>
    <row r="106" spans="1:1" s="13" customFormat="1" x14ac:dyDescent="0.2">
      <c r="A106" s="7"/>
    </row>
    <row r="107" spans="1:1" s="13" customFormat="1" x14ac:dyDescent="0.2">
      <c r="A107" s="7"/>
    </row>
    <row r="108" spans="1:1" s="13" customFormat="1" x14ac:dyDescent="0.2">
      <c r="A108" s="7"/>
    </row>
    <row r="109" spans="1:1" s="13" customFormat="1" x14ac:dyDescent="0.2">
      <c r="A109" s="7"/>
    </row>
    <row r="110" spans="1:1" s="13" customFormat="1" x14ac:dyDescent="0.2">
      <c r="A110" s="7"/>
    </row>
    <row r="111" spans="1:1" s="13" customFormat="1" x14ac:dyDescent="0.2">
      <c r="A111" s="7"/>
    </row>
    <row r="112" spans="1:1" s="13" customFormat="1" x14ac:dyDescent="0.2">
      <c r="A112" s="7"/>
    </row>
    <row r="113" spans="1:1" s="13" customFormat="1" x14ac:dyDescent="0.2">
      <c r="A113" s="7"/>
    </row>
    <row r="114" spans="1:1" s="13" customFormat="1" x14ac:dyDescent="0.2">
      <c r="A114" s="7"/>
    </row>
    <row r="115" spans="1:1" s="13" customFormat="1" x14ac:dyDescent="0.2">
      <c r="A115" s="7"/>
    </row>
    <row r="116" spans="1:1" s="13" customFormat="1" x14ac:dyDescent="0.2">
      <c r="A116" s="7"/>
    </row>
    <row r="117" spans="1:1" s="13" customFormat="1" x14ac:dyDescent="0.2">
      <c r="A117" s="7"/>
    </row>
    <row r="118" spans="1:1" s="13" customFormat="1" x14ac:dyDescent="0.2">
      <c r="A118" s="7"/>
    </row>
    <row r="119" spans="1:1" s="13" customFormat="1" x14ac:dyDescent="0.2">
      <c r="A119" s="7"/>
    </row>
    <row r="120" spans="1:1" s="13" customFormat="1" x14ac:dyDescent="0.2">
      <c r="A120" s="7"/>
    </row>
    <row r="121" spans="1:1" s="13" customFormat="1" x14ac:dyDescent="0.2">
      <c r="A121" s="7"/>
    </row>
    <row r="122" spans="1:1" s="13" customFormat="1" x14ac:dyDescent="0.2">
      <c r="A122" s="7"/>
    </row>
    <row r="123" spans="1:1" s="13" customFormat="1" x14ac:dyDescent="0.2">
      <c r="A123" s="7"/>
    </row>
    <row r="124" spans="1:1" s="13" customFormat="1" x14ac:dyDescent="0.2">
      <c r="A124" s="7"/>
    </row>
    <row r="125" spans="1:1" s="13" customFormat="1" x14ac:dyDescent="0.2">
      <c r="A125" s="7"/>
    </row>
    <row r="126" spans="1:1" s="13" customFormat="1" x14ac:dyDescent="0.2">
      <c r="A126" s="7"/>
    </row>
    <row r="127" spans="1:1" s="13" customFormat="1" x14ac:dyDescent="0.2">
      <c r="A127" s="7"/>
    </row>
    <row r="128" spans="1:1" s="13" customFormat="1" x14ac:dyDescent="0.2">
      <c r="A128" s="7"/>
    </row>
    <row r="129" spans="1:1" s="13" customFormat="1" x14ac:dyDescent="0.2">
      <c r="A129" s="7"/>
    </row>
    <row r="130" spans="1:1" s="13" customFormat="1" x14ac:dyDescent="0.2">
      <c r="A130" s="7"/>
    </row>
    <row r="131" spans="1:1" s="13" customFormat="1" x14ac:dyDescent="0.2">
      <c r="A131" s="7"/>
    </row>
    <row r="132" spans="1:1" s="13" customFormat="1" x14ac:dyDescent="0.2">
      <c r="A132" s="7"/>
    </row>
    <row r="133" spans="1:1" s="13" customFormat="1" x14ac:dyDescent="0.2">
      <c r="A133" s="7"/>
    </row>
    <row r="134" spans="1:1" s="13" customFormat="1" x14ac:dyDescent="0.2">
      <c r="A134" s="7"/>
    </row>
    <row r="135" spans="1:1" s="13" customFormat="1" x14ac:dyDescent="0.2">
      <c r="A135" s="7"/>
    </row>
    <row r="136" spans="1:1" s="13" customFormat="1" x14ac:dyDescent="0.2">
      <c r="A136" s="7"/>
    </row>
    <row r="137" spans="1:1" s="13" customFormat="1" x14ac:dyDescent="0.2">
      <c r="A137" s="7"/>
    </row>
    <row r="138" spans="1:1" s="13" customFormat="1" x14ac:dyDescent="0.2">
      <c r="A138" s="7"/>
    </row>
    <row r="139" spans="1:1" s="13" customFormat="1" x14ac:dyDescent="0.2">
      <c r="A139" s="7"/>
    </row>
    <row r="140" spans="1:1" s="13" customFormat="1" x14ac:dyDescent="0.2">
      <c r="A140" s="7"/>
    </row>
  </sheetData>
  <printOptions headings="1" gridLines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22"/>
  <sheetViews>
    <sheetView showGridLines="0" zoomScale="115" zoomScaleNormal="115" workbookViewId="0">
      <selection activeCell="E18" sqref="E18:E19"/>
    </sheetView>
  </sheetViews>
  <sheetFormatPr baseColWidth="10" defaultColWidth="11.5703125" defaultRowHeight="12.75" x14ac:dyDescent="0.2"/>
  <cols>
    <col min="1" max="1" width="11.28515625" style="17" customWidth="1"/>
    <col min="2" max="2" width="13.5703125" style="17" bestFit="1" customWidth="1"/>
    <col min="3" max="3" width="10.7109375" style="17" customWidth="1"/>
    <col min="4" max="4" width="11.7109375" style="17" customWidth="1"/>
    <col min="5" max="5" width="13.7109375" style="17" customWidth="1"/>
    <col min="6" max="6" width="15" style="17" customWidth="1"/>
    <col min="7" max="7" width="11.5703125" style="17" customWidth="1"/>
    <col min="8" max="8" width="11.85546875" style="17" customWidth="1"/>
    <col min="9" max="16384" width="11.5703125" style="17"/>
  </cols>
  <sheetData>
    <row r="1" spans="1:17" ht="23.25" x14ac:dyDescent="0.35">
      <c r="A1" s="16"/>
      <c r="H1" s="4" t="s">
        <v>161</v>
      </c>
      <c r="I1" s="5"/>
      <c r="J1" s="5"/>
      <c r="K1" s="5"/>
      <c r="L1" s="5"/>
      <c r="M1" s="1"/>
      <c r="N1" s="1"/>
      <c r="O1" s="1"/>
      <c r="P1" s="1"/>
      <c r="Q1" s="1"/>
    </row>
    <row r="3" spans="1:17" x14ac:dyDescent="0.2">
      <c r="H3" s="18" t="s">
        <v>162</v>
      </c>
      <c r="I3" s="19"/>
      <c r="J3" s="19"/>
      <c r="K3" s="19"/>
      <c r="L3" s="19"/>
    </row>
    <row r="4" spans="1:17" ht="23.25" customHeight="1" thickBot="1" x14ac:dyDescent="0.25">
      <c r="H4" s="20" t="s">
        <v>163</v>
      </c>
      <c r="I4" s="20"/>
      <c r="J4" s="20"/>
      <c r="K4" s="20"/>
      <c r="L4" s="20"/>
    </row>
    <row r="5" spans="1:17" ht="16.5" customHeight="1" x14ac:dyDescent="0.2">
      <c r="H5" s="21" t="s">
        <v>164</v>
      </c>
      <c r="I5" s="22" t="s">
        <v>165</v>
      </c>
      <c r="J5" s="23" t="s">
        <v>166</v>
      </c>
      <c r="K5" s="22" t="s">
        <v>167</v>
      </c>
      <c r="L5" s="24" t="s">
        <v>168</v>
      </c>
    </row>
    <row r="6" spans="1:17" ht="16.5" customHeight="1" x14ac:dyDescent="0.2">
      <c r="H6" s="25">
        <v>1001</v>
      </c>
      <c r="I6" s="26">
        <v>6</v>
      </c>
      <c r="J6" s="26">
        <v>5.5</v>
      </c>
      <c r="K6" s="26">
        <v>5.2</v>
      </c>
      <c r="L6" s="27">
        <v>4.5</v>
      </c>
    </row>
    <row r="7" spans="1:17" ht="16.5" customHeight="1" x14ac:dyDescent="0.2">
      <c r="H7" s="25">
        <v>1002</v>
      </c>
      <c r="I7" s="26">
        <v>32</v>
      </c>
      <c r="J7" s="26">
        <v>28</v>
      </c>
      <c r="K7" s="26">
        <v>26.5</v>
      </c>
      <c r="L7" s="27">
        <v>24</v>
      </c>
    </row>
    <row r="8" spans="1:17" ht="16.5" customHeight="1" x14ac:dyDescent="0.2">
      <c r="H8" s="25">
        <v>1003</v>
      </c>
      <c r="I8" s="26">
        <v>15</v>
      </c>
      <c r="J8" s="26">
        <v>13</v>
      </c>
      <c r="K8" s="26">
        <v>12.5</v>
      </c>
      <c r="L8" s="27">
        <v>10</v>
      </c>
    </row>
    <row r="9" spans="1:17" ht="16.5" customHeight="1" x14ac:dyDescent="0.2">
      <c r="H9" s="25">
        <v>1004</v>
      </c>
      <c r="I9" s="26">
        <v>23</v>
      </c>
      <c r="J9" s="26">
        <v>22</v>
      </c>
      <c r="K9" s="26">
        <v>21</v>
      </c>
      <c r="L9" s="27">
        <v>18</v>
      </c>
    </row>
    <row r="10" spans="1:17" ht="13.5" thickBot="1" x14ac:dyDescent="0.25">
      <c r="H10" s="28">
        <v>1005</v>
      </c>
      <c r="I10" s="29">
        <v>50</v>
      </c>
      <c r="J10" s="29">
        <v>45</v>
      </c>
      <c r="K10" s="29">
        <v>40</v>
      </c>
      <c r="L10" s="30">
        <v>33</v>
      </c>
    </row>
    <row r="13" spans="1:17" x14ac:dyDescent="0.2">
      <c r="H13" s="18" t="s">
        <v>169</v>
      </c>
      <c r="I13" s="19"/>
      <c r="J13" s="19"/>
      <c r="L13" s="19"/>
    </row>
    <row r="14" spans="1:17" x14ac:dyDescent="0.2">
      <c r="K14" s="19"/>
      <c r="L14" s="20"/>
    </row>
    <row r="15" spans="1:17" x14ac:dyDescent="0.2">
      <c r="H15" s="20" t="s">
        <v>170</v>
      </c>
      <c r="I15" s="20"/>
      <c r="J15" s="20"/>
      <c r="K15" s="20"/>
      <c r="L15" s="5"/>
    </row>
    <row r="16" spans="1:17" x14ac:dyDescent="0.2">
      <c r="H16" s="31" t="s">
        <v>171</v>
      </c>
      <c r="I16" s="31" t="s">
        <v>172</v>
      </c>
      <c r="J16" s="5"/>
      <c r="K16" s="5"/>
      <c r="L16" s="5"/>
    </row>
    <row r="17" spans="1:12" ht="25.5" customHeight="1" x14ac:dyDescent="0.25">
      <c r="A17" s="32"/>
      <c r="B17" s="160" t="s">
        <v>173</v>
      </c>
      <c r="C17" s="160"/>
      <c r="D17" s="160"/>
      <c r="E17" s="160"/>
      <c r="H17" s="33">
        <v>1</v>
      </c>
      <c r="I17" s="33">
        <v>2</v>
      </c>
      <c r="J17" s="5"/>
      <c r="K17" s="5"/>
      <c r="L17" s="5"/>
    </row>
    <row r="18" spans="1:12" ht="25.5" customHeight="1" x14ac:dyDescent="0.25">
      <c r="A18" s="32"/>
      <c r="B18" s="34"/>
      <c r="C18" s="35" t="s">
        <v>174</v>
      </c>
      <c r="D18" s="36"/>
      <c r="E18" s="37"/>
      <c r="H18" s="33">
        <v>11</v>
      </c>
      <c r="I18" s="33">
        <v>3</v>
      </c>
      <c r="J18" s="5"/>
      <c r="K18" s="5"/>
      <c r="L18" s="5"/>
    </row>
    <row r="19" spans="1:12" ht="25.5" customHeight="1" x14ac:dyDescent="0.25">
      <c r="A19" s="32"/>
      <c r="B19" s="34"/>
      <c r="C19" s="38" t="s">
        <v>175</v>
      </c>
      <c r="D19" s="36"/>
      <c r="E19" s="37"/>
      <c r="H19" s="33">
        <v>51</v>
      </c>
      <c r="I19" s="33">
        <v>4</v>
      </c>
      <c r="J19" s="5"/>
      <c r="K19" s="5"/>
      <c r="L19" s="5"/>
    </row>
    <row r="20" spans="1:12" ht="25.5" customHeight="1" x14ac:dyDescent="0.25">
      <c r="A20" s="32"/>
      <c r="B20" s="34"/>
      <c r="C20" s="36"/>
      <c r="D20" s="36"/>
      <c r="E20" s="39"/>
      <c r="H20" s="33">
        <v>101</v>
      </c>
      <c r="I20" s="33">
        <v>5</v>
      </c>
      <c r="J20" s="5"/>
    </row>
    <row r="21" spans="1:12" ht="25.5" customHeight="1" x14ac:dyDescent="0.25">
      <c r="A21" s="32"/>
      <c r="B21" s="34"/>
      <c r="C21" s="161" t="s">
        <v>176</v>
      </c>
      <c r="D21" s="161"/>
      <c r="E21" s="40"/>
      <c r="F21" s="40"/>
    </row>
    <row r="22" spans="1:12" ht="15.75" x14ac:dyDescent="0.25">
      <c r="A22" s="32"/>
      <c r="B22" s="32"/>
      <c r="C22" s="32"/>
      <c r="D22" s="32"/>
      <c r="E22" s="32"/>
      <c r="J22" s="17">
        <f>IF(E19&lt;=10,1,IF(E19&lt;=50,2,IF(E19&lt;=100,3,4)))</f>
        <v>1</v>
      </c>
    </row>
  </sheetData>
  <mergeCells count="2">
    <mergeCell ref="B17:E17"/>
    <mergeCell ref="C21:D21"/>
  </mergeCells>
  <pageMargins left="0.98425196850393704" right="0.98425196850393704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0</xdr:col>
                    <xdr:colOff>0</xdr:colOff>
                    <xdr:row>7</xdr:row>
                    <xdr:rowOff>19050</xdr:rowOff>
                  </from>
                  <to>
                    <xdr:col>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32"/>
  <sheetViews>
    <sheetView zoomScaleNormal="100" workbookViewId="0">
      <selection activeCell="K23" sqref="K23"/>
    </sheetView>
  </sheetViews>
  <sheetFormatPr baseColWidth="10" defaultColWidth="9.140625" defaultRowHeight="15" x14ac:dyDescent="0.25"/>
  <cols>
    <col min="1" max="1" width="10.42578125" customWidth="1"/>
    <col min="2" max="2" width="20.5703125" customWidth="1"/>
    <col min="3" max="3" width="21.85546875" customWidth="1"/>
    <col min="4" max="4" width="18.7109375" bestFit="1" customWidth="1"/>
    <col min="5" max="8" width="19.7109375" bestFit="1" customWidth="1"/>
    <col min="9" max="10" width="18.7109375" bestFit="1" customWidth="1"/>
    <col min="11" max="11" width="18.85546875" bestFit="1" customWidth="1"/>
    <col min="12" max="12" width="18.7109375" bestFit="1" customWidth="1"/>
    <col min="13" max="14" width="19.7109375" bestFit="1" customWidth="1"/>
    <col min="15" max="20" width="18.7109375" bestFit="1" customWidth="1"/>
    <col min="21" max="21" width="19.7109375" bestFit="1" customWidth="1"/>
    <col min="22" max="22" width="18.7109375" bestFit="1" customWidth="1"/>
    <col min="23" max="23" width="19.7109375" bestFit="1" customWidth="1"/>
    <col min="24" max="24" width="18.7109375" bestFit="1" customWidth="1"/>
    <col min="25" max="27" width="19.7109375" bestFit="1" customWidth="1"/>
    <col min="28" max="31" width="18.7109375" bestFit="1" customWidth="1"/>
    <col min="32" max="33" width="18.85546875" bestFit="1" customWidth="1"/>
    <col min="34" max="35" width="19.7109375" bestFit="1" customWidth="1"/>
    <col min="36" max="36" width="18.7109375" bestFit="1" customWidth="1"/>
    <col min="37" max="37" width="19.7109375" bestFit="1" customWidth="1"/>
    <col min="38" max="38" width="18.7109375" bestFit="1" customWidth="1"/>
    <col min="39" max="40" width="19.7109375" bestFit="1" customWidth="1"/>
    <col min="41" max="44" width="18.7109375" bestFit="1" customWidth="1"/>
    <col min="45" max="57" width="19.7109375" bestFit="1" customWidth="1"/>
    <col min="58" max="58" width="18.7109375" bestFit="1" customWidth="1"/>
    <col min="59" max="59" width="19.7109375" bestFit="1" customWidth="1"/>
    <col min="60" max="60" width="18.7109375" bestFit="1" customWidth="1"/>
    <col min="61" max="68" width="19.7109375" bestFit="1" customWidth="1"/>
    <col min="69" max="70" width="18.7109375" bestFit="1" customWidth="1"/>
    <col min="71" max="72" width="19.7109375" bestFit="1" customWidth="1"/>
    <col min="73" max="73" width="18.7109375" bestFit="1" customWidth="1"/>
    <col min="74" max="77" width="19.7109375" bestFit="1" customWidth="1"/>
    <col min="78" max="78" width="18.7109375" bestFit="1" customWidth="1"/>
    <col min="79" max="82" width="19.7109375" bestFit="1" customWidth="1"/>
    <col min="83" max="83" width="19.5703125" bestFit="1" customWidth="1"/>
    <col min="84" max="84" width="19.7109375" bestFit="1" customWidth="1"/>
    <col min="85" max="86" width="18.7109375" bestFit="1" customWidth="1"/>
    <col min="87" max="87" width="13.140625" bestFit="1" customWidth="1"/>
    <col min="88" max="89" width="18.7109375" bestFit="1" customWidth="1"/>
    <col min="90" max="90" width="19.7109375" bestFit="1" customWidth="1"/>
    <col min="91" max="96" width="18.7109375" bestFit="1" customWidth="1"/>
    <col min="97" max="100" width="19.7109375" bestFit="1" customWidth="1"/>
    <col min="101" max="101" width="15.7109375" bestFit="1" customWidth="1"/>
    <col min="102" max="103" width="19.7109375" bestFit="1" customWidth="1"/>
    <col min="104" max="104" width="21.5703125" bestFit="1" customWidth="1"/>
    <col min="105" max="105" width="18.7109375" bestFit="1" customWidth="1"/>
    <col min="106" max="106" width="20.140625" bestFit="1" customWidth="1"/>
    <col min="107" max="107" width="13.28515625" bestFit="1" customWidth="1"/>
    <col min="108" max="108" width="19.7109375" bestFit="1" customWidth="1"/>
    <col min="109" max="109" width="18.7109375" bestFit="1" customWidth="1"/>
    <col min="110" max="116" width="19.7109375" bestFit="1" customWidth="1"/>
  </cols>
  <sheetData>
    <row r="2" spans="1:116" x14ac:dyDescent="0.25">
      <c r="B2" s="134" t="s">
        <v>370</v>
      </c>
      <c r="C2" s="43" t="s">
        <v>230</v>
      </c>
      <c r="D2" s="43" t="s">
        <v>231</v>
      </c>
      <c r="E2" s="43" t="s">
        <v>232</v>
      </c>
      <c r="F2" s="43" t="s">
        <v>233</v>
      </c>
      <c r="G2" s="43" t="s">
        <v>234</v>
      </c>
      <c r="H2" s="43" t="s">
        <v>235</v>
      </c>
      <c r="I2" s="43" t="s">
        <v>236</v>
      </c>
      <c r="J2" s="43" t="s">
        <v>237</v>
      </c>
      <c r="K2" s="43" t="s">
        <v>238</v>
      </c>
      <c r="L2" s="43" t="s">
        <v>239</v>
      </c>
      <c r="M2" s="43" t="s">
        <v>240</v>
      </c>
      <c r="N2" s="43" t="s">
        <v>241</v>
      </c>
      <c r="O2" s="43" t="s">
        <v>242</v>
      </c>
      <c r="P2" s="43" t="s">
        <v>243</v>
      </c>
      <c r="Q2" s="43" t="s">
        <v>244</v>
      </c>
      <c r="R2" s="43" t="s">
        <v>245</v>
      </c>
      <c r="S2" s="43" t="s">
        <v>246</v>
      </c>
      <c r="T2" s="43" t="s">
        <v>247</v>
      </c>
      <c r="U2" s="43" t="s">
        <v>248</v>
      </c>
      <c r="V2" s="43" t="s">
        <v>249</v>
      </c>
      <c r="W2" s="43" t="s">
        <v>250</v>
      </c>
      <c r="X2" s="43" t="s">
        <v>251</v>
      </c>
      <c r="Y2" s="43" t="s">
        <v>252</v>
      </c>
      <c r="Z2" s="43" t="s">
        <v>253</v>
      </c>
      <c r="AA2" s="43" t="s">
        <v>254</v>
      </c>
      <c r="AB2" s="43" t="s">
        <v>255</v>
      </c>
      <c r="AC2" s="43" t="s">
        <v>256</v>
      </c>
      <c r="AD2" s="43" t="s">
        <v>257</v>
      </c>
      <c r="AE2" s="43" t="s">
        <v>258</v>
      </c>
      <c r="AF2" s="43" t="s">
        <v>259</v>
      </c>
      <c r="AG2" s="43" t="s">
        <v>260</v>
      </c>
      <c r="AH2" s="43" t="s">
        <v>261</v>
      </c>
      <c r="AI2" s="43" t="s">
        <v>262</v>
      </c>
      <c r="AJ2" s="43" t="s">
        <v>263</v>
      </c>
      <c r="AK2" s="43" t="s">
        <v>264</v>
      </c>
      <c r="AL2" s="43" t="s">
        <v>265</v>
      </c>
      <c r="AM2" s="43" t="s">
        <v>266</v>
      </c>
      <c r="AN2" s="43" t="s">
        <v>267</v>
      </c>
      <c r="AO2" s="43" t="s">
        <v>268</v>
      </c>
      <c r="AP2" s="43" t="s">
        <v>269</v>
      </c>
      <c r="AQ2" s="43" t="s">
        <v>270</v>
      </c>
      <c r="AR2" s="43" t="s">
        <v>271</v>
      </c>
      <c r="AS2" s="43" t="s">
        <v>272</v>
      </c>
      <c r="AT2" s="43" t="s">
        <v>273</v>
      </c>
      <c r="AU2" s="43" t="s">
        <v>274</v>
      </c>
      <c r="AV2" s="43" t="s">
        <v>275</v>
      </c>
      <c r="AW2" s="43" t="s">
        <v>276</v>
      </c>
      <c r="AX2" s="43" t="s">
        <v>277</v>
      </c>
      <c r="AY2" s="43" t="s">
        <v>278</v>
      </c>
      <c r="AZ2" s="43" t="s">
        <v>279</v>
      </c>
      <c r="BA2" s="43" t="s">
        <v>280</v>
      </c>
      <c r="BB2" s="43" t="s">
        <v>281</v>
      </c>
      <c r="BC2" s="43" t="s">
        <v>282</v>
      </c>
      <c r="BD2" s="43" t="s">
        <v>283</v>
      </c>
      <c r="BE2" s="43" t="s">
        <v>284</v>
      </c>
      <c r="BF2" s="43" t="s">
        <v>285</v>
      </c>
      <c r="BG2" s="43" t="s">
        <v>286</v>
      </c>
      <c r="BH2" s="43" t="s">
        <v>287</v>
      </c>
      <c r="BI2" s="43" t="s">
        <v>288</v>
      </c>
      <c r="BJ2" s="43" t="s">
        <v>289</v>
      </c>
      <c r="BK2" s="43" t="s">
        <v>290</v>
      </c>
      <c r="BL2" s="43" t="s">
        <v>291</v>
      </c>
      <c r="BM2" s="43" t="s">
        <v>292</v>
      </c>
      <c r="BN2" s="43" t="s">
        <v>293</v>
      </c>
      <c r="BO2" s="43" t="s">
        <v>294</v>
      </c>
      <c r="BP2" s="43" t="s">
        <v>295</v>
      </c>
      <c r="BQ2" s="43" t="s">
        <v>296</v>
      </c>
      <c r="BR2" s="43" t="s">
        <v>297</v>
      </c>
      <c r="BS2" s="43" t="s">
        <v>298</v>
      </c>
      <c r="BT2" s="43" t="s">
        <v>299</v>
      </c>
      <c r="BU2" s="43" t="s">
        <v>300</v>
      </c>
      <c r="BV2" s="43" t="s">
        <v>301</v>
      </c>
      <c r="BW2" s="43" t="s">
        <v>302</v>
      </c>
      <c r="BX2" s="43" t="s">
        <v>303</v>
      </c>
      <c r="BY2" s="43" t="s">
        <v>304</v>
      </c>
      <c r="BZ2" s="43" t="s">
        <v>305</v>
      </c>
      <c r="CA2" s="43" t="s">
        <v>306</v>
      </c>
      <c r="CB2" s="43" t="s">
        <v>307</v>
      </c>
      <c r="CC2" s="43" t="s">
        <v>308</v>
      </c>
      <c r="CD2" s="43" t="s">
        <v>309</v>
      </c>
      <c r="CE2" s="43" t="s">
        <v>310</v>
      </c>
      <c r="CF2" s="43" t="s">
        <v>311</v>
      </c>
      <c r="CG2" s="43" t="s">
        <v>312</v>
      </c>
      <c r="CH2" s="43" t="s">
        <v>313</v>
      </c>
      <c r="CI2" s="43" t="s">
        <v>314</v>
      </c>
      <c r="CJ2" s="43" t="s">
        <v>315</v>
      </c>
      <c r="CK2" s="43" t="s">
        <v>316</v>
      </c>
      <c r="CL2" s="43" t="s">
        <v>317</v>
      </c>
      <c r="CM2" s="43" t="s">
        <v>318</v>
      </c>
      <c r="CN2" s="43" t="s">
        <v>319</v>
      </c>
      <c r="CO2" s="43" t="s">
        <v>320</v>
      </c>
      <c r="CP2" s="43" t="s">
        <v>321</v>
      </c>
      <c r="CQ2" s="43" t="s">
        <v>322</v>
      </c>
      <c r="CR2" s="43" t="s">
        <v>323</v>
      </c>
      <c r="CS2" s="43" t="s">
        <v>324</v>
      </c>
      <c r="CT2" s="43" t="s">
        <v>325</v>
      </c>
      <c r="CU2" s="43" t="s">
        <v>326</v>
      </c>
      <c r="CV2" s="43" t="s">
        <v>327</v>
      </c>
      <c r="CW2" s="43" t="s">
        <v>328</v>
      </c>
      <c r="CX2" s="43" t="s">
        <v>329</v>
      </c>
      <c r="CY2" s="43" t="s">
        <v>330</v>
      </c>
      <c r="CZ2" s="43" t="s">
        <v>331</v>
      </c>
      <c r="DA2" s="43" t="s">
        <v>332</v>
      </c>
      <c r="DB2" s="43" t="s">
        <v>333</v>
      </c>
      <c r="DC2" s="43" t="s">
        <v>334</v>
      </c>
      <c r="DD2" s="43" t="s">
        <v>335</v>
      </c>
      <c r="DE2" s="43" t="s">
        <v>336</v>
      </c>
      <c r="DF2" s="43" t="s">
        <v>337</v>
      </c>
      <c r="DG2" s="43" t="s">
        <v>338</v>
      </c>
      <c r="DH2" s="43" t="s">
        <v>339</v>
      </c>
      <c r="DI2" s="43" t="s">
        <v>340</v>
      </c>
      <c r="DJ2" s="43" t="s">
        <v>341</v>
      </c>
      <c r="DK2" s="43" t="s">
        <v>342</v>
      </c>
      <c r="DL2" s="43" t="s">
        <v>343</v>
      </c>
    </row>
    <row r="3" spans="1:116" x14ac:dyDescent="0.25">
      <c r="B3" s="134" t="s">
        <v>364</v>
      </c>
      <c r="C3" s="43" t="s">
        <v>380</v>
      </c>
      <c r="D3" s="43" t="s">
        <v>381</v>
      </c>
      <c r="E3" s="43" t="s">
        <v>382</v>
      </c>
      <c r="F3" s="43" t="s">
        <v>383</v>
      </c>
      <c r="G3" s="43" t="s">
        <v>384</v>
      </c>
      <c r="H3" s="43" t="s">
        <v>385</v>
      </c>
      <c r="I3" s="43" t="s">
        <v>344</v>
      </c>
      <c r="J3" s="43" t="s">
        <v>386</v>
      </c>
      <c r="K3" s="43" t="s">
        <v>387</v>
      </c>
      <c r="L3" s="43" t="s">
        <v>388</v>
      </c>
      <c r="M3" s="43" t="s">
        <v>389</v>
      </c>
      <c r="N3" s="43" t="s">
        <v>390</v>
      </c>
      <c r="O3" s="43" t="s">
        <v>391</v>
      </c>
      <c r="P3" s="43" t="s">
        <v>392</v>
      </c>
      <c r="Q3" s="43" t="s">
        <v>393</v>
      </c>
      <c r="R3" s="43" t="s">
        <v>394</v>
      </c>
      <c r="S3" s="43" t="s">
        <v>395</v>
      </c>
      <c r="T3" s="43" t="s">
        <v>396</v>
      </c>
      <c r="U3" s="43" t="s">
        <v>397</v>
      </c>
      <c r="V3" s="43" t="s">
        <v>398</v>
      </c>
      <c r="W3" s="43" t="s">
        <v>399</v>
      </c>
      <c r="X3" s="43" t="s">
        <v>400</v>
      </c>
      <c r="Y3" s="43" t="s">
        <v>401</v>
      </c>
      <c r="Z3" s="43" t="s">
        <v>402</v>
      </c>
      <c r="AA3" s="43" t="s">
        <v>403</v>
      </c>
      <c r="AB3" s="43" t="s">
        <v>404</v>
      </c>
      <c r="AC3" s="43" t="s">
        <v>405</v>
      </c>
      <c r="AD3" s="43" t="s">
        <v>406</v>
      </c>
      <c r="AE3" s="43" t="s">
        <v>407</v>
      </c>
      <c r="AF3" s="43" t="s">
        <v>408</v>
      </c>
      <c r="AG3" s="43" t="s">
        <v>409</v>
      </c>
      <c r="AH3" s="43" t="s">
        <v>410</v>
      </c>
      <c r="AI3" s="43" t="s">
        <v>411</v>
      </c>
      <c r="AJ3" s="43" t="s">
        <v>412</v>
      </c>
      <c r="AK3" s="43" t="s">
        <v>413</v>
      </c>
      <c r="AL3" s="43" t="s">
        <v>414</v>
      </c>
      <c r="AM3" s="43" t="s">
        <v>415</v>
      </c>
      <c r="AN3" s="43" t="s">
        <v>416</v>
      </c>
      <c r="AO3" s="43" t="s">
        <v>417</v>
      </c>
      <c r="AP3" s="43" t="s">
        <v>418</v>
      </c>
      <c r="AQ3" s="43" t="s">
        <v>419</v>
      </c>
      <c r="AR3" s="43" t="s">
        <v>420</v>
      </c>
      <c r="AS3" s="43" t="s">
        <v>421</v>
      </c>
      <c r="AT3" s="43" t="s">
        <v>422</v>
      </c>
      <c r="AU3" s="43" t="s">
        <v>423</v>
      </c>
      <c r="AV3" s="43" t="s">
        <v>424</v>
      </c>
      <c r="AW3" s="43" t="s">
        <v>425</v>
      </c>
      <c r="AX3" s="43" t="s">
        <v>426</v>
      </c>
      <c r="AY3" s="43" t="s">
        <v>427</v>
      </c>
      <c r="AZ3" s="43" t="s">
        <v>428</v>
      </c>
      <c r="BA3" s="43" t="s">
        <v>429</v>
      </c>
      <c r="BB3" s="43" t="s">
        <v>430</v>
      </c>
      <c r="BC3" s="43" t="s">
        <v>431</v>
      </c>
      <c r="BD3" s="43" t="s">
        <v>432</v>
      </c>
      <c r="BE3" s="43" t="s">
        <v>433</v>
      </c>
      <c r="BF3" s="43" t="s">
        <v>434</v>
      </c>
      <c r="BG3" s="43" t="s">
        <v>435</v>
      </c>
      <c r="BH3" s="43" t="s">
        <v>436</v>
      </c>
      <c r="BI3" s="43" t="s">
        <v>437</v>
      </c>
      <c r="BJ3" s="43" t="s">
        <v>438</v>
      </c>
      <c r="BK3" s="43" t="s">
        <v>439</v>
      </c>
      <c r="BL3" s="43" t="s">
        <v>440</v>
      </c>
      <c r="BM3" s="43" t="s">
        <v>441</v>
      </c>
      <c r="BN3" s="43" t="s">
        <v>442</v>
      </c>
      <c r="BO3" s="43" t="s">
        <v>443</v>
      </c>
      <c r="BP3" s="43" t="s">
        <v>444</v>
      </c>
      <c r="BQ3" s="43" t="s">
        <v>445</v>
      </c>
      <c r="BR3" s="43" t="s">
        <v>446</v>
      </c>
      <c r="BS3" s="43" t="s">
        <v>447</v>
      </c>
      <c r="BT3" s="43" t="s">
        <v>448</v>
      </c>
      <c r="BU3" s="43" t="s">
        <v>449</v>
      </c>
      <c r="BV3" s="43" t="s">
        <v>450</v>
      </c>
      <c r="BW3" s="43" t="s">
        <v>451</v>
      </c>
      <c r="BX3" s="43" t="s">
        <v>452</v>
      </c>
      <c r="BY3" s="43" t="s">
        <v>453</v>
      </c>
      <c r="BZ3" s="43" t="s">
        <v>454</v>
      </c>
      <c r="CA3" s="43" t="s">
        <v>455</v>
      </c>
      <c r="CB3" s="43" t="s">
        <v>456</v>
      </c>
      <c r="CC3" s="43" t="s">
        <v>457</v>
      </c>
      <c r="CD3" s="43" t="s">
        <v>458</v>
      </c>
      <c r="CE3" s="43" t="s">
        <v>459</v>
      </c>
      <c r="CF3" s="43" t="s">
        <v>460</v>
      </c>
      <c r="CG3" s="43" t="s">
        <v>461</v>
      </c>
      <c r="CH3" s="43" t="s">
        <v>462</v>
      </c>
      <c r="CI3" s="43" t="s">
        <v>463</v>
      </c>
      <c r="CJ3" s="43" t="s">
        <v>464</v>
      </c>
      <c r="CK3" s="43" t="s">
        <v>465</v>
      </c>
      <c r="CL3" s="43" t="s">
        <v>466</v>
      </c>
      <c r="CM3" s="43" t="s">
        <v>467</v>
      </c>
      <c r="CN3" s="43" t="s">
        <v>468</v>
      </c>
      <c r="CO3" s="43" t="s">
        <v>469</v>
      </c>
      <c r="CP3" s="43" t="s">
        <v>470</v>
      </c>
      <c r="CQ3" s="43" t="s">
        <v>471</v>
      </c>
      <c r="CR3" s="43" t="s">
        <v>472</v>
      </c>
      <c r="CS3" s="43" t="s">
        <v>473</v>
      </c>
      <c r="CT3" s="43" t="s">
        <v>474</v>
      </c>
      <c r="CU3" s="43" t="s">
        <v>475</v>
      </c>
      <c r="CV3" s="43" t="s">
        <v>476</v>
      </c>
      <c r="CW3" s="43" t="s">
        <v>477</v>
      </c>
      <c r="CX3" s="43" t="s">
        <v>478</v>
      </c>
      <c r="CY3" s="43" t="s">
        <v>479</v>
      </c>
      <c r="CZ3" s="43" t="s">
        <v>480</v>
      </c>
      <c r="DA3" s="43" t="s">
        <v>481</v>
      </c>
      <c r="DB3" s="43" t="s">
        <v>482</v>
      </c>
      <c r="DC3" s="43" t="s">
        <v>483</v>
      </c>
      <c r="DD3" s="43" t="s">
        <v>484</v>
      </c>
      <c r="DE3" s="43" t="s">
        <v>485</v>
      </c>
      <c r="DF3" s="43" t="s">
        <v>486</v>
      </c>
      <c r="DG3" s="43" t="s">
        <v>487</v>
      </c>
      <c r="DH3" s="43" t="s">
        <v>488</v>
      </c>
      <c r="DI3" s="43" t="s">
        <v>489</v>
      </c>
      <c r="DJ3" s="43" t="s">
        <v>490</v>
      </c>
      <c r="DK3" s="43" t="s">
        <v>491</v>
      </c>
      <c r="DL3" s="43" t="s">
        <v>492</v>
      </c>
    </row>
    <row r="4" spans="1:116" x14ac:dyDescent="0.25">
      <c r="B4" s="134" t="s">
        <v>379</v>
      </c>
      <c r="C4" s="43">
        <v>1999</v>
      </c>
      <c r="D4" s="43">
        <v>1979</v>
      </c>
      <c r="E4" s="43">
        <v>1970</v>
      </c>
      <c r="F4" s="43">
        <v>1983</v>
      </c>
      <c r="G4" s="43">
        <v>2009</v>
      </c>
      <c r="H4" s="43">
        <v>1973</v>
      </c>
      <c r="I4" s="43">
        <v>2007</v>
      </c>
      <c r="J4" s="43">
        <v>1989</v>
      </c>
      <c r="K4" s="43">
        <v>2002</v>
      </c>
      <c r="L4" s="43">
        <v>1981</v>
      </c>
      <c r="M4" s="43">
        <v>2008</v>
      </c>
      <c r="N4" s="43">
        <v>1980</v>
      </c>
      <c r="O4" s="43">
        <v>2006</v>
      </c>
      <c r="P4" s="43">
        <v>1971</v>
      </c>
      <c r="Q4" s="43">
        <v>2005</v>
      </c>
      <c r="R4" s="43">
        <v>1970</v>
      </c>
      <c r="S4" s="43">
        <v>1984</v>
      </c>
      <c r="T4" s="43">
        <v>2005</v>
      </c>
      <c r="U4" s="43">
        <v>1976</v>
      </c>
      <c r="V4" s="43">
        <v>1995</v>
      </c>
      <c r="W4" s="43">
        <v>2006</v>
      </c>
      <c r="X4" s="43">
        <v>1985</v>
      </c>
      <c r="Y4" s="43">
        <v>1975</v>
      </c>
      <c r="Z4" s="43">
        <v>1985</v>
      </c>
      <c r="AA4" s="43">
        <v>1974</v>
      </c>
      <c r="AB4" s="43">
        <v>2007</v>
      </c>
      <c r="AC4" s="43">
        <v>1989</v>
      </c>
      <c r="AD4" s="43">
        <v>1987</v>
      </c>
      <c r="AE4" s="43">
        <v>1994</v>
      </c>
      <c r="AF4" s="43">
        <v>1980</v>
      </c>
      <c r="AG4" s="43">
        <v>1982</v>
      </c>
      <c r="AH4" s="43">
        <v>2001</v>
      </c>
      <c r="AI4" s="43">
        <v>1994</v>
      </c>
      <c r="AJ4" s="43">
        <v>1983</v>
      </c>
      <c r="AK4" s="43">
        <v>1987</v>
      </c>
      <c r="AL4" s="43">
        <v>1987</v>
      </c>
      <c r="AM4" s="43">
        <v>2007</v>
      </c>
      <c r="AN4" s="43">
        <v>1994</v>
      </c>
      <c r="AO4" s="43">
        <v>2010</v>
      </c>
      <c r="AP4" s="43">
        <v>1993</v>
      </c>
      <c r="AQ4" s="43">
        <v>2007</v>
      </c>
      <c r="AR4" s="43">
        <v>2003</v>
      </c>
      <c r="AS4" s="43">
        <v>1996</v>
      </c>
      <c r="AT4" s="43">
        <v>2000</v>
      </c>
      <c r="AU4" s="43">
        <v>1987</v>
      </c>
      <c r="AV4" s="43">
        <v>1995</v>
      </c>
      <c r="AW4" s="43">
        <v>2000</v>
      </c>
      <c r="AX4" s="43">
        <v>2005</v>
      </c>
      <c r="AY4" s="43">
        <v>1980</v>
      </c>
      <c r="AZ4" s="43">
        <v>2000</v>
      </c>
      <c r="BA4" s="43">
        <v>2003</v>
      </c>
      <c r="BB4" s="43">
        <v>1997</v>
      </c>
      <c r="BC4" s="43">
        <v>1977</v>
      </c>
      <c r="BD4" s="43">
        <v>1994</v>
      </c>
      <c r="BE4" s="43">
        <v>1994</v>
      </c>
      <c r="BF4" s="43">
        <v>1976</v>
      </c>
      <c r="BG4" s="43">
        <v>1975</v>
      </c>
      <c r="BH4" s="43">
        <v>1992</v>
      </c>
      <c r="BI4" s="43">
        <v>1971</v>
      </c>
      <c r="BJ4" s="43">
        <v>1974</v>
      </c>
      <c r="BK4" s="43">
        <v>1995</v>
      </c>
      <c r="BL4" s="43">
        <v>1984</v>
      </c>
      <c r="BM4" s="43">
        <v>1994</v>
      </c>
      <c r="BN4" s="43">
        <v>1983</v>
      </c>
      <c r="BO4" s="43">
        <v>1981</v>
      </c>
      <c r="BP4" s="43">
        <v>2005</v>
      </c>
      <c r="BQ4" s="43">
        <v>1989</v>
      </c>
      <c r="BR4" s="43">
        <v>1984</v>
      </c>
      <c r="BS4" s="43">
        <v>2010</v>
      </c>
      <c r="BT4" s="43">
        <v>1975</v>
      </c>
      <c r="BU4" s="43">
        <v>1996</v>
      </c>
      <c r="BV4" s="43">
        <v>2007</v>
      </c>
      <c r="BW4" s="43">
        <v>1992</v>
      </c>
      <c r="BX4" s="43">
        <v>1982</v>
      </c>
      <c r="BY4" s="43">
        <v>2004</v>
      </c>
      <c r="BZ4" s="43">
        <v>2004</v>
      </c>
      <c r="CA4" s="43">
        <v>2005</v>
      </c>
      <c r="CB4" s="43">
        <v>1996</v>
      </c>
      <c r="CC4" s="43">
        <v>1979</v>
      </c>
      <c r="CD4" s="43">
        <v>1979</v>
      </c>
      <c r="CE4" s="43">
        <v>1977</v>
      </c>
      <c r="CF4" s="43">
        <v>1970</v>
      </c>
      <c r="CG4" s="43">
        <v>1999</v>
      </c>
      <c r="CH4" s="43">
        <v>1993</v>
      </c>
      <c r="CI4" s="43">
        <v>1977</v>
      </c>
      <c r="CJ4" s="43">
        <v>1998</v>
      </c>
      <c r="CK4" s="43">
        <v>2010</v>
      </c>
      <c r="CL4" s="43">
        <v>1994</v>
      </c>
      <c r="CM4" s="43">
        <v>1993</v>
      </c>
      <c r="CN4" s="43">
        <v>1974</v>
      </c>
      <c r="CO4" s="43">
        <v>1987</v>
      </c>
      <c r="CP4" s="43">
        <v>1975</v>
      </c>
      <c r="CQ4" s="43">
        <v>1982</v>
      </c>
      <c r="CR4" s="43">
        <v>2001</v>
      </c>
      <c r="CS4" s="43">
        <v>1976</v>
      </c>
      <c r="CT4" s="43">
        <v>2007</v>
      </c>
      <c r="CU4" s="43">
        <v>1994</v>
      </c>
      <c r="CV4" s="43">
        <v>1970</v>
      </c>
      <c r="CW4" s="43">
        <v>1980</v>
      </c>
      <c r="CX4" s="43">
        <v>1992</v>
      </c>
      <c r="CY4" s="43">
        <v>1993</v>
      </c>
      <c r="CZ4" s="43">
        <v>1994</v>
      </c>
      <c r="DA4" s="43">
        <v>1998</v>
      </c>
      <c r="DB4" s="43">
        <v>1982</v>
      </c>
      <c r="DC4" s="43">
        <v>1995</v>
      </c>
      <c r="DD4" s="43">
        <v>1980</v>
      </c>
      <c r="DE4" s="43">
        <v>1974</v>
      </c>
      <c r="DF4" s="43">
        <v>1995</v>
      </c>
      <c r="DG4" s="43">
        <v>1970</v>
      </c>
      <c r="DH4" s="43">
        <v>1997</v>
      </c>
      <c r="DI4" s="43">
        <v>1990</v>
      </c>
      <c r="DJ4" s="43">
        <v>1978</v>
      </c>
      <c r="DK4" s="43">
        <v>2002</v>
      </c>
      <c r="DL4" s="43">
        <v>1995</v>
      </c>
    </row>
    <row r="5" spans="1:116" x14ac:dyDescent="0.25">
      <c r="B5" s="134" t="s">
        <v>366</v>
      </c>
      <c r="C5" s="43" t="s">
        <v>345</v>
      </c>
      <c r="D5" s="43" t="s">
        <v>346</v>
      </c>
      <c r="E5" s="43" t="s">
        <v>345</v>
      </c>
      <c r="F5" s="43" t="s">
        <v>345</v>
      </c>
      <c r="G5" s="43" t="s">
        <v>347</v>
      </c>
      <c r="H5" s="43" t="s">
        <v>347</v>
      </c>
      <c r="I5" s="43" t="s">
        <v>347</v>
      </c>
      <c r="J5" s="43" t="s">
        <v>347</v>
      </c>
      <c r="K5" s="43" t="s">
        <v>347</v>
      </c>
      <c r="L5" s="43" t="s">
        <v>347</v>
      </c>
      <c r="M5" s="43" t="s">
        <v>346</v>
      </c>
      <c r="N5" s="43" t="s">
        <v>346</v>
      </c>
      <c r="O5" s="43" t="s">
        <v>346</v>
      </c>
      <c r="P5" s="43" t="s">
        <v>345</v>
      </c>
      <c r="Q5" s="43" t="s">
        <v>345</v>
      </c>
      <c r="R5" s="43" t="s">
        <v>345</v>
      </c>
      <c r="S5" s="43" t="s">
        <v>346</v>
      </c>
      <c r="T5" s="43" t="s">
        <v>346</v>
      </c>
      <c r="U5" s="43" t="s">
        <v>346</v>
      </c>
      <c r="V5" s="43" t="s">
        <v>345</v>
      </c>
      <c r="W5" s="43" t="s">
        <v>346</v>
      </c>
      <c r="X5" s="43" t="s">
        <v>346</v>
      </c>
      <c r="Y5" s="43" t="s">
        <v>345</v>
      </c>
      <c r="Z5" s="43" t="s">
        <v>346</v>
      </c>
      <c r="AA5" s="43" t="s">
        <v>345</v>
      </c>
      <c r="AB5" s="43" t="s">
        <v>345</v>
      </c>
      <c r="AC5" s="43" t="s">
        <v>345</v>
      </c>
      <c r="AD5" s="43" t="s">
        <v>345</v>
      </c>
      <c r="AE5" s="43" t="s">
        <v>346</v>
      </c>
      <c r="AF5" s="43" t="s">
        <v>348</v>
      </c>
      <c r="AG5" s="43" t="s">
        <v>347</v>
      </c>
      <c r="AH5" s="43" t="s">
        <v>346</v>
      </c>
      <c r="AI5" s="43" t="s">
        <v>347</v>
      </c>
      <c r="AJ5" s="43" t="s">
        <v>345</v>
      </c>
      <c r="AK5" s="43" t="s">
        <v>346</v>
      </c>
      <c r="AL5" s="43" t="s">
        <v>345</v>
      </c>
      <c r="AM5" s="43" t="s">
        <v>349</v>
      </c>
      <c r="AN5" s="43" t="s">
        <v>348</v>
      </c>
      <c r="AO5" s="43" t="s">
        <v>345</v>
      </c>
      <c r="AP5" s="43" t="s">
        <v>346</v>
      </c>
      <c r="AQ5" s="43" t="s">
        <v>346</v>
      </c>
      <c r="AR5" s="43" t="s">
        <v>346</v>
      </c>
      <c r="AS5" s="43" t="s">
        <v>346</v>
      </c>
      <c r="AT5" s="43" t="s">
        <v>347</v>
      </c>
      <c r="AU5" s="43" t="s">
        <v>345</v>
      </c>
      <c r="AV5" s="43" t="s">
        <v>345</v>
      </c>
      <c r="AW5" s="43" t="s">
        <v>345</v>
      </c>
      <c r="AX5" s="43" t="s">
        <v>346</v>
      </c>
      <c r="AY5" s="43" t="s">
        <v>346</v>
      </c>
      <c r="AZ5" s="43" t="s">
        <v>345</v>
      </c>
      <c r="BA5" s="43" t="s">
        <v>345</v>
      </c>
      <c r="BB5" s="43" t="s">
        <v>348</v>
      </c>
      <c r="BC5" s="43" t="s">
        <v>345</v>
      </c>
      <c r="BD5" s="43" t="s">
        <v>347</v>
      </c>
      <c r="BE5" s="43" t="s">
        <v>346</v>
      </c>
      <c r="BF5" s="43" t="s">
        <v>346</v>
      </c>
      <c r="BG5" s="43" t="s">
        <v>345</v>
      </c>
      <c r="BH5" s="43" t="s">
        <v>346</v>
      </c>
      <c r="BI5" s="43" t="s">
        <v>346</v>
      </c>
      <c r="BJ5" s="43" t="s">
        <v>349</v>
      </c>
      <c r="BK5" s="43" t="s">
        <v>347</v>
      </c>
      <c r="BL5" s="43" t="s">
        <v>345</v>
      </c>
      <c r="BM5" s="43" t="s">
        <v>347</v>
      </c>
      <c r="BN5" s="43" t="s">
        <v>346</v>
      </c>
      <c r="BO5" s="43" t="s">
        <v>346</v>
      </c>
      <c r="BP5" s="43" t="s">
        <v>346</v>
      </c>
      <c r="BQ5" s="43" t="s">
        <v>345</v>
      </c>
      <c r="BR5" s="43" t="s">
        <v>346</v>
      </c>
      <c r="BS5" s="43" t="s">
        <v>346</v>
      </c>
      <c r="BT5" s="43" t="s">
        <v>346</v>
      </c>
      <c r="BU5" s="43" t="s">
        <v>346</v>
      </c>
      <c r="BV5" s="43" t="s">
        <v>345</v>
      </c>
      <c r="BW5" s="43" t="s">
        <v>345</v>
      </c>
      <c r="BX5" s="43" t="s">
        <v>347</v>
      </c>
      <c r="BY5" s="43" t="s">
        <v>345</v>
      </c>
      <c r="BZ5" s="43" t="s">
        <v>346</v>
      </c>
      <c r="CA5" s="43" t="s">
        <v>347</v>
      </c>
      <c r="CB5" s="43" t="s">
        <v>345</v>
      </c>
      <c r="CC5" s="43" t="s">
        <v>347</v>
      </c>
      <c r="CD5" s="43" t="s">
        <v>350</v>
      </c>
      <c r="CE5" s="43" t="s">
        <v>350</v>
      </c>
      <c r="CF5" s="43" t="s">
        <v>350</v>
      </c>
      <c r="CG5" s="43" t="s">
        <v>350</v>
      </c>
      <c r="CH5" s="43" t="s">
        <v>350</v>
      </c>
      <c r="CI5" s="43" t="s">
        <v>350</v>
      </c>
      <c r="CJ5" s="43" t="s">
        <v>350</v>
      </c>
      <c r="CK5" s="43" t="s">
        <v>350</v>
      </c>
      <c r="CL5" s="43" t="s">
        <v>350</v>
      </c>
      <c r="CM5" s="43" t="s">
        <v>350</v>
      </c>
      <c r="CN5" s="43" t="s">
        <v>350</v>
      </c>
      <c r="CO5" s="43" t="s">
        <v>350</v>
      </c>
      <c r="CP5" s="43" t="s">
        <v>350</v>
      </c>
      <c r="CQ5" s="43" t="s">
        <v>350</v>
      </c>
      <c r="CR5" s="43" t="s">
        <v>350</v>
      </c>
      <c r="CS5" s="43" t="s">
        <v>350</v>
      </c>
      <c r="CT5" s="43" t="s">
        <v>350</v>
      </c>
      <c r="CU5" s="43" t="s">
        <v>350</v>
      </c>
      <c r="CV5" s="43" t="s">
        <v>350</v>
      </c>
      <c r="CW5" s="43" t="s">
        <v>350</v>
      </c>
      <c r="CX5" s="43" t="s">
        <v>351</v>
      </c>
      <c r="CY5" s="43" t="s">
        <v>351</v>
      </c>
      <c r="CZ5" s="43" t="s">
        <v>351</v>
      </c>
      <c r="DA5" s="43" t="s">
        <v>351</v>
      </c>
      <c r="DB5" s="43" t="s">
        <v>351</v>
      </c>
      <c r="DC5" s="43" t="s">
        <v>351</v>
      </c>
      <c r="DD5" s="43" t="s">
        <v>351</v>
      </c>
      <c r="DE5" s="43" t="s">
        <v>351</v>
      </c>
      <c r="DF5" s="43" t="s">
        <v>351</v>
      </c>
      <c r="DG5" s="43" t="s">
        <v>351</v>
      </c>
      <c r="DH5" s="43" t="s">
        <v>351</v>
      </c>
      <c r="DI5" s="43" t="s">
        <v>351</v>
      </c>
      <c r="DJ5" s="43" t="s">
        <v>347</v>
      </c>
      <c r="DK5" s="43" t="s">
        <v>347</v>
      </c>
      <c r="DL5" s="43" t="s">
        <v>347</v>
      </c>
    </row>
    <row r="6" spans="1:116" x14ac:dyDescent="0.25">
      <c r="A6" s="162">
        <v>2013</v>
      </c>
      <c r="B6" s="43" t="s">
        <v>352</v>
      </c>
      <c r="C6" s="43">
        <v>24.281227272727268</v>
      </c>
      <c r="D6" s="43">
        <v>5.4477272727272732</v>
      </c>
      <c r="E6" s="43">
        <v>17.624995454545452</v>
      </c>
      <c r="F6" s="43">
        <v>18.408636363636361</v>
      </c>
      <c r="G6" s="43">
        <v>6.2350227272727272</v>
      </c>
      <c r="H6" s="43">
        <v>6.2350227272727272</v>
      </c>
      <c r="I6" s="43">
        <v>15.874090909090903</v>
      </c>
      <c r="J6" s="43">
        <v>15.874090909090903</v>
      </c>
      <c r="K6" s="43">
        <v>15.874090909090903</v>
      </c>
      <c r="L6" s="43">
        <v>15.874090909090903</v>
      </c>
      <c r="M6" s="43">
        <v>48.906736363636377</v>
      </c>
      <c r="N6" s="43">
        <v>48.906736363636377</v>
      </c>
      <c r="O6" s="43">
        <v>48.906736363636377</v>
      </c>
      <c r="P6" s="43">
        <v>48.906736363636377</v>
      </c>
      <c r="Q6" s="43">
        <v>4.7761590909090916</v>
      </c>
      <c r="R6" s="43">
        <v>4.7761590909090916</v>
      </c>
      <c r="S6" s="43">
        <v>4.7761590909090916</v>
      </c>
      <c r="T6" s="43">
        <v>4.7761590909090916</v>
      </c>
      <c r="U6" s="43">
        <v>4.7761590909090916</v>
      </c>
      <c r="V6" s="43">
        <v>91.221363636363648</v>
      </c>
      <c r="W6" s="43">
        <v>139.00000000000003</v>
      </c>
      <c r="X6" s="43">
        <v>497.67737272727265</v>
      </c>
      <c r="Y6" s="43">
        <v>139.00000000000003</v>
      </c>
      <c r="Z6" s="43">
        <v>113.69772727272729</v>
      </c>
      <c r="AA6" s="43">
        <v>16.324668181818183</v>
      </c>
      <c r="AB6" s="43">
        <v>16.324668181818183</v>
      </c>
      <c r="AC6" s="43">
        <v>95.308636363636367</v>
      </c>
      <c r="AD6" s="43">
        <v>17.624995454545452</v>
      </c>
      <c r="AE6" s="43">
        <v>44.813454545454533</v>
      </c>
      <c r="AF6" s="43">
        <v>159.33630454545454</v>
      </c>
      <c r="AG6" s="43">
        <v>95.308636363636367</v>
      </c>
      <c r="AH6" s="43">
        <v>95.308636363636367</v>
      </c>
      <c r="AI6" s="43">
        <v>95.308636363636367</v>
      </c>
      <c r="AJ6" s="43">
        <v>61.433181818181815</v>
      </c>
      <c r="AK6" s="43">
        <v>61.433181818181815</v>
      </c>
      <c r="AL6" s="43">
        <v>17.037818181818182</v>
      </c>
      <c r="AM6" s="43">
        <v>13.333636363636366</v>
      </c>
      <c r="AN6" s="43">
        <v>26.56</v>
      </c>
      <c r="AO6" s="43">
        <v>25.3</v>
      </c>
      <c r="AP6" s="43">
        <v>24.159090909090914</v>
      </c>
      <c r="AQ6" s="43">
        <v>24.159090909090914</v>
      </c>
      <c r="AR6" s="43">
        <v>24.159090909090914</v>
      </c>
      <c r="AS6" s="43">
        <v>24.159090909090914</v>
      </c>
      <c r="AT6" s="43">
        <v>11.864663636363634</v>
      </c>
      <c r="AU6" s="43">
        <v>15.129545454545452</v>
      </c>
      <c r="AV6" s="43">
        <v>15.129545454545452</v>
      </c>
      <c r="AW6" s="43">
        <v>15.129545454545452</v>
      </c>
      <c r="AX6" s="43">
        <v>15.129545454545452</v>
      </c>
      <c r="AY6" s="43">
        <v>15.129545454545452</v>
      </c>
      <c r="AZ6" s="43">
        <v>4.6181818181818192E-2</v>
      </c>
      <c r="BA6" s="43">
        <v>22.3</v>
      </c>
      <c r="BB6" s="43">
        <v>45.68636363636363</v>
      </c>
      <c r="BC6" s="43">
        <v>45.68636363636363</v>
      </c>
      <c r="BD6" s="43">
        <v>4.9486363636363651</v>
      </c>
      <c r="BE6" s="43">
        <v>229.59636363636358</v>
      </c>
      <c r="BF6" s="43">
        <v>229.59636363636358</v>
      </c>
      <c r="BG6" s="43">
        <v>48.906736363636377</v>
      </c>
      <c r="BH6" s="43">
        <v>2.8905727272727275</v>
      </c>
      <c r="BI6" s="43">
        <v>2.8905727272727275</v>
      </c>
      <c r="BJ6" s="43">
        <v>73.684222727272726</v>
      </c>
      <c r="BK6" s="43">
        <v>59.629649999999998</v>
      </c>
      <c r="BL6" s="43">
        <v>39.982272727272729</v>
      </c>
      <c r="BM6" s="43">
        <v>4658.3736363636372</v>
      </c>
      <c r="BN6" s="43">
        <v>31.405909090909095</v>
      </c>
      <c r="BO6" s="43">
        <v>31.405909090909095</v>
      </c>
      <c r="BP6" s="43">
        <v>31.405909090909095</v>
      </c>
      <c r="BQ6" s="43">
        <v>13.486595454545455</v>
      </c>
      <c r="BR6" s="43">
        <v>64.094004545454553</v>
      </c>
      <c r="BS6" s="43">
        <v>64.094004545454553</v>
      </c>
      <c r="BT6" s="43">
        <v>64.094004545454553</v>
      </c>
      <c r="BU6" s="43">
        <v>64.094004545454553</v>
      </c>
      <c r="BV6" s="43">
        <v>17.624995454545452</v>
      </c>
      <c r="BW6" s="43">
        <v>22.3</v>
      </c>
      <c r="BX6" s="43">
        <v>22.09</v>
      </c>
      <c r="BY6" s="43">
        <v>4.9318181818181808</v>
      </c>
      <c r="BZ6" s="43">
        <v>1.61</v>
      </c>
      <c r="CA6" s="43">
        <v>23.744254545454545</v>
      </c>
      <c r="CB6" s="43">
        <v>41.681818181818194</v>
      </c>
      <c r="CC6" s="43">
        <v>35.726890909090905</v>
      </c>
      <c r="CD6" s="43">
        <v>48.906736363636377</v>
      </c>
      <c r="CE6" s="43">
        <v>48.906736363636377</v>
      </c>
      <c r="CF6" s="43">
        <v>9.2752727272727267</v>
      </c>
      <c r="CG6" s="43">
        <v>4658.3736363636372</v>
      </c>
      <c r="CH6" s="43">
        <v>64.094004545454553</v>
      </c>
      <c r="CI6" s="43">
        <v>139.00000000000003</v>
      </c>
      <c r="CJ6" s="43">
        <v>139.00000000000003</v>
      </c>
      <c r="CK6" s="43">
        <v>1155.0145</v>
      </c>
      <c r="CL6" s="43">
        <v>64.094004545454553</v>
      </c>
      <c r="CM6" s="43">
        <v>48.906736363636377</v>
      </c>
      <c r="CN6" s="43">
        <v>64.094004545454553</v>
      </c>
      <c r="CO6" s="43">
        <v>40.711818181818174</v>
      </c>
      <c r="CP6" s="43">
        <v>64.094004545454553</v>
      </c>
      <c r="CQ6" s="43">
        <v>64.094004545454553</v>
      </c>
      <c r="CR6" s="43">
        <v>24.989090909090915</v>
      </c>
      <c r="CS6" s="43">
        <v>64.094004545454553</v>
      </c>
      <c r="CT6" s="43">
        <v>13.529731818181817</v>
      </c>
      <c r="CU6" s="43">
        <v>13.529731818181817</v>
      </c>
      <c r="CV6" s="43">
        <v>13.529731818181817</v>
      </c>
      <c r="CW6" s="43">
        <v>13.529731818181817</v>
      </c>
      <c r="CX6" s="43">
        <v>228.29992272727267</v>
      </c>
      <c r="CY6" s="43">
        <v>228.29992272727267</v>
      </c>
      <c r="CZ6" s="43">
        <v>228.29992272727267</v>
      </c>
      <c r="DA6" s="43">
        <v>23.744254545454545</v>
      </c>
      <c r="DB6" s="43">
        <v>48.206818181818178</v>
      </c>
      <c r="DC6" s="43">
        <v>2823.4545454545455</v>
      </c>
      <c r="DD6" s="43">
        <v>23.744254545454545</v>
      </c>
      <c r="DE6" s="43">
        <v>73.684222727272726</v>
      </c>
      <c r="DF6" s="43">
        <v>1.055590909090909</v>
      </c>
      <c r="DG6" s="43">
        <v>12.883081818181818</v>
      </c>
      <c r="DH6" s="43">
        <v>8.1131818181818165</v>
      </c>
      <c r="DI6" s="43">
        <v>9.11</v>
      </c>
      <c r="DJ6" s="43">
        <v>73.684222727272726</v>
      </c>
      <c r="DK6" s="43">
        <v>73.684222727272726</v>
      </c>
      <c r="DL6" s="43">
        <v>12.883081818181818</v>
      </c>
    </row>
    <row r="7" spans="1:116" x14ac:dyDescent="0.25">
      <c r="A7" s="162"/>
      <c r="B7" s="43" t="s">
        <v>353</v>
      </c>
      <c r="C7" s="43">
        <v>22.843600000000006</v>
      </c>
      <c r="D7" s="43">
        <v>5.7590000000000012</v>
      </c>
      <c r="E7" s="43">
        <v>18.526385000000005</v>
      </c>
      <c r="F7" s="43">
        <v>17.593499999999999</v>
      </c>
      <c r="G7" s="43">
        <v>5.9484249999999994</v>
      </c>
      <c r="H7" s="43">
        <v>5.9484249999999994</v>
      </c>
      <c r="I7" s="43">
        <v>15.846</v>
      </c>
      <c r="J7" s="43">
        <v>15.846</v>
      </c>
      <c r="K7" s="43">
        <v>15.846</v>
      </c>
      <c r="L7" s="43">
        <v>15.846</v>
      </c>
      <c r="M7" s="43">
        <v>49.148264999999995</v>
      </c>
      <c r="N7" s="43">
        <v>49.148264999999995</v>
      </c>
      <c r="O7" s="43">
        <v>49.148264999999995</v>
      </c>
      <c r="P7" s="43">
        <v>49.148264999999995</v>
      </c>
      <c r="Q7" s="43">
        <v>5.0799300000000001</v>
      </c>
      <c r="R7" s="43">
        <v>5.0799300000000001</v>
      </c>
      <c r="S7" s="43">
        <v>5.0799300000000001</v>
      </c>
      <c r="T7" s="43">
        <v>5.0799300000000001</v>
      </c>
      <c r="U7" s="43">
        <v>5.0799300000000001</v>
      </c>
      <c r="V7" s="43">
        <v>87.563000000000002</v>
      </c>
      <c r="W7" s="43">
        <v>150.23499999999999</v>
      </c>
      <c r="X7" s="43">
        <v>493.365095</v>
      </c>
      <c r="Y7" s="43">
        <v>150.23499999999999</v>
      </c>
      <c r="Z7" s="43">
        <v>115.897685</v>
      </c>
      <c r="AA7" s="43">
        <v>17.363140000000005</v>
      </c>
      <c r="AB7" s="43">
        <v>17.363140000000005</v>
      </c>
      <c r="AC7" s="43">
        <v>93.786699999999982</v>
      </c>
      <c r="AD7" s="43">
        <v>18.526385000000005</v>
      </c>
      <c r="AE7" s="43">
        <v>44.914349999999999</v>
      </c>
      <c r="AF7" s="43">
        <v>139.46999999999997</v>
      </c>
      <c r="AG7" s="43">
        <v>93.786699999999982</v>
      </c>
      <c r="AH7" s="43">
        <v>93.786699999999982</v>
      </c>
      <c r="AI7" s="43">
        <v>93.786699999999982</v>
      </c>
      <c r="AJ7" s="43">
        <v>61.676500000000011</v>
      </c>
      <c r="AK7" s="43">
        <v>61.676500000000011</v>
      </c>
      <c r="AL7" s="43">
        <v>17.741750000000003</v>
      </c>
      <c r="AM7" s="43">
        <v>13.049000000000001</v>
      </c>
      <c r="AN7" s="43">
        <v>27.036267770999714</v>
      </c>
      <c r="AO7" s="43">
        <v>25.753673742706809</v>
      </c>
      <c r="AP7" s="43">
        <v>25.692999999999994</v>
      </c>
      <c r="AQ7" s="43">
        <v>25.692999999999994</v>
      </c>
      <c r="AR7" s="43">
        <v>25.692999999999994</v>
      </c>
      <c r="AS7" s="43">
        <v>25.692999999999994</v>
      </c>
      <c r="AT7" s="43">
        <v>12.693354999999999</v>
      </c>
      <c r="AU7" s="43">
        <v>15.364000000000001</v>
      </c>
      <c r="AV7" s="43">
        <v>15.364000000000001</v>
      </c>
      <c r="AW7" s="43">
        <v>15.364000000000001</v>
      </c>
      <c r="AX7" s="43">
        <v>15.364000000000001</v>
      </c>
      <c r="AY7" s="43">
        <v>15.364000000000001</v>
      </c>
      <c r="AZ7" s="43">
        <v>6.1050000000000007E-2</v>
      </c>
      <c r="BA7" s="43">
        <v>22.711467689369396</v>
      </c>
      <c r="BB7" s="43">
        <v>37.989999999999995</v>
      </c>
      <c r="BC7" s="43">
        <v>37.989999999999995</v>
      </c>
      <c r="BD7" s="43">
        <v>4.899</v>
      </c>
      <c r="BE7" s="43">
        <v>227.94449999999998</v>
      </c>
      <c r="BF7" s="43">
        <v>227.94449999999998</v>
      </c>
      <c r="BG7" s="43">
        <v>49.148264999999995</v>
      </c>
      <c r="BH7" s="43">
        <v>2.8321049999999999</v>
      </c>
      <c r="BI7" s="43">
        <v>2.8321049999999999</v>
      </c>
      <c r="BJ7" s="43">
        <v>74.237650000000002</v>
      </c>
      <c r="BK7" s="43">
        <v>58.22757</v>
      </c>
      <c r="BL7" s="43">
        <v>40.870500000000007</v>
      </c>
      <c r="BM7" s="43">
        <v>4630.4359999999997</v>
      </c>
      <c r="BN7" s="43">
        <v>33.57105</v>
      </c>
      <c r="BO7" s="43">
        <v>33.57105</v>
      </c>
      <c r="BP7" s="43">
        <v>33.57105</v>
      </c>
      <c r="BQ7" s="43">
        <v>15.515685000000001</v>
      </c>
      <c r="BR7" s="43">
        <v>64.193340000000006</v>
      </c>
      <c r="BS7" s="43">
        <v>64.193340000000006</v>
      </c>
      <c r="BT7" s="43">
        <v>64.193340000000006</v>
      </c>
      <c r="BU7" s="43">
        <v>64.193340000000006</v>
      </c>
      <c r="BV7" s="43">
        <v>18.526385000000005</v>
      </c>
      <c r="BW7" s="43">
        <v>22.699878437247502</v>
      </c>
      <c r="BX7" s="43">
        <v>22.503000000000004</v>
      </c>
      <c r="BY7" s="43">
        <v>4.7840000000000007</v>
      </c>
      <c r="BZ7" s="43">
        <v>1.6388701472631606</v>
      </c>
      <c r="CA7" s="43">
        <v>23.215389999999999</v>
      </c>
      <c r="CB7" s="43">
        <v>38.722600000000007</v>
      </c>
      <c r="CC7" s="43">
        <v>37.954164999999996</v>
      </c>
      <c r="CD7" s="43">
        <v>49.148264999999995</v>
      </c>
      <c r="CE7" s="43">
        <v>49.148264999999995</v>
      </c>
      <c r="CF7" s="43">
        <v>9.0760949999999987</v>
      </c>
      <c r="CG7" s="43">
        <v>4630.4359999999997</v>
      </c>
      <c r="CH7" s="43">
        <v>64.193340000000006</v>
      </c>
      <c r="CI7" s="43">
        <v>150.23499999999999</v>
      </c>
      <c r="CJ7" s="43">
        <v>150.23499999999999</v>
      </c>
      <c r="CK7" s="43">
        <v>1228.6516500000002</v>
      </c>
      <c r="CL7" s="43">
        <v>64.193340000000006</v>
      </c>
      <c r="CM7" s="43">
        <v>49.148264999999995</v>
      </c>
      <c r="CN7" s="43">
        <v>64.193340000000006</v>
      </c>
      <c r="CO7" s="43">
        <v>45.426000000000002</v>
      </c>
      <c r="CP7" s="43">
        <v>64.193340000000006</v>
      </c>
      <c r="CQ7" s="43">
        <v>64.193340000000006</v>
      </c>
      <c r="CR7" s="43">
        <v>24.349000000000007</v>
      </c>
      <c r="CS7" s="43">
        <v>64.193340000000006</v>
      </c>
      <c r="CT7" s="43">
        <v>14.559735</v>
      </c>
      <c r="CU7" s="43">
        <v>14.559735</v>
      </c>
      <c r="CV7" s="43">
        <v>14.559735</v>
      </c>
      <c r="CW7" s="43">
        <v>14.559735</v>
      </c>
      <c r="CX7" s="43">
        <v>249.44491000000002</v>
      </c>
      <c r="CY7" s="43">
        <v>249.44491000000002</v>
      </c>
      <c r="CZ7" s="43">
        <v>249.44491000000002</v>
      </c>
      <c r="DA7" s="43">
        <v>23.215389999999999</v>
      </c>
      <c r="DB7" s="43">
        <v>45.536500000000004</v>
      </c>
      <c r="DC7" s="43">
        <v>3056.6</v>
      </c>
      <c r="DD7" s="43">
        <v>23.215389999999999</v>
      </c>
      <c r="DE7" s="43">
        <v>74.237650000000002</v>
      </c>
      <c r="DF7" s="43">
        <v>0.98000000000000009</v>
      </c>
      <c r="DG7" s="43">
        <v>13.201520000000002</v>
      </c>
      <c r="DH7" s="43">
        <v>8.1294999999999984</v>
      </c>
      <c r="DI7" s="43">
        <v>9.2733584109114222</v>
      </c>
      <c r="DJ7" s="43">
        <v>74.237650000000002</v>
      </c>
      <c r="DK7" s="43">
        <v>74.237650000000002</v>
      </c>
      <c r="DL7" s="43">
        <v>13.201520000000002</v>
      </c>
    </row>
    <row r="8" spans="1:116" x14ac:dyDescent="0.25">
      <c r="A8" s="162"/>
      <c r="B8" s="43" t="s">
        <v>354</v>
      </c>
      <c r="C8" s="43">
        <v>22.316043478260873</v>
      </c>
      <c r="D8" s="43">
        <v>5.6108695652173921</v>
      </c>
      <c r="E8" s="43">
        <v>18.921921739130433</v>
      </c>
      <c r="F8" s="43">
        <v>17.826521739130435</v>
      </c>
      <c r="G8" s="43">
        <v>7.4046304347826091</v>
      </c>
      <c r="H8" s="43">
        <v>7.4046304347826091</v>
      </c>
      <c r="I8" s="43">
        <v>15.879999999999997</v>
      </c>
      <c r="J8" s="43">
        <v>15.879999999999997</v>
      </c>
      <c r="K8" s="43">
        <v>15.879999999999997</v>
      </c>
      <c r="L8" s="43">
        <v>15.879999999999997</v>
      </c>
      <c r="M8" s="43">
        <v>47.683495652173917</v>
      </c>
      <c r="N8" s="43">
        <v>47.683495652173917</v>
      </c>
      <c r="O8" s="43">
        <v>47.683495652173917</v>
      </c>
      <c r="P8" s="43">
        <v>47.683495652173917</v>
      </c>
      <c r="Q8" s="43">
        <v>5.2536391304347827</v>
      </c>
      <c r="R8" s="43">
        <v>5.2536391304347827</v>
      </c>
      <c r="S8" s="43">
        <v>5.2536391304347827</v>
      </c>
      <c r="T8" s="43">
        <v>5.2536391304347827</v>
      </c>
      <c r="U8" s="43">
        <v>5.2536391304347827</v>
      </c>
      <c r="V8" s="43">
        <v>83.74173913043478</v>
      </c>
      <c r="W8" s="43">
        <v>150.4130434782609</v>
      </c>
      <c r="X8" s="43">
        <v>501.03486521739131</v>
      </c>
      <c r="Y8" s="43">
        <v>150.4130434782609</v>
      </c>
      <c r="Z8" s="43">
        <v>117.29769130434781</v>
      </c>
      <c r="AA8" s="43">
        <v>19.31213043478261</v>
      </c>
      <c r="AB8" s="43">
        <v>19.31213043478261</v>
      </c>
      <c r="AC8" s="43">
        <v>86.162086956521733</v>
      </c>
      <c r="AD8" s="43">
        <v>18.921921739130433</v>
      </c>
      <c r="AE8" s="43">
        <v>43.467695652173923</v>
      </c>
      <c r="AF8" s="43">
        <v>116.12608695652175</v>
      </c>
      <c r="AG8" s="43">
        <v>86.162086956521733</v>
      </c>
      <c r="AH8" s="43">
        <v>86.162086956521733</v>
      </c>
      <c r="AI8" s="43">
        <v>86.162086956521733</v>
      </c>
      <c r="AJ8" s="43">
        <v>61.820869565217407</v>
      </c>
      <c r="AK8" s="43">
        <v>61.820869565217407</v>
      </c>
      <c r="AL8" s="43">
        <v>17.790565217391304</v>
      </c>
      <c r="AM8" s="43">
        <v>12.136086956521737</v>
      </c>
      <c r="AN8" s="43">
        <v>27.902747285601261</v>
      </c>
      <c r="AO8" s="43">
        <v>26.579047677925903</v>
      </c>
      <c r="AP8" s="43">
        <v>27.161739130434778</v>
      </c>
      <c r="AQ8" s="43">
        <v>27.161739130434778</v>
      </c>
      <c r="AR8" s="43">
        <v>27.161739130434778</v>
      </c>
      <c r="AS8" s="43">
        <v>27.161739130434778</v>
      </c>
      <c r="AT8" s="43">
        <v>11.926447826086955</v>
      </c>
      <c r="AU8" s="43">
        <v>15.569565217391302</v>
      </c>
      <c r="AV8" s="43">
        <v>15.569565217391302</v>
      </c>
      <c r="AW8" s="43">
        <v>15.569565217391302</v>
      </c>
      <c r="AX8" s="43">
        <v>15.569565217391302</v>
      </c>
      <c r="AY8" s="43">
        <v>15.569565217391302</v>
      </c>
      <c r="AZ8" s="43">
        <v>6.2521739130434781E-2</v>
      </c>
      <c r="BA8" s="43">
        <v>23.442990592126225</v>
      </c>
      <c r="BB8" s="43">
        <v>36.408695652173911</v>
      </c>
      <c r="BC8" s="43">
        <v>36.408695652173911</v>
      </c>
      <c r="BD8" s="43">
        <v>4.8752173913043482</v>
      </c>
      <c r="BE8" s="43">
        <v>212.01086956521735</v>
      </c>
      <c r="BF8" s="43">
        <v>212.01086956521735</v>
      </c>
      <c r="BG8" s="43">
        <v>47.683495652173917</v>
      </c>
      <c r="BH8" s="43">
        <v>2.6242217391304354</v>
      </c>
      <c r="BI8" s="43">
        <v>2.6242217391304354</v>
      </c>
      <c r="BJ8" s="43">
        <v>70.356395652173902</v>
      </c>
      <c r="BK8" s="43">
        <v>58.015382608695653</v>
      </c>
      <c r="BL8" s="43">
        <v>40.331739130434777</v>
      </c>
      <c r="BM8" s="43">
        <v>4736.7821739130432</v>
      </c>
      <c r="BN8" s="43">
        <v>35.921956521739133</v>
      </c>
      <c r="BO8" s="43">
        <v>35.921956521739133</v>
      </c>
      <c r="BP8" s="43">
        <v>35.921956521739133</v>
      </c>
      <c r="BQ8" s="43">
        <v>14.262756521739133</v>
      </c>
      <c r="BR8" s="43">
        <v>61.489304347826099</v>
      </c>
      <c r="BS8" s="43">
        <v>61.489304347826099</v>
      </c>
      <c r="BT8" s="43">
        <v>61.489304347826099</v>
      </c>
      <c r="BU8" s="43">
        <v>61.489304347826099</v>
      </c>
      <c r="BV8" s="43">
        <v>18.921921739130433</v>
      </c>
      <c r="BW8" s="43">
        <v>23.427381945365518</v>
      </c>
      <c r="BX8" s="43">
        <v>21.89521739130435</v>
      </c>
      <c r="BY8" s="43">
        <v>4.7147826086956535</v>
      </c>
      <c r="BZ8" s="43">
        <v>1.6913939431407394</v>
      </c>
      <c r="CA8" s="43">
        <v>22.480439130434785</v>
      </c>
      <c r="CB8" s="43">
        <v>36.512391304347823</v>
      </c>
      <c r="CC8" s="43">
        <v>37.919039130434783</v>
      </c>
      <c r="CD8" s="43">
        <v>47.683495652173917</v>
      </c>
      <c r="CE8" s="43">
        <v>47.683495652173917</v>
      </c>
      <c r="CF8" s="43">
        <v>9.0608043478260907</v>
      </c>
      <c r="CG8" s="43">
        <v>4736.7821739130432</v>
      </c>
      <c r="CH8" s="43">
        <v>61.489304347826099</v>
      </c>
      <c r="CI8" s="43">
        <v>150.4130434782609</v>
      </c>
      <c r="CJ8" s="43">
        <v>150.4130434782609</v>
      </c>
      <c r="CK8" s="43">
        <v>1207.8373043478261</v>
      </c>
      <c r="CL8" s="43">
        <v>61.489304347826099</v>
      </c>
      <c r="CM8" s="43">
        <v>47.683495652173917</v>
      </c>
      <c r="CN8" s="43">
        <v>61.489304347826099</v>
      </c>
      <c r="CO8" s="43">
        <v>45.660434782608696</v>
      </c>
      <c r="CP8" s="43">
        <v>61.489304347826099</v>
      </c>
      <c r="CQ8" s="43">
        <v>61.489304347826099</v>
      </c>
      <c r="CR8" s="43">
        <v>25.568695652173918</v>
      </c>
      <c r="CS8" s="43">
        <v>61.489304347826099</v>
      </c>
      <c r="CT8" s="43">
        <v>14.776365217391305</v>
      </c>
      <c r="CU8" s="43">
        <v>14.776365217391305</v>
      </c>
      <c r="CV8" s="43">
        <v>14.776365217391305</v>
      </c>
      <c r="CW8" s="43">
        <v>14.776365217391305</v>
      </c>
      <c r="CX8" s="43">
        <v>250.8433869565217</v>
      </c>
      <c r="CY8" s="43">
        <v>250.8433869565217</v>
      </c>
      <c r="CZ8" s="43">
        <v>250.8433869565217</v>
      </c>
      <c r="DA8" s="43">
        <v>22.480439130434785</v>
      </c>
      <c r="DB8" s="43">
        <v>42.797826086956526</v>
      </c>
      <c r="DC8" s="43">
        <v>3602.304347826087</v>
      </c>
      <c r="DD8" s="43">
        <v>22.480439130434785</v>
      </c>
      <c r="DE8" s="43">
        <v>70.356395652173902</v>
      </c>
      <c r="DF8" s="43">
        <v>0.89682608695652188</v>
      </c>
      <c r="DG8" s="43">
        <v>12.983878260869567</v>
      </c>
      <c r="DH8" s="43">
        <v>8.2239130434782624</v>
      </c>
      <c r="DI8" s="43">
        <v>9.5705582745416962</v>
      </c>
      <c r="DJ8" s="43">
        <v>70.356395652173902</v>
      </c>
      <c r="DK8" s="43">
        <v>70.356395652173902</v>
      </c>
      <c r="DL8" s="43">
        <v>12.983878260869567</v>
      </c>
    </row>
    <row r="9" spans="1:116" x14ac:dyDescent="0.25">
      <c r="A9" s="162"/>
      <c r="B9" s="43" t="s">
        <v>355</v>
      </c>
      <c r="C9" s="43">
        <v>23.946181818181813</v>
      </c>
      <c r="D9" s="43">
        <v>5.9590909090909099</v>
      </c>
      <c r="E9" s="43">
        <v>19.241004545454544</v>
      </c>
      <c r="F9" s="43">
        <v>19.78772727272727</v>
      </c>
      <c r="G9" s="43">
        <v>8.9796590909090934</v>
      </c>
      <c r="H9" s="43">
        <v>8.9796590909090934</v>
      </c>
      <c r="I9" s="43">
        <v>15.879999999999997</v>
      </c>
      <c r="J9" s="43">
        <v>15.879999999999997</v>
      </c>
      <c r="K9" s="43">
        <v>15.879999999999997</v>
      </c>
      <c r="L9" s="43">
        <v>15.879999999999997</v>
      </c>
      <c r="M9" s="43">
        <v>49.951304545454562</v>
      </c>
      <c r="N9" s="43">
        <v>49.951304545454562</v>
      </c>
      <c r="O9" s="43">
        <v>49.951304545454562</v>
      </c>
      <c r="P9" s="43">
        <v>49.951304545454562</v>
      </c>
      <c r="Q9" s="43">
        <v>5.2155772727272742</v>
      </c>
      <c r="R9" s="43">
        <v>5.2155772727272742</v>
      </c>
      <c r="S9" s="43">
        <v>5.2155772727272742</v>
      </c>
      <c r="T9" s="43">
        <v>5.2155772727272742</v>
      </c>
      <c r="U9" s="43">
        <v>5.2155772727272742</v>
      </c>
      <c r="V9" s="43">
        <v>82.981363636363625</v>
      </c>
      <c r="W9" s="43">
        <v>149.23636363636365</v>
      </c>
      <c r="X9" s="43">
        <v>503.35007272727273</v>
      </c>
      <c r="Y9" s="43">
        <v>149.23636363636365</v>
      </c>
      <c r="Z9" s="43">
        <v>117.05678181818183</v>
      </c>
      <c r="AA9" s="43">
        <v>19.962904545454549</v>
      </c>
      <c r="AB9" s="43">
        <v>19.962904545454549</v>
      </c>
      <c r="AC9" s="43">
        <v>87.44704545454546</v>
      </c>
      <c r="AD9" s="43">
        <v>19.241004545454544</v>
      </c>
      <c r="AE9" s="43">
        <v>42.446590909090922</v>
      </c>
      <c r="AF9" s="43">
        <v>108.37272727272726</v>
      </c>
      <c r="AG9" s="43">
        <v>87.44704545454546</v>
      </c>
      <c r="AH9" s="43">
        <v>87.44704545454546</v>
      </c>
      <c r="AI9" s="43">
        <v>87.44704545454546</v>
      </c>
      <c r="AJ9" s="43">
        <v>61.274545454545432</v>
      </c>
      <c r="AK9" s="43">
        <v>61.274545454545432</v>
      </c>
      <c r="AL9" s="43">
        <v>18.76854545454546</v>
      </c>
      <c r="AM9" s="43">
        <v>12.50454545454545</v>
      </c>
      <c r="AN9" s="43">
        <v>28.676250114228754</v>
      </c>
      <c r="AO9" s="43">
        <v>27.315855718749532</v>
      </c>
      <c r="AP9" s="43">
        <v>29.439999999999998</v>
      </c>
      <c r="AQ9" s="43">
        <v>29.439999999999998</v>
      </c>
      <c r="AR9" s="43">
        <v>29.439999999999998</v>
      </c>
      <c r="AS9" s="43">
        <v>29.439999999999998</v>
      </c>
      <c r="AT9" s="43">
        <v>11.98886818181818</v>
      </c>
      <c r="AU9" s="43">
        <v>15.787272727272727</v>
      </c>
      <c r="AV9" s="43">
        <v>15.787272727272727</v>
      </c>
      <c r="AW9" s="43">
        <v>15.787272727272727</v>
      </c>
      <c r="AX9" s="43">
        <v>15.787272727272727</v>
      </c>
      <c r="AY9" s="43">
        <v>15.787272727272727</v>
      </c>
      <c r="AZ9" s="43">
        <v>5.0409090909090931E-2</v>
      </c>
      <c r="BA9" s="43">
        <v>24.085737498879684</v>
      </c>
      <c r="BB9" s="43">
        <v>36.13181818181819</v>
      </c>
      <c r="BC9" s="43">
        <v>36.13181818181819</v>
      </c>
      <c r="BD9" s="43">
        <v>4.9459090909090904</v>
      </c>
      <c r="BE9" s="43">
        <v>209.0390909090909</v>
      </c>
      <c r="BF9" s="43">
        <v>209.0390909090909</v>
      </c>
      <c r="BG9" s="43">
        <v>49.951304545454562</v>
      </c>
      <c r="BH9" s="43">
        <v>2.6188772727272731</v>
      </c>
      <c r="BI9" s="43">
        <v>2.6188772727272731</v>
      </c>
      <c r="BJ9" s="43">
        <v>73.393313636363658</v>
      </c>
      <c r="BK9" s="43">
        <v>60.241745454545473</v>
      </c>
      <c r="BL9" s="43">
        <v>40.501818181818187</v>
      </c>
      <c r="BM9" s="43">
        <v>4736.4027272727262</v>
      </c>
      <c r="BN9" s="43">
        <v>37.862909090909085</v>
      </c>
      <c r="BO9" s="43">
        <v>37.862909090909085</v>
      </c>
      <c r="BP9" s="43">
        <v>37.862909090909085</v>
      </c>
      <c r="BQ9" s="43">
        <v>13.599863636363636</v>
      </c>
      <c r="BR9" s="43">
        <v>63.96179999999999</v>
      </c>
      <c r="BS9" s="43">
        <v>63.96179999999999</v>
      </c>
      <c r="BT9" s="43">
        <v>63.96179999999999</v>
      </c>
      <c r="BU9" s="43">
        <v>63.96179999999999</v>
      </c>
      <c r="BV9" s="43">
        <v>19.241004545454544</v>
      </c>
      <c r="BW9" s="43">
        <v>24.076821443798991</v>
      </c>
      <c r="BX9" s="43">
        <v>23.01409090909091</v>
      </c>
      <c r="BY9" s="43">
        <v>4.6404545454545456</v>
      </c>
      <c r="BZ9" s="43">
        <v>1.7382817275567886</v>
      </c>
      <c r="CA9" s="43">
        <v>21.858290909090915</v>
      </c>
      <c r="CB9" s="43">
        <v>36.995954545454552</v>
      </c>
      <c r="CC9" s="43">
        <v>38.740740909090903</v>
      </c>
      <c r="CD9" s="43">
        <v>49.951304545454562</v>
      </c>
      <c r="CE9" s="43">
        <v>49.951304545454562</v>
      </c>
      <c r="CF9" s="43">
        <v>9.3945409090909084</v>
      </c>
      <c r="CG9" s="43">
        <v>4736.4027272727262</v>
      </c>
      <c r="CH9" s="43">
        <v>63.96179999999999</v>
      </c>
      <c r="CI9" s="43">
        <v>149.23636363636365</v>
      </c>
      <c r="CJ9" s="43">
        <v>149.23636363636365</v>
      </c>
      <c r="CK9" s="43">
        <v>1245.0618181818181</v>
      </c>
      <c r="CL9" s="43">
        <v>63.96179999999999</v>
      </c>
      <c r="CM9" s="43">
        <v>49.951304545454562</v>
      </c>
      <c r="CN9" s="43">
        <v>63.96179999999999</v>
      </c>
      <c r="CO9" s="43">
        <v>48.30954545454545</v>
      </c>
      <c r="CP9" s="43">
        <v>63.96179999999999</v>
      </c>
      <c r="CQ9" s="43">
        <v>63.96179999999999</v>
      </c>
      <c r="CR9" s="43">
        <v>25.655454545454543</v>
      </c>
      <c r="CS9" s="43">
        <v>63.96179999999999</v>
      </c>
      <c r="CT9" s="43">
        <v>14.260377272727272</v>
      </c>
      <c r="CU9" s="43">
        <v>14.260377272727272</v>
      </c>
      <c r="CV9" s="43">
        <v>14.260377272727272</v>
      </c>
      <c r="CW9" s="43">
        <v>14.260377272727272</v>
      </c>
      <c r="CX9" s="43">
        <v>238.69536818181817</v>
      </c>
      <c r="CY9" s="43">
        <v>238.69536818181817</v>
      </c>
      <c r="CZ9" s="43">
        <v>238.69536818181817</v>
      </c>
      <c r="DA9" s="43">
        <v>21.858290909090915</v>
      </c>
      <c r="DB9" s="43">
        <v>46.38727272727273</v>
      </c>
      <c r="DC9" s="43">
        <v>4078.681818181818</v>
      </c>
      <c r="DD9" s="43">
        <v>21.858290909090915</v>
      </c>
      <c r="DE9" s="43">
        <v>73.393313636363658</v>
      </c>
      <c r="DF9" s="43">
        <v>0.8925909090909091</v>
      </c>
      <c r="DG9" s="43">
        <v>12.842395454545459</v>
      </c>
      <c r="DH9" s="43">
        <v>8.0581818181818203</v>
      </c>
      <c r="DI9" s="43">
        <v>9.8358674149331282</v>
      </c>
      <c r="DJ9" s="43">
        <v>73.393313636363658</v>
      </c>
      <c r="DK9" s="43">
        <v>73.393313636363658</v>
      </c>
      <c r="DL9" s="43">
        <v>12.842395454545459</v>
      </c>
    </row>
    <row r="10" spans="1:116" x14ac:dyDescent="0.25">
      <c r="A10" s="162"/>
      <c r="B10" s="43" t="s">
        <v>356</v>
      </c>
      <c r="C10" s="43">
        <v>24.604428571428571</v>
      </c>
      <c r="D10" s="43">
        <v>5.6314285714285717</v>
      </c>
      <c r="E10" s="43">
        <v>18.373938095238096</v>
      </c>
      <c r="F10" s="43">
        <v>20.040952380952383</v>
      </c>
      <c r="G10" s="43">
        <v>8.9865476190476183</v>
      </c>
      <c r="H10" s="43">
        <v>8.9865476190476183</v>
      </c>
      <c r="I10" s="43">
        <v>15.631428571428573</v>
      </c>
      <c r="J10" s="43">
        <v>15.631428571428573</v>
      </c>
      <c r="K10" s="43">
        <v>15.631428571428573</v>
      </c>
      <c r="L10" s="43">
        <v>15.631428571428573</v>
      </c>
      <c r="M10" s="43">
        <v>47.938009523809534</v>
      </c>
      <c r="N10" s="43">
        <v>47.938009523809534</v>
      </c>
      <c r="O10" s="43">
        <v>47.938009523809534</v>
      </c>
      <c r="P10" s="43">
        <v>47.938009523809534</v>
      </c>
      <c r="Q10" s="43">
        <v>4.9537904761904779</v>
      </c>
      <c r="R10" s="43">
        <v>4.9537904761904779</v>
      </c>
      <c r="S10" s="43">
        <v>4.9537904761904779</v>
      </c>
      <c r="T10" s="43">
        <v>4.9537904761904779</v>
      </c>
      <c r="U10" s="43">
        <v>4.9537904761904779</v>
      </c>
      <c r="V10" s="43">
        <v>82.287142857142882</v>
      </c>
      <c r="W10" s="43">
        <v>148.65714285714287</v>
      </c>
      <c r="X10" s="43">
        <v>463.19528571428572</v>
      </c>
      <c r="Y10" s="43">
        <v>148.65714285714287</v>
      </c>
      <c r="Z10" s="43">
        <v>107.7695761904762</v>
      </c>
      <c r="AA10" s="43">
        <v>19.857499999999998</v>
      </c>
      <c r="AB10" s="43">
        <v>19.857499999999998</v>
      </c>
      <c r="AC10" s="43">
        <v>80.04190476190476</v>
      </c>
      <c r="AD10" s="43">
        <v>18.373938095238096</v>
      </c>
      <c r="AE10" s="43">
        <v>42.312666666666665</v>
      </c>
      <c r="AF10" s="43">
        <v>96.6</v>
      </c>
      <c r="AG10" s="43">
        <v>80.04190476190476</v>
      </c>
      <c r="AH10" s="43">
        <v>80.04190476190476</v>
      </c>
      <c r="AI10" s="43">
        <v>80.04190476190476</v>
      </c>
      <c r="AJ10" s="43">
        <v>61.51380952380952</v>
      </c>
      <c r="AK10" s="43">
        <v>61.51380952380952</v>
      </c>
      <c r="AL10" s="43">
        <v>18.322952380952383</v>
      </c>
      <c r="AM10" s="43">
        <v>11.945714285714285</v>
      </c>
      <c r="AN10" s="43">
        <v>27.917060191638935</v>
      </c>
      <c r="AO10" s="43">
        <v>26.592681583150043</v>
      </c>
      <c r="AP10" s="43">
        <v>27.851428571428571</v>
      </c>
      <c r="AQ10" s="43">
        <v>27.851428571428571</v>
      </c>
      <c r="AR10" s="43">
        <v>27.851428571428571</v>
      </c>
      <c r="AS10" s="43">
        <v>27.851428571428571</v>
      </c>
      <c r="AT10" s="43">
        <v>10.936614285714285</v>
      </c>
      <c r="AU10" s="43">
        <v>15.034285714285716</v>
      </c>
      <c r="AV10" s="43">
        <v>15.034285714285716</v>
      </c>
      <c r="AW10" s="43">
        <v>15.034285714285716</v>
      </c>
      <c r="AX10" s="43">
        <v>15.034285714285716</v>
      </c>
      <c r="AY10" s="43">
        <v>15.034285714285716</v>
      </c>
      <c r="AZ10" s="43">
        <v>4.076190476190477E-2</v>
      </c>
      <c r="BA10" s="43">
        <v>23.449432180286365</v>
      </c>
      <c r="BB10" s="43">
        <v>34.871428571428574</v>
      </c>
      <c r="BC10" s="43">
        <v>34.871428571428574</v>
      </c>
      <c r="BD10" s="43">
        <v>4.8314285714285727</v>
      </c>
      <c r="BE10" s="43">
        <v>209.64380952380955</v>
      </c>
      <c r="BF10" s="43">
        <v>209.64380952380955</v>
      </c>
      <c r="BG10" s="43">
        <v>47.938009523809534</v>
      </c>
      <c r="BH10" s="43">
        <v>2.6843809523809528</v>
      </c>
      <c r="BI10" s="43">
        <v>2.6843809523809528</v>
      </c>
      <c r="BJ10" s="43">
        <v>71.065209523809514</v>
      </c>
      <c r="BK10" s="43">
        <v>60.146228571428573</v>
      </c>
      <c r="BL10" s="43">
        <v>40.470238095238109</v>
      </c>
      <c r="BM10" s="43">
        <v>4647.8614285714293</v>
      </c>
      <c r="BN10" s="43">
        <v>35.568095238095239</v>
      </c>
      <c r="BO10" s="43">
        <v>35.568095238095239</v>
      </c>
      <c r="BP10" s="43">
        <v>35.568095238095239</v>
      </c>
      <c r="BQ10" s="43">
        <v>11.920052380952384</v>
      </c>
      <c r="BR10" s="43">
        <v>60.658109523809514</v>
      </c>
      <c r="BS10" s="43">
        <v>60.658109523809514</v>
      </c>
      <c r="BT10" s="43">
        <v>60.658109523809514</v>
      </c>
      <c r="BU10" s="43">
        <v>60.658109523809514</v>
      </c>
      <c r="BV10" s="43">
        <v>18.373938095238096</v>
      </c>
      <c r="BW10" s="43">
        <v>23.439399181986001</v>
      </c>
      <c r="BX10" s="43">
        <v>22.459523809523805</v>
      </c>
      <c r="BY10" s="43">
        <v>4.6604761904761913</v>
      </c>
      <c r="BZ10" s="43">
        <v>1.6922615552913665</v>
      </c>
      <c r="CA10" s="43">
        <v>21.286661904761907</v>
      </c>
      <c r="CB10" s="43">
        <v>35.409619047619046</v>
      </c>
      <c r="CC10" s="43">
        <v>38.032290476190475</v>
      </c>
      <c r="CD10" s="43">
        <v>47.938009523809534</v>
      </c>
      <c r="CE10" s="43">
        <v>47.938009523809534</v>
      </c>
      <c r="CF10" s="43">
        <v>9.0594619047619052</v>
      </c>
      <c r="CG10" s="43">
        <v>4647.8614285714293</v>
      </c>
      <c r="CH10" s="43">
        <v>60.658109523809514</v>
      </c>
      <c r="CI10" s="43">
        <v>148.65714285714287</v>
      </c>
      <c r="CJ10" s="43">
        <v>148.65714285714287</v>
      </c>
      <c r="CK10" s="43">
        <v>1190.3073809523812</v>
      </c>
      <c r="CL10" s="43">
        <v>60.658109523809514</v>
      </c>
      <c r="CM10" s="43">
        <v>47.938009523809534</v>
      </c>
      <c r="CN10" s="43">
        <v>60.658109523809514</v>
      </c>
      <c r="CO10" s="43">
        <v>46.348095238095247</v>
      </c>
      <c r="CP10" s="43">
        <v>60.658109523809514</v>
      </c>
      <c r="CQ10" s="43">
        <v>60.658109523809514</v>
      </c>
      <c r="CR10" s="43">
        <v>25.25333333333333</v>
      </c>
      <c r="CS10" s="43">
        <v>60.658109523809514</v>
      </c>
      <c r="CT10" s="43">
        <v>13.68863333333333</v>
      </c>
      <c r="CU10" s="43">
        <v>13.68863333333333</v>
      </c>
      <c r="CV10" s="43">
        <v>13.68863333333333</v>
      </c>
      <c r="CW10" s="43">
        <v>13.68863333333333</v>
      </c>
      <c r="CX10" s="43">
        <v>229.73801904761902</v>
      </c>
      <c r="CY10" s="43">
        <v>229.73801904761902</v>
      </c>
      <c r="CZ10" s="43">
        <v>229.73801904761902</v>
      </c>
      <c r="DA10" s="43">
        <v>21.286661904761907</v>
      </c>
      <c r="DB10" s="43">
        <v>45.485238095238095</v>
      </c>
      <c r="DC10" s="43">
        <v>3988.1428571428573</v>
      </c>
      <c r="DD10" s="43">
        <v>21.286661904761907</v>
      </c>
      <c r="DE10" s="43">
        <v>71.065209523809514</v>
      </c>
      <c r="DF10" s="43">
        <v>0.9798095238095238</v>
      </c>
      <c r="DG10" s="43">
        <v>12.191342857142859</v>
      </c>
      <c r="DH10" s="43">
        <v>7.9780952380952375</v>
      </c>
      <c r="DI10" s="43">
        <v>9.5754675582014546</v>
      </c>
      <c r="DJ10" s="43">
        <v>71.065209523809514</v>
      </c>
      <c r="DK10" s="43">
        <v>71.065209523809514</v>
      </c>
      <c r="DL10" s="43">
        <v>12.191342857142859</v>
      </c>
    </row>
    <row r="11" spans="1:116" x14ac:dyDescent="0.25">
      <c r="A11" s="162"/>
      <c r="B11" s="43" t="s">
        <v>357</v>
      </c>
      <c r="C11" s="43">
        <v>25.602999999999994</v>
      </c>
      <c r="D11" s="43">
        <v>5.8277272727272731</v>
      </c>
      <c r="E11" s="43">
        <v>18.602609090909091</v>
      </c>
      <c r="F11" s="43">
        <v>21.167727272727273</v>
      </c>
      <c r="G11" s="43">
        <v>10.406386363636365</v>
      </c>
      <c r="H11" s="43">
        <v>10.406386363636365</v>
      </c>
      <c r="I11" s="43">
        <v>15.638636363636367</v>
      </c>
      <c r="J11" s="43">
        <v>15.638636363636367</v>
      </c>
      <c r="K11" s="43">
        <v>15.638636363636367</v>
      </c>
      <c r="L11" s="43">
        <v>15.638636363636367</v>
      </c>
      <c r="M11" s="43">
        <v>49.386713636363645</v>
      </c>
      <c r="N11" s="43">
        <v>49.386713636363645</v>
      </c>
      <c r="O11" s="43">
        <v>49.386713636363645</v>
      </c>
      <c r="P11" s="43">
        <v>49.386713636363645</v>
      </c>
      <c r="Q11" s="43">
        <v>4.9593409090909093</v>
      </c>
      <c r="R11" s="43">
        <v>4.9593409090909093</v>
      </c>
      <c r="S11" s="43">
        <v>4.9593409090909093</v>
      </c>
      <c r="T11" s="43">
        <v>4.9593409090909093</v>
      </c>
      <c r="U11" s="43">
        <v>4.9593409090909093</v>
      </c>
      <c r="V11" s="43">
        <v>86.019545454545451</v>
      </c>
      <c r="W11" s="43">
        <v>149.16818181818184</v>
      </c>
      <c r="X11" s="43">
        <v>469.83181818181822</v>
      </c>
      <c r="Y11" s="43">
        <v>149.16818181818184</v>
      </c>
      <c r="Z11" s="43">
        <v>108.53181818181815</v>
      </c>
      <c r="AA11" s="43">
        <v>19.749818181818181</v>
      </c>
      <c r="AB11" s="43">
        <v>19.749818181818181</v>
      </c>
      <c r="AC11" s="43">
        <v>84.425272727272727</v>
      </c>
      <c r="AD11" s="43">
        <v>18.602609090909091</v>
      </c>
      <c r="AE11" s="43">
        <v>42.091545454545447</v>
      </c>
      <c r="AF11" s="43">
        <v>94.154545454545442</v>
      </c>
      <c r="AG11" s="43">
        <v>84.425272727272727</v>
      </c>
      <c r="AH11" s="43">
        <v>84.425272727272727</v>
      </c>
      <c r="AI11" s="43">
        <v>84.425272727272727</v>
      </c>
      <c r="AJ11" s="43">
        <v>61.763181818181806</v>
      </c>
      <c r="AK11" s="43">
        <v>61.763181818181806</v>
      </c>
      <c r="AL11" s="43">
        <v>19.352272727272727</v>
      </c>
      <c r="AM11" s="43">
        <v>12.317272727272728</v>
      </c>
      <c r="AN11" s="43">
        <v>28.237542384538052</v>
      </c>
      <c r="AO11" s="43">
        <v>26.897960178042652</v>
      </c>
      <c r="AP11" s="43">
        <v>29.479545454545459</v>
      </c>
      <c r="AQ11" s="43">
        <v>29.479545454545459</v>
      </c>
      <c r="AR11" s="43">
        <v>29.479545454545459</v>
      </c>
      <c r="AS11" s="43">
        <v>29.479545454545459</v>
      </c>
      <c r="AT11" s="43">
        <v>11.205181818181817</v>
      </c>
      <c r="AU11" s="43">
        <v>14.798636363636364</v>
      </c>
      <c r="AV11" s="43">
        <v>14.798636363636364</v>
      </c>
      <c r="AW11" s="43">
        <v>14.798636363636364</v>
      </c>
      <c r="AX11" s="43">
        <v>14.798636363636364</v>
      </c>
      <c r="AY11" s="43">
        <v>14.798636363636364</v>
      </c>
      <c r="AZ11" s="43">
        <v>4.0181818181818194E-2</v>
      </c>
      <c r="BA11" s="43">
        <v>23.718436822779942</v>
      </c>
      <c r="BB11" s="43">
        <v>37.822727272727263</v>
      </c>
      <c r="BC11" s="43">
        <v>37.822727272727263</v>
      </c>
      <c r="BD11" s="43">
        <v>4.8645454545454552</v>
      </c>
      <c r="BE11" s="43">
        <v>215.45181818181825</v>
      </c>
      <c r="BF11" s="43">
        <v>215.45181818181825</v>
      </c>
      <c r="BG11" s="43">
        <v>49.386713636363645</v>
      </c>
      <c r="BH11" s="43">
        <v>2.8554500000000007</v>
      </c>
      <c r="BI11" s="43">
        <v>2.8554500000000007</v>
      </c>
      <c r="BJ11" s="43">
        <v>72.325881818181813</v>
      </c>
      <c r="BK11" s="43">
        <v>61.710768181818167</v>
      </c>
      <c r="BL11" s="43">
        <v>42.045909090909092</v>
      </c>
      <c r="BM11" s="43">
        <v>4593.7940909090894</v>
      </c>
      <c r="BN11" s="43">
        <v>37.339181818181821</v>
      </c>
      <c r="BO11" s="43">
        <v>37.339181818181821</v>
      </c>
      <c r="BP11" s="43">
        <v>37.339181818181821</v>
      </c>
      <c r="BQ11" s="43">
        <v>11.69623181818182</v>
      </c>
      <c r="BR11" s="43">
        <v>62.557750000000006</v>
      </c>
      <c r="BS11" s="43">
        <v>62.557750000000006</v>
      </c>
      <c r="BT11" s="43">
        <v>62.557750000000006</v>
      </c>
      <c r="BU11" s="43">
        <v>62.557750000000006</v>
      </c>
      <c r="BV11" s="43">
        <v>18.602609090909091</v>
      </c>
      <c r="BW11" s="43">
        <v>23.708478734005968</v>
      </c>
      <c r="BX11" s="43">
        <v>22.63909090909091</v>
      </c>
      <c r="BY11" s="43">
        <v>4.8095454545454537</v>
      </c>
      <c r="BZ11" s="43">
        <v>1.7213714285714286</v>
      </c>
      <c r="CA11" s="43">
        <v>21.746036363636367</v>
      </c>
      <c r="CB11" s="43">
        <v>34.696181818181827</v>
      </c>
      <c r="CC11" s="43">
        <v>39.621018181818179</v>
      </c>
      <c r="CD11" s="43">
        <v>49.386713636363645</v>
      </c>
      <c r="CE11" s="43">
        <v>49.386713636363645</v>
      </c>
      <c r="CF11" s="43">
        <v>9.2436454545454581</v>
      </c>
      <c r="CG11" s="43">
        <v>4593.7940909090894</v>
      </c>
      <c r="CH11" s="43">
        <v>62.557750000000006</v>
      </c>
      <c r="CI11" s="43">
        <v>149.16818181818184</v>
      </c>
      <c r="CJ11" s="43">
        <v>149.16818181818184</v>
      </c>
      <c r="CK11" s="43">
        <v>1217.193772727273</v>
      </c>
      <c r="CL11" s="43">
        <v>62.557750000000006</v>
      </c>
      <c r="CM11" s="43">
        <v>49.386713636363645</v>
      </c>
      <c r="CN11" s="43">
        <v>62.557750000000006</v>
      </c>
      <c r="CO11" s="43">
        <v>47.386818181818192</v>
      </c>
      <c r="CP11" s="43">
        <v>62.557750000000006</v>
      </c>
      <c r="CQ11" s="43">
        <v>62.557750000000006</v>
      </c>
      <c r="CR11" s="43">
        <v>25.378181818181819</v>
      </c>
      <c r="CS11" s="43">
        <v>62.557750000000006</v>
      </c>
      <c r="CT11" s="43">
        <v>13.973086363636366</v>
      </c>
      <c r="CU11" s="43">
        <v>13.973086363636366</v>
      </c>
      <c r="CV11" s="43">
        <v>13.973086363636366</v>
      </c>
      <c r="CW11" s="43">
        <v>13.973086363636366</v>
      </c>
      <c r="CX11" s="43">
        <v>253.43622727272725</v>
      </c>
      <c r="CY11" s="43">
        <v>253.43622727272725</v>
      </c>
      <c r="CZ11" s="43">
        <v>253.43622727272725</v>
      </c>
      <c r="DA11" s="43">
        <v>21.746036363636367</v>
      </c>
      <c r="DB11" s="43">
        <v>46.824090909090913</v>
      </c>
      <c r="DC11" s="43">
        <v>4115.5</v>
      </c>
      <c r="DD11" s="43">
        <v>21.746036363636367</v>
      </c>
      <c r="DE11" s="43">
        <v>72.325881818181813</v>
      </c>
      <c r="DF11" s="43">
        <v>1.0231818181818184</v>
      </c>
      <c r="DG11" s="43">
        <v>12.542318181818182</v>
      </c>
      <c r="DH11" s="43">
        <v>8.4322727272727249</v>
      </c>
      <c r="DI11" s="43">
        <v>9.6853919850580414</v>
      </c>
      <c r="DJ11" s="43">
        <v>72.325881818181813</v>
      </c>
      <c r="DK11" s="43">
        <v>72.325881818181813</v>
      </c>
      <c r="DL11" s="43">
        <v>12.542318181818182</v>
      </c>
    </row>
    <row r="12" spans="1:116" x14ac:dyDescent="0.25">
      <c r="A12" s="162"/>
      <c r="B12" s="43" t="s">
        <v>358</v>
      </c>
      <c r="C12" s="43">
        <v>25.728181818181817</v>
      </c>
      <c r="D12" s="43">
        <v>6.8800000000000008</v>
      </c>
      <c r="E12" s="43">
        <v>17.696809090909092</v>
      </c>
      <c r="F12" s="43">
        <v>21.965</v>
      </c>
      <c r="G12" s="43">
        <v>12.123727272727272</v>
      </c>
      <c r="H12" s="43">
        <v>12.123727272727272</v>
      </c>
      <c r="I12" s="43">
        <v>15.430000000000005</v>
      </c>
      <c r="J12" s="43">
        <v>15.430000000000005</v>
      </c>
      <c r="K12" s="43">
        <v>15.430000000000005</v>
      </c>
      <c r="L12" s="43">
        <v>15.430000000000005</v>
      </c>
      <c r="M12" s="43">
        <v>46.452454545454557</v>
      </c>
      <c r="N12" s="43">
        <v>46.452454545454557</v>
      </c>
      <c r="O12" s="43">
        <v>46.452454545454557</v>
      </c>
      <c r="P12" s="43">
        <v>46.452454545454557</v>
      </c>
      <c r="Q12" s="43">
        <v>5.0131090909090901</v>
      </c>
      <c r="R12" s="43">
        <v>5.0131090909090901</v>
      </c>
      <c r="S12" s="43">
        <v>5.0131090909090901</v>
      </c>
      <c r="T12" s="43">
        <v>5.0131090909090901</v>
      </c>
      <c r="U12" s="43">
        <v>5.0131090909090901</v>
      </c>
      <c r="V12" s="43">
        <v>85.525454545454537</v>
      </c>
      <c r="W12" s="43">
        <v>149.75</v>
      </c>
      <c r="X12" s="43">
        <v>446.83639545454537</v>
      </c>
      <c r="Y12" s="43">
        <v>149.75</v>
      </c>
      <c r="Z12" s="43">
        <v>112.10909090909091</v>
      </c>
      <c r="AA12" s="43">
        <v>20.652404545454548</v>
      </c>
      <c r="AB12" s="43">
        <v>20.652404545454548</v>
      </c>
      <c r="AC12" s="43">
        <v>82.412318181818179</v>
      </c>
      <c r="AD12" s="43">
        <v>17.696809090909092</v>
      </c>
      <c r="AE12" s="43">
        <v>40.230818181818186</v>
      </c>
      <c r="AF12" s="43">
        <v>85.113181818181815</v>
      </c>
      <c r="AG12" s="43">
        <v>82.412318181818179</v>
      </c>
      <c r="AH12" s="43">
        <v>82.412318181818179</v>
      </c>
      <c r="AI12" s="43">
        <v>82.412318181818179</v>
      </c>
      <c r="AJ12" s="43">
        <v>62.001363636363628</v>
      </c>
      <c r="AK12" s="43">
        <v>62.001363636363628</v>
      </c>
      <c r="AL12" s="43">
        <v>19.859681818181819</v>
      </c>
      <c r="AM12" s="43">
        <v>12.392272727272729</v>
      </c>
      <c r="AN12" s="43">
        <v>27.450235252385085</v>
      </c>
      <c r="AO12" s="43">
        <v>26.148002706526459</v>
      </c>
      <c r="AP12" s="43">
        <v>30.410909090909094</v>
      </c>
      <c r="AQ12" s="43">
        <v>30.410909090909094</v>
      </c>
      <c r="AR12" s="43">
        <v>30.410909090909094</v>
      </c>
      <c r="AS12" s="43">
        <v>30.410909090909094</v>
      </c>
      <c r="AT12" s="43">
        <v>10.811313636363638</v>
      </c>
      <c r="AU12" s="43">
        <v>14.578636363636365</v>
      </c>
      <c r="AV12" s="43">
        <v>14.578636363636365</v>
      </c>
      <c r="AW12" s="43">
        <v>14.578636363636365</v>
      </c>
      <c r="AX12" s="43">
        <v>14.578636363636365</v>
      </c>
      <c r="AY12" s="43">
        <v>14.578636363636365</v>
      </c>
      <c r="AZ12" s="43">
        <v>3.6000000000000025E-2</v>
      </c>
      <c r="BA12" s="43">
        <v>23.061984441513761</v>
      </c>
      <c r="BB12" s="43">
        <v>40.261363636363633</v>
      </c>
      <c r="BC12" s="43">
        <v>40.261363636363633</v>
      </c>
      <c r="BD12" s="43">
        <v>4.7159090909090899</v>
      </c>
      <c r="BE12" s="43">
        <v>201.34409090909091</v>
      </c>
      <c r="BF12" s="43">
        <v>201.34409090909091</v>
      </c>
      <c r="BG12" s="43">
        <v>46.452454545454557</v>
      </c>
      <c r="BH12" s="43">
        <v>2.8859227272727273</v>
      </c>
      <c r="BI12" s="43">
        <v>2.8859227272727273</v>
      </c>
      <c r="BJ12" s="43">
        <v>72.575913636363651</v>
      </c>
      <c r="BK12" s="43">
        <v>61.949681818181823</v>
      </c>
      <c r="BL12" s="43">
        <v>42.270681818181828</v>
      </c>
      <c r="BM12" s="43">
        <v>4309.9736363636366</v>
      </c>
      <c r="BN12" s="43">
        <v>39.976636363636366</v>
      </c>
      <c r="BO12" s="43">
        <v>39.976636363636366</v>
      </c>
      <c r="BP12" s="43">
        <v>39.976636363636366</v>
      </c>
      <c r="BQ12" s="43">
        <v>11.914031818181821</v>
      </c>
      <c r="BR12" s="43">
        <v>59.471218181818195</v>
      </c>
      <c r="BS12" s="43">
        <v>59.471218181818195</v>
      </c>
      <c r="BT12" s="43">
        <v>59.471218181818195</v>
      </c>
      <c r="BU12" s="43">
        <v>59.471218181818195</v>
      </c>
      <c r="BV12" s="43">
        <v>17.696809090909092</v>
      </c>
      <c r="BW12" s="43">
        <v>23.047449025910666</v>
      </c>
      <c r="BX12" s="43">
        <v>22.289999999999996</v>
      </c>
      <c r="BY12" s="43">
        <v>4.998636363636364</v>
      </c>
      <c r="BZ12" s="43">
        <v>1.7483636363636363</v>
      </c>
      <c r="CA12" s="43">
        <v>21.845831818181821</v>
      </c>
      <c r="CB12" s="43">
        <v>32.882590909090908</v>
      </c>
      <c r="CC12" s="43">
        <v>38.299690909090913</v>
      </c>
      <c r="CD12" s="43">
        <v>46.452454545454557</v>
      </c>
      <c r="CE12" s="43">
        <v>46.452454545454557</v>
      </c>
      <c r="CF12" s="43">
        <v>9.1369409090909119</v>
      </c>
      <c r="CG12" s="43">
        <v>4309.9736363636366</v>
      </c>
      <c r="CH12" s="43">
        <v>59.471218181818195</v>
      </c>
      <c r="CI12" s="43">
        <v>149.75</v>
      </c>
      <c r="CJ12" s="43">
        <v>149.75</v>
      </c>
      <c r="CK12" s="43">
        <v>1171.671363636364</v>
      </c>
      <c r="CL12" s="43">
        <v>59.471218181818195</v>
      </c>
      <c r="CM12" s="43">
        <v>46.452454545454557</v>
      </c>
      <c r="CN12" s="43">
        <v>59.471218181818195</v>
      </c>
      <c r="CO12" s="43">
        <v>46.428636363636357</v>
      </c>
      <c r="CP12" s="43">
        <v>59.471218181818195</v>
      </c>
      <c r="CQ12" s="43">
        <v>59.471218181818195</v>
      </c>
      <c r="CR12" s="43">
        <v>25.252727272727274</v>
      </c>
      <c r="CS12" s="43">
        <v>59.471218181818195</v>
      </c>
      <c r="CT12" s="43">
        <v>13.68402727272727</v>
      </c>
      <c r="CU12" s="43">
        <v>13.68402727272727</v>
      </c>
      <c r="CV12" s="43">
        <v>13.68402727272727</v>
      </c>
      <c r="CW12" s="43">
        <v>13.68402727272727</v>
      </c>
      <c r="CX12" s="43">
        <v>256.60894545454545</v>
      </c>
      <c r="CY12" s="43">
        <v>256.60894545454545</v>
      </c>
      <c r="CZ12" s="43">
        <v>256.60894545454545</v>
      </c>
      <c r="DA12" s="43">
        <v>21.845831818181821</v>
      </c>
      <c r="DB12" s="43">
        <v>46.975909090909092</v>
      </c>
      <c r="DC12" s="43">
        <v>4262.954545454545</v>
      </c>
      <c r="DD12" s="43">
        <v>21.845831818181821</v>
      </c>
      <c r="DE12" s="43">
        <v>72.575913636363651</v>
      </c>
      <c r="DF12" s="43">
        <v>1.018409090909091</v>
      </c>
      <c r="DG12" s="43">
        <v>12.27062272727273</v>
      </c>
      <c r="DH12" s="43">
        <v>8.2468181818181829</v>
      </c>
      <c r="DI12" s="43">
        <v>9.4153480101365972</v>
      </c>
      <c r="DJ12" s="43">
        <v>72.575913636363651</v>
      </c>
      <c r="DK12" s="43">
        <v>72.575913636363651</v>
      </c>
      <c r="DL12" s="43">
        <v>12.27062272727273</v>
      </c>
    </row>
    <row r="13" spans="1:116" x14ac:dyDescent="0.25">
      <c r="A13" s="162"/>
      <c r="B13" s="43" t="s">
        <v>359</v>
      </c>
      <c r="C13" s="43">
        <v>25.549409090909094</v>
      </c>
      <c r="D13" s="43">
        <v>7.4522727272727289</v>
      </c>
      <c r="E13" s="43">
        <v>18.21099090909091</v>
      </c>
      <c r="F13" s="43">
        <v>21.354545454545455</v>
      </c>
      <c r="G13" s="43">
        <v>19.342863636363635</v>
      </c>
      <c r="H13" s="43">
        <v>19.342863636363635</v>
      </c>
      <c r="I13" s="43">
        <v>15.430000000000005</v>
      </c>
      <c r="J13" s="43">
        <v>15.430000000000005</v>
      </c>
      <c r="K13" s="43">
        <v>15.430000000000005</v>
      </c>
      <c r="L13" s="43">
        <v>15.430000000000005</v>
      </c>
      <c r="M13" s="43">
        <v>47.786759090909094</v>
      </c>
      <c r="N13" s="43">
        <v>47.786759090909094</v>
      </c>
      <c r="O13" s="43">
        <v>47.786759090909094</v>
      </c>
      <c r="P13" s="43">
        <v>47.786759090909094</v>
      </c>
      <c r="Q13" s="43">
        <v>5.0022863636363653</v>
      </c>
      <c r="R13" s="43">
        <v>5.0022863636363653</v>
      </c>
      <c r="S13" s="43">
        <v>5.0022863636363653</v>
      </c>
      <c r="T13" s="43">
        <v>5.0022863636363653</v>
      </c>
      <c r="U13" s="43">
        <v>5.0022863636363653</v>
      </c>
      <c r="V13" s="43">
        <v>79.171818181818182</v>
      </c>
      <c r="W13" s="43">
        <v>148.91818181818184</v>
      </c>
      <c r="X13" s="43">
        <v>450.40004545454542</v>
      </c>
      <c r="Y13" s="43">
        <v>148.91818181818184</v>
      </c>
      <c r="Z13" s="43">
        <v>114.79545454545455</v>
      </c>
      <c r="AA13" s="43">
        <v>21.229213636363635</v>
      </c>
      <c r="AB13" s="43">
        <v>21.229213636363635</v>
      </c>
      <c r="AC13" s="43">
        <v>80.361545454545464</v>
      </c>
      <c r="AD13" s="43">
        <v>18.21099090909091</v>
      </c>
      <c r="AE13" s="43">
        <v>37.572590909090913</v>
      </c>
      <c r="AF13" s="43">
        <v>59.972727272727269</v>
      </c>
      <c r="AG13" s="43">
        <v>80.361545454545464</v>
      </c>
      <c r="AH13" s="43">
        <v>80.361545454545464</v>
      </c>
      <c r="AI13" s="43">
        <v>80.361545454545464</v>
      </c>
      <c r="AJ13" s="43">
        <v>62.258636363636349</v>
      </c>
      <c r="AK13" s="43">
        <v>62.258636363636349</v>
      </c>
      <c r="AL13" s="43">
        <v>19.362363636363639</v>
      </c>
      <c r="AM13" s="43">
        <v>12.860909090909097</v>
      </c>
      <c r="AN13" s="43">
        <v>27.246379268209733</v>
      </c>
      <c r="AO13" s="43">
        <v>25.953817601118462</v>
      </c>
      <c r="AP13" s="43">
        <v>29.334545454545466</v>
      </c>
      <c r="AQ13" s="43">
        <v>29.334545454545466</v>
      </c>
      <c r="AR13" s="43">
        <v>29.334545454545466</v>
      </c>
      <c r="AS13" s="43">
        <v>29.334545454545466</v>
      </c>
      <c r="AT13" s="43">
        <v>9.8192409090909099</v>
      </c>
      <c r="AU13" s="43">
        <v>14.967272727272727</v>
      </c>
      <c r="AV13" s="43">
        <v>14.967272727272727</v>
      </c>
      <c r="AW13" s="43">
        <v>14.967272727272727</v>
      </c>
      <c r="AX13" s="43">
        <v>14.967272727272727</v>
      </c>
      <c r="AY13" s="43">
        <v>14.967272727272727</v>
      </c>
      <c r="AZ13" s="43">
        <v>5.6545454545454572E-2</v>
      </c>
      <c r="BA13" s="43">
        <v>22.891358909629862</v>
      </c>
      <c r="BB13" s="43">
        <v>42.090909090909086</v>
      </c>
      <c r="BC13" s="43">
        <v>42.090909090909086</v>
      </c>
      <c r="BD13" s="43">
        <v>4.2418181818181822</v>
      </c>
      <c r="BE13" s="43">
        <v>203.59818181818176</v>
      </c>
      <c r="BF13" s="43">
        <v>203.59818181818176</v>
      </c>
      <c r="BG13" s="43">
        <v>47.786759090909094</v>
      </c>
      <c r="BH13" s="43">
        <v>2.7862545454545455</v>
      </c>
      <c r="BI13" s="43">
        <v>2.7862545454545455</v>
      </c>
      <c r="BJ13" s="43">
        <v>71.527722727272732</v>
      </c>
      <c r="BK13" s="43">
        <v>60.046268181818185</v>
      </c>
      <c r="BL13" s="43">
        <v>43.356590909090919</v>
      </c>
      <c r="BM13" s="43">
        <v>4242.4768181818181</v>
      </c>
      <c r="BN13" s="43">
        <v>39.706681818181821</v>
      </c>
      <c r="BO13" s="43">
        <v>39.706681818181821</v>
      </c>
      <c r="BP13" s="43">
        <v>39.706681818181821</v>
      </c>
      <c r="BQ13" s="43">
        <v>10.933904545454547</v>
      </c>
      <c r="BR13" s="43">
        <v>60.202286363636382</v>
      </c>
      <c r="BS13" s="43">
        <v>60.202286363636382</v>
      </c>
      <c r="BT13" s="43">
        <v>60.202286363636382</v>
      </c>
      <c r="BU13" s="43">
        <v>60.202286363636382</v>
      </c>
      <c r="BV13" s="43">
        <v>18.21099090909091</v>
      </c>
      <c r="BW13" s="43">
        <v>22.876289822329706</v>
      </c>
      <c r="BX13" s="43">
        <v>21.699090909090913</v>
      </c>
      <c r="BY13" s="43">
        <v>4.9090909090909092</v>
      </c>
      <c r="BZ13" s="43">
        <v>1.7821181818181822</v>
      </c>
      <c r="CA13" s="43">
        <v>21.44667272727273</v>
      </c>
      <c r="CB13" s="43">
        <v>31.789590909090915</v>
      </c>
      <c r="CC13" s="43">
        <v>38.630363636363633</v>
      </c>
      <c r="CD13" s="43">
        <v>47.786759090909094</v>
      </c>
      <c r="CE13" s="43">
        <v>47.786759090909094</v>
      </c>
      <c r="CF13" s="43">
        <v>9.0813136363636371</v>
      </c>
      <c r="CG13" s="43">
        <v>4242.4768181818181</v>
      </c>
      <c r="CH13" s="43">
        <v>60.202286363636382</v>
      </c>
      <c r="CI13" s="43">
        <v>148.91818181818184</v>
      </c>
      <c r="CJ13" s="43">
        <v>148.91818181818184</v>
      </c>
      <c r="CK13" s="43">
        <v>1165.8600454545456</v>
      </c>
      <c r="CL13" s="43">
        <v>60.202286363636382</v>
      </c>
      <c r="CM13" s="43">
        <v>47.786759090909094</v>
      </c>
      <c r="CN13" s="43">
        <v>60.202286363636382</v>
      </c>
      <c r="CO13" s="43">
        <v>47.73</v>
      </c>
      <c r="CP13" s="43">
        <v>60.202286363636382</v>
      </c>
      <c r="CQ13" s="43">
        <v>60.202286363636382</v>
      </c>
      <c r="CR13" s="43">
        <v>25.328181818181818</v>
      </c>
      <c r="CS13" s="43">
        <v>60.202286363636382</v>
      </c>
      <c r="CT13" s="43">
        <v>13.823040909090908</v>
      </c>
      <c r="CU13" s="43">
        <v>13.823040909090908</v>
      </c>
      <c r="CV13" s="43">
        <v>13.823040909090908</v>
      </c>
      <c r="CW13" s="43">
        <v>13.823040909090908</v>
      </c>
      <c r="CX13" s="43">
        <v>251.01351818181817</v>
      </c>
      <c r="CY13" s="43">
        <v>251.01351818181817</v>
      </c>
      <c r="CZ13" s="43">
        <v>251.01351818181817</v>
      </c>
      <c r="DA13" s="43">
        <v>21.44667272727273</v>
      </c>
      <c r="DB13" s="43">
        <v>44.67</v>
      </c>
      <c r="DC13" s="43">
        <v>4285</v>
      </c>
      <c r="DD13" s="43">
        <v>21.44667272727273</v>
      </c>
      <c r="DE13" s="43">
        <v>71.527722727272732</v>
      </c>
      <c r="DF13" s="43">
        <v>1.012</v>
      </c>
      <c r="DG13" s="43">
        <v>12.567800000000004</v>
      </c>
      <c r="DH13" s="43">
        <v>8.1140909090909119</v>
      </c>
      <c r="DI13" s="43">
        <v>9.3454260215884997</v>
      </c>
      <c r="DJ13" s="43">
        <v>71.527722727272732</v>
      </c>
      <c r="DK13" s="43">
        <v>71.527722727272732</v>
      </c>
      <c r="DL13" s="43">
        <v>12.567800000000004</v>
      </c>
    </row>
    <row r="14" spans="1:116" x14ac:dyDescent="0.25">
      <c r="A14" s="162"/>
      <c r="B14" s="43" t="s">
        <v>360</v>
      </c>
      <c r="C14" s="43">
        <v>20.72995454545455</v>
      </c>
      <c r="D14" s="43">
        <v>8.0568181818181817</v>
      </c>
      <c r="E14" s="43">
        <v>19.580204545454549</v>
      </c>
      <c r="F14" s="43">
        <v>22.014999999999997</v>
      </c>
      <c r="G14" s="43">
        <v>21.983000000000001</v>
      </c>
      <c r="H14" s="43">
        <v>21.983000000000001</v>
      </c>
      <c r="I14" s="43">
        <v>15.515909090909089</v>
      </c>
      <c r="J14" s="43">
        <v>15.515909090909089</v>
      </c>
      <c r="K14" s="43">
        <v>15.515909090909089</v>
      </c>
      <c r="L14" s="43">
        <v>15.515909090909089</v>
      </c>
      <c r="M14" s="43">
        <v>50.017050000000012</v>
      </c>
      <c r="N14" s="43">
        <v>50.017050000000012</v>
      </c>
      <c r="O14" s="43">
        <v>50.017050000000012</v>
      </c>
      <c r="P14" s="43">
        <v>50.017050000000012</v>
      </c>
      <c r="Q14" s="43">
        <v>5.1355545454545473</v>
      </c>
      <c r="R14" s="43">
        <v>5.1355545454545473</v>
      </c>
      <c r="S14" s="43">
        <v>5.1355545454545473</v>
      </c>
      <c r="T14" s="43">
        <v>5.1355545454545473</v>
      </c>
      <c r="U14" s="43">
        <v>5.1355545454545473</v>
      </c>
      <c r="V14" s="43">
        <v>76.029545454545456</v>
      </c>
      <c r="W14" s="43">
        <v>148.87272727272727</v>
      </c>
      <c r="X14" s="43">
        <v>459.47278636363632</v>
      </c>
      <c r="Y14" s="43">
        <v>148.87272727272727</v>
      </c>
      <c r="Z14" s="43">
        <v>114.24545454545456</v>
      </c>
      <c r="AA14" s="43">
        <v>22.20878636363636</v>
      </c>
      <c r="AB14" s="43">
        <v>22.20878636363636</v>
      </c>
      <c r="AC14" s="43">
        <v>87.617999999999995</v>
      </c>
      <c r="AD14" s="43">
        <v>19.580204545454549</v>
      </c>
      <c r="AE14" s="43">
        <v>39.059863636363644</v>
      </c>
      <c r="AF14" s="43">
        <v>65.054545454545462</v>
      </c>
      <c r="AG14" s="43">
        <v>87.617999999999995</v>
      </c>
      <c r="AH14" s="43">
        <v>87.617999999999995</v>
      </c>
      <c r="AI14" s="43">
        <v>87.617999999999995</v>
      </c>
      <c r="AJ14" s="43">
        <v>62.445454545454545</v>
      </c>
      <c r="AK14" s="43">
        <v>62.445454545454545</v>
      </c>
      <c r="AL14" s="43">
        <v>19.600545454545454</v>
      </c>
      <c r="AM14" s="43">
        <v>13.39590909090909</v>
      </c>
      <c r="AN14" s="43">
        <v>28.244348407706109</v>
      </c>
      <c r="AO14" s="43">
        <v>26.904443325111622</v>
      </c>
      <c r="AP14" s="43">
        <v>30.351818181818178</v>
      </c>
      <c r="AQ14" s="43">
        <v>30.351818181818178</v>
      </c>
      <c r="AR14" s="43">
        <v>30.351818181818178</v>
      </c>
      <c r="AS14" s="43">
        <v>30.351818181818178</v>
      </c>
      <c r="AT14" s="43">
        <v>10.22865</v>
      </c>
      <c r="AU14" s="43">
        <v>15.086363636363638</v>
      </c>
      <c r="AV14" s="43">
        <v>15.086363636363638</v>
      </c>
      <c r="AW14" s="43">
        <v>15.086363636363638</v>
      </c>
      <c r="AX14" s="43">
        <v>15.086363636363638</v>
      </c>
      <c r="AY14" s="43">
        <v>15.086363636363638</v>
      </c>
      <c r="AZ14" s="43">
        <v>4.9000000000000016E-2</v>
      </c>
      <c r="BA14" s="43">
        <v>23.724846822562604</v>
      </c>
      <c r="BB14" s="43">
        <v>49.199999999999996</v>
      </c>
      <c r="BC14" s="43">
        <v>49.199999999999996</v>
      </c>
      <c r="BD14" s="43">
        <v>4.4340909090909095</v>
      </c>
      <c r="BE14" s="43">
        <v>213.31454545454551</v>
      </c>
      <c r="BF14" s="43">
        <v>213.31454545454551</v>
      </c>
      <c r="BG14" s="43">
        <v>50.017050000000012</v>
      </c>
      <c r="BH14" s="43">
        <v>2.8478363636363633</v>
      </c>
      <c r="BI14" s="43">
        <v>2.8478363636363633</v>
      </c>
      <c r="BJ14" s="43">
        <v>74.015995454545461</v>
      </c>
      <c r="BK14" s="43">
        <v>62.391981818181833</v>
      </c>
      <c r="BL14" s="43">
        <v>44.045909090909099</v>
      </c>
      <c r="BM14" s="43">
        <v>4418.3268181818175</v>
      </c>
      <c r="BN14" s="43">
        <v>39.049227272727279</v>
      </c>
      <c r="BO14" s="43">
        <v>39.049227272727279</v>
      </c>
      <c r="BP14" s="43">
        <v>39.049227272727279</v>
      </c>
      <c r="BQ14" s="43">
        <v>11.452281818181818</v>
      </c>
      <c r="BR14" s="43">
        <v>63.15662272727274</v>
      </c>
      <c r="BS14" s="43">
        <v>63.15662272727274</v>
      </c>
      <c r="BT14" s="43">
        <v>63.15662272727274</v>
      </c>
      <c r="BU14" s="43">
        <v>63.15662272727274</v>
      </c>
      <c r="BV14" s="43">
        <v>19.580204545454549</v>
      </c>
      <c r="BW14" s="43">
        <v>23.714193128458064</v>
      </c>
      <c r="BX14" s="43">
        <v>22.591363636363639</v>
      </c>
      <c r="BY14" s="43">
        <v>4.7690909090909095</v>
      </c>
      <c r="BZ14" s="43">
        <v>1.8580363636363635</v>
      </c>
      <c r="CA14" s="43">
        <v>22.272413636363634</v>
      </c>
      <c r="CB14" s="43">
        <v>31.870954545454552</v>
      </c>
      <c r="CC14" s="43">
        <v>42.197418181818186</v>
      </c>
      <c r="CD14" s="43">
        <v>50.017050000000012</v>
      </c>
      <c r="CE14" s="43">
        <v>50.017050000000012</v>
      </c>
      <c r="CF14" s="43">
        <v>9.3926318181818189</v>
      </c>
      <c r="CG14" s="43">
        <v>4418.3268181818175</v>
      </c>
      <c r="CH14" s="43">
        <v>63.15662272727274</v>
      </c>
      <c r="CI14" s="43">
        <v>148.87272727272727</v>
      </c>
      <c r="CJ14" s="43">
        <v>148.87272727272727</v>
      </c>
      <c r="CK14" s="43">
        <v>1184.9312727272727</v>
      </c>
      <c r="CL14" s="43">
        <v>63.15662272727274</v>
      </c>
      <c r="CM14" s="43">
        <v>50.017050000000012</v>
      </c>
      <c r="CN14" s="43">
        <v>63.15662272727274</v>
      </c>
      <c r="CO14" s="43">
        <v>50.838636363636368</v>
      </c>
      <c r="CP14" s="43">
        <v>63.15662272727274</v>
      </c>
      <c r="CQ14" s="43">
        <v>63.15662272727274</v>
      </c>
      <c r="CR14" s="43">
        <v>25.643636363636368</v>
      </c>
      <c r="CS14" s="43">
        <v>63.15662272727274</v>
      </c>
      <c r="CT14" s="43">
        <v>14.831209090909091</v>
      </c>
      <c r="CU14" s="43">
        <v>14.831209090909091</v>
      </c>
      <c r="CV14" s="43">
        <v>14.831209090909091</v>
      </c>
      <c r="CW14" s="43">
        <v>14.831209090909091</v>
      </c>
      <c r="CX14" s="43">
        <v>279.34076363636359</v>
      </c>
      <c r="CY14" s="43">
        <v>279.34076363636359</v>
      </c>
      <c r="CZ14" s="43">
        <v>279.34076363636359</v>
      </c>
      <c r="DA14" s="43">
        <v>22.272413636363634</v>
      </c>
      <c r="DB14" s="43">
        <v>44.623636363636365</v>
      </c>
      <c r="DC14" s="43">
        <v>4373.227272727273</v>
      </c>
      <c r="DD14" s="43">
        <v>22.272413636363634</v>
      </c>
      <c r="DE14" s="43">
        <v>74.015995454545461</v>
      </c>
      <c r="DF14" s="43">
        <v>1.1442727272727273</v>
      </c>
      <c r="DG14" s="43">
        <v>13.435527272727272</v>
      </c>
      <c r="DH14" s="43">
        <v>8.3136363636363644</v>
      </c>
      <c r="DI14" s="43">
        <v>9.6877264305046129</v>
      </c>
      <c r="DJ14" s="43">
        <v>74.015995454545461</v>
      </c>
      <c r="DK14" s="43">
        <v>74.015995454545461</v>
      </c>
      <c r="DL14" s="43">
        <v>13.435527272727272</v>
      </c>
    </row>
    <row r="15" spans="1:116" x14ac:dyDescent="0.25">
      <c r="A15" s="162"/>
      <c r="B15" s="43" t="s">
        <v>361</v>
      </c>
      <c r="C15" s="43">
        <v>20.111714285714289</v>
      </c>
      <c r="D15" s="43">
        <v>8.1057142857142868</v>
      </c>
      <c r="E15" s="43">
        <v>20.54028095238095</v>
      </c>
      <c r="F15" s="43">
        <v>22.342857142857142</v>
      </c>
      <c r="G15" s="43">
        <v>23.012619047619051</v>
      </c>
      <c r="H15" s="43">
        <v>23.012619047619051</v>
      </c>
      <c r="I15" s="43">
        <v>15.430000000000003</v>
      </c>
      <c r="J15" s="43">
        <v>15.430000000000003</v>
      </c>
      <c r="K15" s="43">
        <v>15.430000000000003</v>
      </c>
      <c r="L15" s="43">
        <v>15.430000000000003</v>
      </c>
      <c r="M15" s="43">
        <v>51.381676190476185</v>
      </c>
      <c r="N15" s="43">
        <v>51.381676190476185</v>
      </c>
      <c r="O15" s="43">
        <v>51.381676190476185</v>
      </c>
      <c r="P15" s="43">
        <v>51.381676190476185</v>
      </c>
      <c r="Q15" s="43">
        <v>5.1421809523809525</v>
      </c>
      <c r="R15" s="43">
        <v>5.1421809523809525</v>
      </c>
      <c r="S15" s="43">
        <v>5.1421809523809525</v>
      </c>
      <c r="T15" s="43">
        <v>5.1421809523809525</v>
      </c>
      <c r="U15" s="43">
        <v>5.1421809523809525</v>
      </c>
      <c r="V15" s="43">
        <v>78.330000000000013</v>
      </c>
      <c r="W15" s="43">
        <v>154.37619047619049</v>
      </c>
      <c r="X15" s="43">
        <v>440.33339523809525</v>
      </c>
      <c r="Y15" s="43">
        <v>154.37619047619049</v>
      </c>
      <c r="Z15" s="43">
        <v>114.63809523809526</v>
      </c>
      <c r="AA15" s="43">
        <v>23.012142857142862</v>
      </c>
      <c r="AB15" s="43">
        <v>23.012142857142862</v>
      </c>
      <c r="AC15" s="43">
        <v>89.420047619047622</v>
      </c>
      <c r="AD15" s="43">
        <v>20.54028095238095</v>
      </c>
      <c r="AE15" s="43">
        <v>39.602619047619051</v>
      </c>
      <c r="AF15" s="43">
        <v>72.535714285714292</v>
      </c>
      <c r="AG15" s="43">
        <v>89.420047619047622</v>
      </c>
      <c r="AH15" s="43">
        <v>89.420047619047622</v>
      </c>
      <c r="AI15" s="43">
        <v>89.420047619047622</v>
      </c>
      <c r="AJ15" s="43">
        <v>62.676190476190477</v>
      </c>
      <c r="AK15" s="43">
        <v>62.676190476190477</v>
      </c>
      <c r="AL15" s="43">
        <v>20.676380952380953</v>
      </c>
      <c r="AM15" s="43">
        <v>13.739999999999998</v>
      </c>
      <c r="AN15" s="43">
        <v>28.706679574707564</v>
      </c>
      <c r="AO15" s="43">
        <v>25.496137005279742</v>
      </c>
      <c r="AP15" s="43">
        <v>31.479523809523812</v>
      </c>
      <c r="AQ15" s="43">
        <v>31.479523809523812</v>
      </c>
      <c r="AR15" s="43">
        <v>31.479523809523812</v>
      </c>
      <c r="AS15" s="43">
        <v>31.479523809523812</v>
      </c>
      <c r="AT15" s="43">
        <v>10.729433333333333</v>
      </c>
      <c r="AU15" s="43">
        <v>15.832857142857144</v>
      </c>
      <c r="AV15" s="43">
        <v>15.832857142857144</v>
      </c>
      <c r="AW15" s="43">
        <v>15.832857142857144</v>
      </c>
      <c r="AX15" s="43">
        <v>15.832857142857144</v>
      </c>
      <c r="AY15" s="43">
        <v>15.832857142857144</v>
      </c>
      <c r="AZ15" s="43">
        <v>4.357142857142858E-2</v>
      </c>
      <c r="BA15" s="43">
        <v>24.113125664044752</v>
      </c>
      <c r="BB15" s="43">
        <v>42.330952380952375</v>
      </c>
      <c r="BC15" s="43">
        <v>42.330952380952375</v>
      </c>
      <c r="BD15" s="43">
        <v>4.3271428571428565</v>
      </c>
      <c r="BE15" s="43">
        <v>216.5761904761905</v>
      </c>
      <c r="BF15" s="43">
        <v>216.5761904761905</v>
      </c>
      <c r="BG15" s="43">
        <v>51.381676190476185</v>
      </c>
      <c r="BH15" s="43">
        <v>2.9444142857142857</v>
      </c>
      <c r="BI15" s="43">
        <v>2.9444142857142857</v>
      </c>
      <c r="BJ15" s="43">
        <v>74.762542857142861</v>
      </c>
      <c r="BK15" s="43">
        <v>62.719457142857145</v>
      </c>
      <c r="BL15" s="43">
        <v>44.577142857142853</v>
      </c>
      <c r="BM15" s="43">
        <v>4533.1538095238084</v>
      </c>
      <c r="BN15" s="43">
        <v>39.984761904761903</v>
      </c>
      <c r="BO15" s="43">
        <v>39.984761904761903</v>
      </c>
      <c r="BP15" s="43">
        <v>39.984761904761903</v>
      </c>
      <c r="BQ15" s="43">
        <v>11.856142857142858</v>
      </c>
      <c r="BR15" s="43">
        <v>64.109833333333327</v>
      </c>
      <c r="BS15" s="43">
        <v>64.109833333333327</v>
      </c>
      <c r="BT15" s="43">
        <v>64.109833333333327</v>
      </c>
      <c r="BU15" s="43">
        <v>64.109833333333327</v>
      </c>
      <c r="BV15" s="43">
        <v>20.54028095238095</v>
      </c>
      <c r="BW15" s="43">
        <v>24.102370275451001</v>
      </c>
      <c r="BX15" s="43">
        <v>24.527619047619055</v>
      </c>
      <c r="BY15" s="43">
        <v>4.6899999999999995</v>
      </c>
      <c r="BZ15" s="43">
        <v>1.9064523809523817</v>
      </c>
      <c r="CA15" s="43">
        <v>22.867809523809523</v>
      </c>
      <c r="CB15" s="43">
        <v>33.751761904761906</v>
      </c>
      <c r="CC15" s="43">
        <v>44.27148571428571</v>
      </c>
      <c r="CD15" s="43">
        <v>51.381676190476185</v>
      </c>
      <c r="CE15" s="43">
        <v>51.381676190476185</v>
      </c>
      <c r="CF15" s="43">
        <v>9.9217380952380942</v>
      </c>
      <c r="CG15" s="43">
        <v>4533.1538095238084</v>
      </c>
      <c r="CH15" s="43">
        <v>64.109833333333327</v>
      </c>
      <c r="CI15" s="43">
        <v>154.37619047619049</v>
      </c>
      <c r="CJ15" s="43">
        <v>154.37619047619049</v>
      </c>
      <c r="CK15" s="43">
        <v>1043.8219714285715</v>
      </c>
      <c r="CL15" s="43">
        <v>64.109833333333327</v>
      </c>
      <c r="CM15" s="43">
        <v>51.381676190476185</v>
      </c>
      <c r="CN15" s="43">
        <v>64.109833333333327</v>
      </c>
      <c r="CO15" s="43">
        <v>55.26428571428572</v>
      </c>
      <c r="CP15" s="43">
        <v>64.109833333333327</v>
      </c>
      <c r="CQ15" s="43">
        <v>64.109833333333327</v>
      </c>
      <c r="CR15" s="43">
        <v>25.792380952380952</v>
      </c>
      <c r="CS15" s="43">
        <v>64.109833333333327</v>
      </c>
      <c r="CT15" s="43">
        <v>15.827033333333334</v>
      </c>
      <c r="CU15" s="43">
        <v>15.827033333333334</v>
      </c>
      <c r="CV15" s="43">
        <v>15.827033333333334</v>
      </c>
      <c r="CW15" s="43">
        <v>15.827033333333334</v>
      </c>
      <c r="CX15" s="43">
        <v>286.80456666666669</v>
      </c>
      <c r="CY15" s="43">
        <v>286.80456666666669</v>
      </c>
      <c r="CZ15" s="43">
        <v>286.80456666666669</v>
      </c>
      <c r="DA15" s="43">
        <v>22.867809523809523</v>
      </c>
      <c r="DB15" s="43">
        <v>45.932857142857138</v>
      </c>
      <c r="DC15" s="43">
        <v>4513.5714285714284</v>
      </c>
      <c r="DD15" s="43">
        <v>22.867809523809523</v>
      </c>
      <c r="DE15" s="43">
        <v>74.762542857142861</v>
      </c>
      <c r="DF15" s="43">
        <v>1.215095238095238</v>
      </c>
      <c r="DG15" s="43">
        <v>14.14076666666667</v>
      </c>
      <c r="DH15" s="43">
        <v>8.3866666666666649</v>
      </c>
      <c r="DI15" s="43">
        <v>9.8463046282223559</v>
      </c>
      <c r="DJ15" s="43">
        <v>74.762542857142861</v>
      </c>
      <c r="DK15" s="43">
        <v>74.762542857142861</v>
      </c>
      <c r="DL15" s="43">
        <v>14.14076666666667</v>
      </c>
    </row>
    <row r="16" spans="1:116" x14ac:dyDescent="0.25">
      <c r="A16" s="162"/>
      <c r="B16" s="43" t="s">
        <v>362</v>
      </c>
      <c r="C16" s="43">
        <v>20.013272727272724</v>
      </c>
      <c r="D16" s="43">
        <v>7.9050000000000011</v>
      </c>
      <c r="E16" s="43">
        <v>20.854954545454547</v>
      </c>
      <c r="F16" s="43">
        <v>23.472727272727276</v>
      </c>
      <c r="G16" s="43">
        <v>27.591886363636366</v>
      </c>
      <c r="H16" s="43">
        <v>27.591886363636366</v>
      </c>
      <c r="I16" s="43">
        <v>15.430000000000005</v>
      </c>
      <c r="J16" s="43">
        <v>15.430000000000005</v>
      </c>
      <c r="K16" s="43">
        <v>15.430000000000005</v>
      </c>
      <c r="L16" s="43">
        <v>15.430000000000005</v>
      </c>
      <c r="M16" s="43">
        <v>51.614818181818187</v>
      </c>
      <c r="N16" s="43">
        <v>51.614818181818187</v>
      </c>
      <c r="O16" s="43">
        <v>51.614818181818187</v>
      </c>
      <c r="P16" s="43">
        <v>51.614818181818187</v>
      </c>
      <c r="Q16" s="43">
        <v>5.1850818181818186</v>
      </c>
      <c r="R16" s="43">
        <v>5.1850818181818186</v>
      </c>
      <c r="S16" s="43">
        <v>5.1850818181818186</v>
      </c>
      <c r="T16" s="43">
        <v>5.1850818181818186</v>
      </c>
      <c r="U16" s="43">
        <v>5.1850818181818186</v>
      </c>
      <c r="V16" s="43">
        <v>81.026363636363641</v>
      </c>
      <c r="W16" s="43">
        <v>173.38636363636363</v>
      </c>
      <c r="X16" s="43">
        <v>456.85006363636364</v>
      </c>
      <c r="Y16" s="43">
        <v>173.38636363636363</v>
      </c>
      <c r="Z16" s="43">
        <v>115.9909090909091</v>
      </c>
      <c r="AA16" s="43">
        <v>22.578636363636363</v>
      </c>
      <c r="AB16" s="43">
        <v>22.578636363636363</v>
      </c>
      <c r="AC16" s="43">
        <v>89.999772727272727</v>
      </c>
      <c r="AD16" s="43">
        <v>20.854954545454547</v>
      </c>
      <c r="AE16" s="43">
        <v>43.001000000000005</v>
      </c>
      <c r="AF16" s="43">
        <v>81.809090909090898</v>
      </c>
      <c r="AG16" s="43">
        <v>89.999772727272727</v>
      </c>
      <c r="AH16" s="43">
        <v>89.999772727272727</v>
      </c>
      <c r="AI16" s="43">
        <v>89.999772727272727</v>
      </c>
      <c r="AJ16" s="43">
        <v>62.866363636363651</v>
      </c>
      <c r="AK16" s="43">
        <v>62.866363636363651</v>
      </c>
      <c r="AL16" s="43">
        <v>21.443999999999999</v>
      </c>
      <c r="AM16" s="43">
        <v>14.271363636363633</v>
      </c>
      <c r="AN16" s="43">
        <v>30.165598979341205</v>
      </c>
      <c r="AO16" s="43">
        <v>26.313257201146644</v>
      </c>
      <c r="AP16" s="43">
        <v>34.379545454545458</v>
      </c>
      <c r="AQ16" s="43">
        <v>34.379545454545458</v>
      </c>
      <c r="AR16" s="43">
        <v>34.379545454545458</v>
      </c>
      <c r="AS16" s="43">
        <v>34.379545454545458</v>
      </c>
      <c r="AT16" s="43">
        <v>11.650545454545453</v>
      </c>
      <c r="AU16" s="43">
        <v>16.584545454545456</v>
      </c>
      <c r="AV16" s="43">
        <v>16.584545454545456</v>
      </c>
      <c r="AW16" s="43">
        <v>16.584545454545456</v>
      </c>
      <c r="AX16" s="43">
        <v>16.584545454545456</v>
      </c>
      <c r="AY16" s="43">
        <v>16.584545454545456</v>
      </c>
      <c r="AZ16" s="43">
        <v>5.0636363636363639E-2</v>
      </c>
      <c r="BA16" s="43">
        <v>25.346294073613045</v>
      </c>
      <c r="BB16" s="43">
        <v>43.668181818181814</v>
      </c>
      <c r="BC16" s="43">
        <v>43.668181818181814</v>
      </c>
      <c r="BD16" s="43">
        <v>4.2577272727272728</v>
      </c>
      <c r="BE16" s="43">
        <v>212.7409090909091</v>
      </c>
      <c r="BF16" s="43">
        <v>212.7409090909091</v>
      </c>
      <c r="BG16" s="43">
        <v>51.614818181818187</v>
      </c>
      <c r="BH16" s="43">
        <v>3.1402727272727273</v>
      </c>
      <c r="BI16" s="43">
        <v>3.1402727272727273</v>
      </c>
      <c r="BJ16" s="43">
        <v>75.828718181818189</v>
      </c>
      <c r="BK16" s="43">
        <v>61.993122727272741</v>
      </c>
      <c r="BL16" s="43">
        <v>46.291363636363648</v>
      </c>
      <c r="BM16" s="43">
        <v>4561.3145454545465</v>
      </c>
      <c r="BN16" s="43">
        <v>41.052272727272729</v>
      </c>
      <c r="BO16" s="43">
        <v>41.052272727272729</v>
      </c>
      <c r="BP16" s="43">
        <v>41.052272727272729</v>
      </c>
      <c r="BQ16" s="43">
        <v>13.072745454545457</v>
      </c>
      <c r="BR16" s="43">
        <v>65.101486363636369</v>
      </c>
      <c r="BS16" s="43">
        <v>65.101486363636369</v>
      </c>
      <c r="BT16" s="43">
        <v>65.101486363636369</v>
      </c>
      <c r="BU16" s="43">
        <v>65.101486363636369</v>
      </c>
      <c r="BV16" s="43">
        <v>20.854954545454547</v>
      </c>
      <c r="BW16" s="43">
        <v>25.327291311720963</v>
      </c>
      <c r="BX16" s="43">
        <v>27.064999999999998</v>
      </c>
      <c r="BY16" s="43">
        <v>4.7459090909090911</v>
      </c>
      <c r="BZ16" s="43">
        <v>1.9363636363636372</v>
      </c>
      <c r="CA16" s="43">
        <v>23.110613636363638</v>
      </c>
      <c r="CB16" s="43">
        <v>34.665909090909082</v>
      </c>
      <c r="CC16" s="43">
        <v>45.937927272727272</v>
      </c>
      <c r="CD16" s="43">
        <v>51.614818181818187</v>
      </c>
      <c r="CE16" s="43">
        <v>51.614818181818187</v>
      </c>
      <c r="CF16" s="43">
        <v>10.412345454545457</v>
      </c>
      <c r="CG16" s="43">
        <v>4561.3145454545465</v>
      </c>
      <c r="CH16" s="43">
        <v>65.101486363636369</v>
      </c>
      <c r="CI16" s="43">
        <v>173.38636363636363</v>
      </c>
      <c r="CJ16" s="43">
        <v>173.38636363636363</v>
      </c>
      <c r="CK16" s="43">
        <v>1042.1871818181821</v>
      </c>
      <c r="CL16" s="43">
        <v>65.101486363636369</v>
      </c>
      <c r="CM16" s="43">
        <v>51.614818181818187</v>
      </c>
      <c r="CN16" s="43">
        <v>65.101486363636369</v>
      </c>
      <c r="CO16" s="43">
        <v>57.138636363636358</v>
      </c>
      <c r="CP16" s="43">
        <v>65.101486363636369</v>
      </c>
      <c r="CQ16" s="43">
        <v>65.101486363636369</v>
      </c>
      <c r="CR16" s="43">
        <v>25.609999999999992</v>
      </c>
      <c r="CS16" s="43">
        <v>65.101486363636369</v>
      </c>
      <c r="CT16" s="43">
        <v>17.807054545454545</v>
      </c>
      <c r="CU16" s="43">
        <v>17.807054545454545</v>
      </c>
      <c r="CV16" s="43">
        <v>17.807054545454545</v>
      </c>
      <c r="CW16" s="43">
        <v>17.807054545454545</v>
      </c>
      <c r="CX16" s="43">
        <v>319.58618636363633</v>
      </c>
      <c r="CY16" s="43">
        <v>319.58618636363633</v>
      </c>
      <c r="CZ16" s="43">
        <v>319.58618636363633</v>
      </c>
      <c r="DA16" s="43">
        <v>23.110613636363638</v>
      </c>
      <c r="DB16" s="43">
        <v>49.878181818181822</v>
      </c>
      <c r="DC16" s="43">
        <v>5219.363636363636</v>
      </c>
      <c r="DD16" s="43">
        <v>23.110613636363638</v>
      </c>
      <c r="DE16" s="43">
        <v>75.828718181818189</v>
      </c>
      <c r="DF16" s="43">
        <v>1.2204545454545459</v>
      </c>
      <c r="DG16" s="43">
        <v>14.576590909090909</v>
      </c>
      <c r="DH16" s="43">
        <v>9.0918181818181818</v>
      </c>
      <c r="DI16" s="43">
        <v>10.346709589676138</v>
      </c>
      <c r="DJ16" s="43">
        <v>75.828718181818189</v>
      </c>
      <c r="DK16" s="43">
        <v>75.828718181818189</v>
      </c>
      <c r="DL16" s="43">
        <v>14.576590909090909</v>
      </c>
    </row>
    <row r="17" spans="1:116" x14ac:dyDescent="0.25">
      <c r="A17" s="162"/>
      <c r="B17" s="43" t="s">
        <v>363</v>
      </c>
      <c r="C17" s="43">
        <v>21.07482608695652</v>
      </c>
      <c r="D17" s="43">
        <v>7.9726086956521725</v>
      </c>
      <c r="E17" s="43">
        <v>20.413591304347825</v>
      </c>
      <c r="F17" s="43">
        <v>22.144347826086957</v>
      </c>
      <c r="G17" s="43">
        <v>27.582630434782608</v>
      </c>
      <c r="H17" s="43">
        <v>27.582630434782608</v>
      </c>
      <c r="I17" s="43">
        <v>15.430000000000005</v>
      </c>
      <c r="J17" s="43">
        <v>15.430000000000005</v>
      </c>
      <c r="K17" s="43">
        <v>15.430000000000005</v>
      </c>
      <c r="L17" s="43">
        <v>15.430000000000005</v>
      </c>
      <c r="M17" s="43">
        <v>51.335043478260864</v>
      </c>
      <c r="N17" s="43">
        <v>51.335043478260864</v>
      </c>
      <c r="O17" s="43">
        <v>51.335043478260864</v>
      </c>
      <c r="P17" s="43">
        <v>51.335043478260864</v>
      </c>
      <c r="Q17" s="43">
        <v>5.4668217391304363</v>
      </c>
      <c r="R17" s="43">
        <v>5.4668217391304363</v>
      </c>
      <c r="S17" s="43">
        <v>5.4668217391304363</v>
      </c>
      <c r="T17" s="43">
        <v>5.4668217391304363</v>
      </c>
      <c r="U17" s="43">
        <v>5.4668217391304363</v>
      </c>
      <c r="V17" s="43">
        <v>81.67217391304348</v>
      </c>
      <c r="W17" s="43">
        <v>173.66086956521738</v>
      </c>
      <c r="X17" s="43">
        <v>471.02180869565217</v>
      </c>
      <c r="Y17" s="43">
        <v>173.66086956521738</v>
      </c>
      <c r="Z17" s="43">
        <v>120.55217391304349</v>
      </c>
      <c r="AA17" s="43">
        <v>23.803343478260874</v>
      </c>
      <c r="AB17" s="43">
        <v>23.803343478260874</v>
      </c>
      <c r="AC17" s="43">
        <v>90.119043478260878</v>
      </c>
      <c r="AD17" s="43">
        <v>20.413591304347825</v>
      </c>
      <c r="AE17" s="43">
        <v>45.613608695652189</v>
      </c>
      <c r="AF17" s="43">
        <v>92.94782608695651</v>
      </c>
      <c r="AG17" s="43">
        <v>90.119043478260878</v>
      </c>
      <c r="AH17" s="43">
        <v>90.119043478260878</v>
      </c>
      <c r="AI17" s="43">
        <v>90.119043478260878</v>
      </c>
      <c r="AJ17" s="43">
        <v>63.016521739130411</v>
      </c>
      <c r="AK17" s="43">
        <v>63.016521739130411</v>
      </c>
      <c r="AL17" s="43">
        <v>21.829086956521742</v>
      </c>
      <c r="AM17" s="43">
        <v>14.966956521739132</v>
      </c>
      <c r="AN17" s="43">
        <v>31.292194334580611</v>
      </c>
      <c r="AO17" s="43">
        <v>27.042697161562035</v>
      </c>
      <c r="AP17" s="43">
        <v>36.220869565217392</v>
      </c>
      <c r="AQ17" s="43">
        <v>36.220869565217392</v>
      </c>
      <c r="AR17" s="43">
        <v>36.220869565217392</v>
      </c>
      <c r="AS17" s="43">
        <v>36.220869565217392</v>
      </c>
      <c r="AT17" s="43">
        <v>12.063230434782609</v>
      </c>
      <c r="AU17" s="43">
        <v>17.102173913043476</v>
      </c>
      <c r="AV17" s="43">
        <v>17.102173913043476</v>
      </c>
      <c r="AW17" s="43">
        <v>17.102173913043476</v>
      </c>
      <c r="AX17" s="43">
        <v>17.102173913043476</v>
      </c>
      <c r="AY17" s="43">
        <v>17.102173913043476</v>
      </c>
      <c r="AZ17" s="43">
        <v>5.0391304347826099E-2</v>
      </c>
      <c r="BA17" s="43">
        <v>26.300123017017139</v>
      </c>
      <c r="BB17" s="43">
        <v>56.930434782608707</v>
      </c>
      <c r="BC17" s="43">
        <v>56.930434782608707</v>
      </c>
      <c r="BD17" s="43">
        <v>4.2926086956521745</v>
      </c>
      <c r="BE17" s="43">
        <v>223.89086956521743</v>
      </c>
      <c r="BF17" s="43">
        <v>223.89086956521743</v>
      </c>
      <c r="BG17" s="43">
        <v>51.335043478260864</v>
      </c>
      <c r="BH17" s="43">
        <v>3.231252173913044</v>
      </c>
      <c r="BI17" s="43">
        <v>3.231252173913044</v>
      </c>
      <c r="BJ17" s="43">
        <v>76.822869565217403</v>
      </c>
      <c r="BK17" s="43">
        <v>61.405491304347841</v>
      </c>
      <c r="BL17" s="43">
        <v>46.319565217391307</v>
      </c>
      <c r="BM17" s="43">
        <v>4758.1421739130437</v>
      </c>
      <c r="BN17" s="43">
        <v>40.18160869565218</v>
      </c>
      <c r="BO17" s="43">
        <v>40.18160869565218</v>
      </c>
      <c r="BP17" s="43">
        <v>40.18160869565218</v>
      </c>
      <c r="BQ17" s="43">
        <v>13.554404347826084</v>
      </c>
      <c r="BR17" s="43">
        <v>65.405317391304351</v>
      </c>
      <c r="BS17" s="43">
        <v>65.405317391304351</v>
      </c>
      <c r="BT17" s="43">
        <v>65.405317391304351</v>
      </c>
      <c r="BU17" s="43">
        <v>65.405317391304351</v>
      </c>
      <c r="BV17" s="43">
        <v>20.413591304347825</v>
      </c>
      <c r="BW17" s="43">
        <v>26.273190273386579</v>
      </c>
      <c r="BX17" s="43">
        <v>31.048695652173912</v>
      </c>
      <c r="BY17" s="43">
        <v>4.8947826086956532</v>
      </c>
      <c r="BZ17" s="43">
        <v>2.0613043478260868</v>
      </c>
      <c r="CA17" s="43">
        <v>23.081773913043481</v>
      </c>
      <c r="CB17" s="43">
        <v>33.568521739130439</v>
      </c>
      <c r="CC17" s="43">
        <v>51.164882608695656</v>
      </c>
      <c r="CD17" s="43">
        <v>51.335043478260864</v>
      </c>
      <c r="CE17" s="43">
        <v>51.335043478260864</v>
      </c>
      <c r="CF17" s="43">
        <v>10.679130434782611</v>
      </c>
      <c r="CG17" s="43">
        <v>4758.1421739130437</v>
      </c>
      <c r="CH17" s="43">
        <v>65.405317391304351</v>
      </c>
      <c r="CI17" s="43">
        <v>173.66086956521738</v>
      </c>
      <c r="CJ17" s="43">
        <v>173.66086956521738</v>
      </c>
      <c r="CK17" s="43">
        <v>1095.3185652173916</v>
      </c>
      <c r="CL17" s="43">
        <v>65.405317391304351</v>
      </c>
      <c r="CM17" s="43">
        <v>51.335043478260864</v>
      </c>
      <c r="CN17" s="43">
        <v>65.405317391304351</v>
      </c>
      <c r="CO17" s="43">
        <v>57.484782608695646</v>
      </c>
      <c r="CP17" s="43">
        <v>65.405317391304351</v>
      </c>
      <c r="CQ17" s="43">
        <v>65.405317391304351</v>
      </c>
      <c r="CR17" s="43">
        <v>25.55913043478261</v>
      </c>
      <c r="CS17" s="43">
        <v>65.405317391304351</v>
      </c>
      <c r="CT17" s="43">
        <v>18.866286956521744</v>
      </c>
      <c r="CU17" s="43">
        <v>18.866286956521744</v>
      </c>
      <c r="CV17" s="43">
        <v>18.866286956521744</v>
      </c>
      <c r="CW17" s="43">
        <v>18.866286956521744</v>
      </c>
      <c r="CX17" s="43">
        <v>313.14329565217383</v>
      </c>
      <c r="CY17" s="43">
        <v>313.14329565217383</v>
      </c>
      <c r="CZ17" s="43">
        <v>313.14329565217383</v>
      </c>
      <c r="DA17" s="43">
        <v>23.081773913043481</v>
      </c>
      <c r="DB17" s="43">
        <v>52.831739130434791</v>
      </c>
      <c r="DC17" s="43">
        <v>5475.260869565217</v>
      </c>
      <c r="DD17" s="43">
        <v>23.081773913043481</v>
      </c>
      <c r="DE17" s="43">
        <v>76.822869565217403</v>
      </c>
      <c r="DF17" s="43">
        <v>1.1391739130434784</v>
      </c>
      <c r="DG17" s="43">
        <v>15.229291304347825</v>
      </c>
      <c r="DH17" s="43">
        <v>9.4560869565217374</v>
      </c>
      <c r="DI17" s="43">
        <v>10.73312840316375</v>
      </c>
      <c r="DJ17" s="43">
        <v>76.822869565217403</v>
      </c>
      <c r="DK17" s="43">
        <v>76.822869565217403</v>
      </c>
      <c r="DL17" s="43">
        <v>15.229291304347825</v>
      </c>
    </row>
    <row r="20" spans="1:116" x14ac:dyDescent="0.25">
      <c r="B20" s="133" t="s">
        <v>556</v>
      </c>
    </row>
    <row r="21" spans="1:116" ht="15.75" thickBot="1" x14ac:dyDescent="0.3"/>
    <row r="22" spans="1:116" ht="15.75" thickBot="1" x14ac:dyDescent="0.3">
      <c r="B22" s="69" t="s">
        <v>370</v>
      </c>
      <c r="C22" s="70" t="s">
        <v>364</v>
      </c>
      <c r="D22" s="70" t="s">
        <v>366</v>
      </c>
      <c r="E22" s="70" t="s">
        <v>379</v>
      </c>
      <c r="F22" s="72">
        <v>41275</v>
      </c>
      <c r="G22" s="72">
        <v>41609</v>
      </c>
      <c r="H22" s="71" t="s">
        <v>369</v>
      </c>
    </row>
    <row r="23" spans="1:116" x14ac:dyDescent="0.25">
      <c r="B23" s="62" t="s">
        <v>234</v>
      </c>
      <c r="C23" s="61"/>
      <c r="D23" s="61"/>
      <c r="E23" s="61"/>
      <c r="F23" s="61"/>
      <c r="G23" s="61"/>
      <c r="H23" s="63"/>
    </row>
    <row r="24" spans="1:116" x14ac:dyDescent="0.25">
      <c r="B24" s="64" t="s">
        <v>241</v>
      </c>
      <c r="C24" s="43"/>
      <c r="D24" s="43"/>
      <c r="E24" s="43"/>
      <c r="F24" s="43"/>
      <c r="G24" s="43"/>
      <c r="H24" s="65"/>
    </row>
    <row r="25" spans="1:116" x14ac:dyDescent="0.25">
      <c r="B25" s="64" t="s">
        <v>230</v>
      </c>
      <c r="C25" s="43"/>
      <c r="D25" s="43"/>
      <c r="E25" s="43"/>
      <c r="F25" s="43"/>
      <c r="G25" s="43"/>
      <c r="H25" s="65"/>
    </row>
    <row r="26" spans="1:116" x14ac:dyDescent="0.25">
      <c r="B26" s="64" t="s">
        <v>260</v>
      </c>
      <c r="C26" s="43"/>
      <c r="D26" s="43"/>
      <c r="E26" s="43"/>
      <c r="F26" s="43"/>
      <c r="G26" s="43"/>
      <c r="H26" s="65"/>
    </row>
    <row r="27" spans="1:116" x14ac:dyDescent="0.25">
      <c r="B27" s="64" t="s">
        <v>274</v>
      </c>
      <c r="C27" s="43"/>
      <c r="D27" s="43"/>
      <c r="E27" s="43"/>
      <c r="F27" s="43"/>
      <c r="G27" s="43"/>
      <c r="H27" s="65"/>
    </row>
    <row r="28" spans="1:116" x14ac:dyDescent="0.25">
      <c r="B28" s="64" t="s">
        <v>266</v>
      </c>
      <c r="C28" s="43"/>
      <c r="D28" s="43"/>
      <c r="E28" s="43"/>
      <c r="F28" s="43"/>
      <c r="G28" s="43"/>
      <c r="H28" s="65"/>
    </row>
    <row r="29" spans="1:116" x14ac:dyDescent="0.25">
      <c r="B29" s="64" t="s">
        <v>236</v>
      </c>
      <c r="C29" s="43"/>
      <c r="D29" s="43"/>
      <c r="E29" s="43"/>
      <c r="F29" s="43"/>
      <c r="G29" s="43"/>
      <c r="H29" s="65"/>
    </row>
    <row r="30" spans="1:116" x14ac:dyDescent="0.25">
      <c r="B30" s="64" t="s">
        <v>328</v>
      </c>
      <c r="C30" s="43"/>
      <c r="D30" s="43"/>
      <c r="E30" s="43"/>
      <c r="F30" s="43"/>
      <c r="G30" s="43"/>
      <c r="H30" s="65"/>
    </row>
    <row r="31" spans="1:116" x14ac:dyDescent="0.25">
      <c r="B31" s="64" t="s">
        <v>329</v>
      </c>
      <c r="C31" s="43"/>
      <c r="D31" s="43"/>
      <c r="E31" s="43"/>
      <c r="F31" s="43"/>
      <c r="G31" s="43"/>
      <c r="H31" s="65"/>
    </row>
    <row r="32" spans="1:116" ht="15.75" thickBot="1" x14ac:dyDescent="0.3">
      <c r="B32" s="66" t="s">
        <v>330</v>
      </c>
      <c r="C32" s="67"/>
      <c r="D32" s="67"/>
      <c r="E32" s="67"/>
      <c r="F32" s="67"/>
      <c r="G32" s="67"/>
      <c r="H32" s="68"/>
    </row>
  </sheetData>
  <mergeCells count="1">
    <mergeCell ref="A6:A17"/>
  </mergeCells>
  <conditionalFormatting sqref="C5:DL5">
    <cfRule type="cellIs" dxfId="26" priority="18" operator="equal">
      <formula>"S3"</formula>
    </cfRule>
    <cfRule type="containsText" dxfId="25" priority="19" operator="containsText" text="S2">
      <formula>NOT(ISERROR(SEARCH("S2",C5)))</formula>
    </cfRule>
    <cfRule type="cellIs" dxfId="24" priority="20" operator="equal">
      <formula>"S1"</formula>
    </cfRule>
    <cfRule type="containsText" dxfId="23" priority="21" operator="containsText" text="I3">
      <formula>NOT(ISERROR(SEARCH("I3",C5)))</formula>
    </cfRule>
    <cfRule type="cellIs" dxfId="22" priority="22" operator="equal">
      <formula>"I2"</formula>
    </cfRule>
    <cfRule type="cellIs" dxfId="21" priority="23" operator="equal">
      <formula>"I1"</formula>
    </cfRule>
  </conditionalFormatting>
  <conditionalFormatting sqref="B2:DL3 B5:DL5 B4">
    <cfRule type="cellIs" dxfId="20" priority="17" operator="lessThan">
      <formula>0</formula>
    </cfRule>
  </conditionalFormatting>
  <conditionalFormatting sqref="C2:DL2">
    <cfRule type="duplicateValues" dxfId="19" priority="24"/>
  </conditionalFormatting>
  <conditionalFormatting sqref="C3:DL3">
    <cfRule type="duplicateValues" dxfId="18" priority="25"/>
  </conditionalFormatting>
  <conditionalFormatting sqref="B23">
    <cfRule type="cellIs" dxfId="17" priority="15" operator="lessThan">
      <formula>0</formula>
    </cfRule>
  </conditionalFormatting>
  <conditionalFormatting sqref="B23">
    <cfRule type="duplicateValues" dxfId="16" priority="16"/>
  </conditionalFormatting>
  <conditionalFormatting sqref="B24">
    <cfRule type="cellIs" dxfId="15" priority="13" operator="lessThan">
      <formula>0</formula>
    </cfRule>
  </conditionalFormatting>
  <conditionalFormatting sqref="B24">
    <cfRule type="duplicateValues" dxfId="14" priority="14"/>
  </conditionalFormatting>
  <conditionalFormatting sqref="B25">
    <cfRule type="cellIs" dxfId="13" priority="11" operator="lessThan">
      <formula>0</formula>
    </cfRule>
  </conditionalFormatting>
  <conditionalFormatting sqref="B25">
    <cfRule type="duplicateValues" dxfId="12" priority="12"/>
  </conditionalFormatting>
  <conditionalFormatting sqref="B26">
    <cfRule type="cellIs" dxfId="11" priority="9" operator="lessThan">
      <formula>0</formula>
    </cfRule>
  </conditionalFormatting>
  <conditionalFormatting sqref="B26">
    <cfRule type="duplicateValues" dxfId="10" priority="10"/>
  </conditionalFormatting>
  <conditionalFormatting sqref="B27">
    <cfRule type="cellIs" dxfId="9" priority="7" operator="lessThan">
      <formula>0</formula>
    </cfRule>
  </conditionalFormatting>
  <conditionalFormatting sqref="B27">
    <cfRule type="duplicateValues" dxfId="8" priority="8"/>
  </conditionalFormatting>
  <conditionalFormatting sqref="B28">
    <cfRule type="cellIs" dxfId="7" priority="5" operator="lessThan">
      <formula>0</formula>
    </cfRule>
  </conditionalFormatting>
  <conditionalFormatting sqref="B28">
    <cfRule type="duplicateValues" dxfId="6" priority="6"/>
  </conditionalFormatting>
  <conditionalFormatting sqref="B29">
    <cfRule type="cellIs" dxfId="5" priority="3" operator="lessThan">
      <formula>0</formula>
    </cfRule>
  </conditionalFormatting>
  <conditionalFormatting sqref="B29">
    <cfRule type="duplicateValues" dxfId="4" priority="4"/>
  </conditionalFormatting>
  <conditionalFormatting sqref="B30:B32">
    <cfRule type="cellIs" dxfId="3" priority="1" operator="lessThan">
      <formula>0</formula>
    </cfRule>
  </conditionalFormatting>
  <conditionalFormatting sqref="B30:B32">
    <cfRule type="duplicateValues" dxfId="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0"/>
  <sheetViews>
    <sheetView topLeftCell="A40" workbookViewId="0">
      <selection activeCell="F57" activeCellId="1" sqref="C57:C66 F57:F66"/>
    </sheetView>
  </sheetViews>
  <sheetFormatPr baseColWidth="10" defaultRowHeight="15" x14ac:dyDescent="0.25"/>
  <cols>
    <col min="1" max="1" width="16.7109375" bestFit="1" customWidth="1"/>
    <col min="2" max="2" width="37.140625" customWidth="1"/>
    <col min="3" max="5" width="17.5703125" customWidth="1"/>
    <col min="6" max="8" width="14" customWidth="1"/>
    <col min="10" max="10" width="16" bestFit="1" customWidth="1"/>
  </cols>
  <sheetData>
    <row r="2" spans="1:7" ht="19.5" x14ac:dyDescent="0.4">
      <c r="A2" s="129" t="s">
        <v>534</v>
      </c>
    </row>
    <row r="3" spans="1:7" ht="20.25" x14ac:dyDescent="0.3">
      <c r="B3" s="73" t="s">
        <v>533</v>
      </c>
      <c r="C3" s="73"/>
    </row>
    <row r="6" spans="1:7" ht="22.5" x14ac:dyDescent="0.25">
      <c r="B6" s="75" t="s">
        <v>493</v>
      </c>
      <c r="C6" s="75" t="s">
        <v>494</v>
      </c>
      <c r="D6" s="75" t="s">
        <v>495</v>
      </c>
      <c r="G6" s="74"/>
    </row>
    <row r="7" spans="1:7" x14ac:dyDescent="0.25">
      <c r="B7" s="76"/>
      <c r="C7" s="76"/>
      <c r="D7" s="76"/>
    </row>
    <row r="8" spans="1:7" x14ac:dyDescent="0.25">
      <c r="B8" s="43" t="s">
        <v>214</v>
      </c>
      <c r="C8" s="77">
        <v>350000</v>
      </c>
      <c r="D8" s="78">
        <f t="shared" ref="D8:D14" si="0">C8/$C$16</f>
        <v>0.18518518518518517</v>
      </c>
    </row>
    <row r="9" spans="1:7" x14ac:dyDescent="0.25">
      <c r="B9" s="43" t="s">
        <v>496</v>
      </c>
      <c r="C9" s="77">
        <v>150000</v>
      </c>
      <c r="D9" s="78">
        <f t="shared" si="0"/>
        <v>7.9365079365079361E-2</v>
      </c>
      <c r="E9" s="74"/>
      <c r="F9" s="74"/>
    </row>
    <row r="10" spans="1:7" x14ac:dyDescent="0.25">
      <c r="B10" s="43" t="s">
        <v>497</v>
      </c>
      <c r="C10" s="77">
        <v>200000</v>
      </c>
      <c r="D10" s="78">
        <f t="shared" si="0"/>
        <v>0.10582010582010581</v>
      </c>
    </row>
    <row r="11" spans="1:7" x14ac:dyDescent="0.25">
      <c r="B11" s="43" t="s">
        <v>498</v>
      </c>
      <c r="C11" s="77">
        <v>80000</v>
      </c>
      <c r="D11" s="78">
        <f t="shared" si="0"/>
        <v>4.2328042328042326E-2</v>
      </c>
    </row>
    <row r="12" spans="1:7" x14ac:dyDescent="0.25">
      <c r="B12" s="43" t="s">
        <v>499</v>
      </c>
      <c r="C12" s="77">
        <v>360000</v>
      </c>
      <c r="D12" s="78">
        <f t="shared" si="0"/>
        <v>0.19047619047619047</v>
      </c>
    </row>
    <row r="13" spans="1:7" x14ac:dyDescent="0.25">
      <c r="B13" s="43" t="s">
        <v>500</v>
      </c>
      <c r="C13" s="77">
        <v>250000</v>
      </c>
      <c r="D13" s="78">
        <f t="shared" si="0"/>
        <v>0.13227513227513227</v>
      </c>
    </row>
    <row r="14" spans="1:7" x14ac:dyDescent="0.25">
      <c r="B14" s="43" t="s">
        <v>501</v>
      </c>
      <c r="C14" s="77">
        <v>500000</v>
      </c>
      <c r="D14" s="78">
        <f t="shared" si="0"/>
        <v>0.26455026455026454</v>
      </c>
    </row>
    <row r="15" spans="1:7" x14ac:dyDescent="0.25">
      <c r="B15" s="76"/>
      <c r="C15" s="79"/>
      <c r="D15" s="80"/>
    </row>
    <row r="16" spans="1:7" ht="15.75" x14ac:dyDescent="0.25">
      <c r="B16" s="81" t="s">
        <v>502</v>
      </c>
      <c r="C16" s="82">
        <f>SUM(C8:C15)</f>
        <v>1890000</v>
      </c>
      <c r="D16" s="83"/>
    </row>
    <row r="19" spans="1:11" s="128" customFormat="1" ht="5.25" customHeight="1" x14ac:dyDescent="0.25"/>
    <row r="20" spans="1:11" ht="19.5" x14ac:dyDescent="0.4">
      <c r="A20" s="129" t="s">
        <v>535</v>
      </c>
    </row>
    <row r="21" spans="1:11" ht="15.75" thickBot="1" x14ac:dyDescent="0.3"/>
    <row r="22" spans="1:11" ht="25.5" thickBot="1" x14ac:dyDescent="0.55000000000000004">
      <c r="B22" s="163" t="s">
        <v>503</v>
      </c>
      <c r="C22" s="164"/>
      <c r="D22" s="164"/>
      <c r="E22" s="164"/>
      <c r="F22" s="164"/>
      <c r="G22" s="164"/>
      <c r="H22" s="164"/>
      <c r="I22" s="164"/>
      <c r="J22" s="165"/>
      <c r="K22" s="84"/>
    </row>
    <row r="23" spans="1:11" ht="15.75" x14ac:dyDescent="0.3">
      <c r="B23" s="85"/>
      <c r="C23" s="86"/>
      <c r="D23" s="86"/>
      <c r="E23" s="86"/>
      <c r="F23" s="86"/>
      <c r="G23" s="86"/>
      <c r="H23" s="86"/>
      <c r="I23" s="86"/>
      <c r="J23" s="86"/>
      <c r="K23" s="84"/>
    </row>
    <row r="24" spans="1:11" ht="19.5" x14ac:dyDescent="0.4">
      <c r="B24" s="166" t="s">
        <v>504</v>
      </c>
      <c r="C24" s="167"/>
      <c r="D24" s="167"/>
      <c r="E24" s="167"/>
      <c r="F24" s="167"/>
      <c r="G24" s="167"/>
      <c r="H24" s="167"/>
      <c r="I24" s="167"/>
      <c r="J24" s="168"/>
      <c r="K24" s="84"/>
    </row>
    <row r="25" spans="1:11" ht="31.5" x14ac:dyDescent="0.25">
      <c r="B25" s="87" t="s">
        <v>505</v>
      </c>
      <c r="C25" s="87" t="s">
        <v>550</v>
      </c>
      <c r="D25" s="87" t="s">
        <v>506</v>
      </c>
      <c r="E25" s="87" t="s">
        <v>507</v>
      </c>
      <c r="F25" s="87" t="s">
        <v>538</v>
      </c>
      <c r="G25" s="87" t="s">
        <v>539</v>
      </c>
      <c r="H25" s="87" t="s">
        <v>540</v>
      </c>
      <c r="I25" s="88" t="s">
        <v>544</v>
      </c>
      <c r="J25" s="88" t="s">
        <v>545</v>
      </c>
      <c r="K25" s="84"/>
    </row>
    <row r="26" spans="1:11" x14ac:dyDescent="0.25">
      <c r="B26" s="89">
        <v>100</v>
      </c>
      <c r="C26" s="90" t="s">
        <v>548</v>
      </c>
      <c r="D26" s="91">
        <v>7</v>
      </c>
      <c r="E26" s="91">
        <v>10</v>
      </c>
      <c r="F26" s="92">
        <v>5210</v>
      </c>
      <c r="G26" s="92">
        <v>5000</v>
      </c>
      <c r="H26" s="92">
        <v>4800</v>
      </c>
      <c r="I26" s="93">
        <f t="shared" ref="I26:I32" si="1">SUM(F26:H26)</f>
        <v>15010</v>
      </c>
      <c r="J26" s="94">
        <f t="shared" ref="J26:J31" si="2">(E26-D26)*I26</f>
        <v>45030</v>
      </c>
      <c r="K26" s="84"/>
    </row>
    <row r="27" spans="1:11" x14ac:dyDescent="0.25">
      <c r="B27" s="89">
        <v>123</v>
      </c>
      <c r="C27" s="90" t="s">
        <v>549</v>
      </c>
      <c r="D27" s="91">
        <v>11</v>
      </c>
      <c r="E27" s="91">
        <v>15</v>
      </c>
      <c r="F27" s="92">
        <v>1500</v>
      </c>
      <c r="G27" s="92">
        <v>1800</v>
      </c>
      <c r="H27" s="92">
        <v>200</v>
      </c>
      <c r="I27" s="93">
        <f t="shared" si="1"/>
        <v>3500</v>
      </c>
      <c r="J27" s="94">
        <f t="shared" si="2"/>
        <v>14000</v>
      </c>
      <c r="K27" s="84"/>
    </row>
    <row r="28" spans="1:11" x14ac:dyDescent="0.25">
      <c r="B28" s="89">
        <v>203</v>
      </c>
      <c r="C28" s="90" t="s">
        <v>551</v>
      </c>
      <c r="D28" s="91">
        <v>9</v>
      </c>
      <c r="E28" s="91">
        <v>11</v>
      </c>
      <c r="F28" s="92">
        <v>15230</v>
      </c>
      <c r="G28" s="92">
        <v>16000</v>
      </c>
      <c r="H28" s="92">
        <v>14580</v>
      </c>
      <c r="I28" s="93">
        <f t="shared" si="1"/>
        <v>45810</v>
      </c>
      <c r="J28" s="94">
        <f t="shared" si="2"/>
        <v>91620</v>
      </c>
      <c r="K28" s="84"/>
    </row>
    <row r="29" spans="1:11" x14ac:dyDescent="0.25">
      <c r="B29" s="89">
        <v>208</v>
      </c>
      <c r="C29" s="90" t="s">
        <v>552</v>
      </c>
      <c r="D29" s="91">
        <v>12.6</v>
      </c>
      <c r="E29" s="91">
        <v>18</v>
      </c>
      <c r="F29" s="92">
        <v>100</v>
      </c>
      <c r="G29" s="92">
        <v>1500</v>
      </c>
      <c r="H29" s="92">
        <v>2500</v>
      </c>
      <c r="I29" s="93">
        <f t="shared" si="1"/>
        <v>4100</v>
      </c>
      <c r="J29" s="94">
        <f t="shared" si="2"/>
        <v>22140</v>
      </c>
      <c r="K29" s="84"/>
    </row>
    <row r="30" spans="1:11" x14ac:dyDescent="0.25">
      <c r="B30" s="89">
        <v>250</v>
      </c>
      <c r="C30" s="90" t="s">
        <v>553</v>
      </c>
      <c r="D30" s="91">
        <v>8.4</v>
      </c>
      <c r="E30" s="91">
        <v>12</v>
      </c>
      <c r="F30" s="92">
        <v>5100</v>
      </c>
      <c r="G30" s="92">
        <v>4100</v>
      </c>
      <c r="H30" s="92">
        <v>3200</v>
      </c>
      <c r="I30" s="93">
        <f t="shared" si="1"/>
        <v>12400</v>
      </c>
      <c r="J30" s="94">
        <f t="shared" si="2"/>
        <v>44639.999999999993</v>
      </c>
      <c r="K30" s="84"/>
    </row>
    <row r="31" spans="1:11" ht="15.75" thickBot="1" x14ac:dyDescent="0.3">
      <c r="B31" s="89">
        <v>309</v>
      </c>
      <c r="C31" s="90" t="s">
        <v>187</v>
      </c>
      <c r="D31" s="91">
        <v>13</v>
      </c>
      <c r="E31" s="91">
        <v>19</v>
      </c>
      <c r="F31" s="92">
        <v>800</v>
      </c>
      <c r="G31" s="92">
        <v>1800</v>
      </c>
      <c r="H31" s="92">
        <v>500</v>
      </c>
      <c r="I31" s="93">
        <f t="shared" si="1"/>
        <v>3100</v>
      </c>
      <c r="J31" s="95">
        <f t="shared" si="2"/>
        <v>18600</v>
      </c>
      <c r="K31" s="84"/>
    </row>
    <row r="32" spans="1:11" ht="16.5" thickBot="1" x14ac:dyDescent="0.3">
      <c r="B32" s="96"/>
      <c r="C32" s="96"/>
      <c r="D32" s="96"/>
      <c r="E32" s="96"/>
      <c r="F32" s="97">
        <f>SUM(F26:F31)</f>
        <v>27940</v>
      </c>
      <c r="G32" s="97">
        <f>SUM(G26:G31)</f>
        <v>30200</v>
      </c>
      <c r="H32" s="97">
        <f>SUM(H26:H31)</f>
        <v>25780</v>
      </c>
      <c r="I32" s="98">
        <f t="shared" si="1"/>
        <v>83920</v>
      </c>
      <c r="J32" s="99">
        <f>SUM(J26:J31)</f>
        <v>236030</v>
      </c>
      <c r="K32" s="84"/>
    </row>
    <row r="33" spans="1:11" x14ac:dyDescent="0.25">
      <c r="B33" s="96"/>
      <c r="C33" s="96"/>
      <c r="D33" s="96"/>
      <c r="E33" s="96"/>
      <c r="F33" s="96"/>
      <c r="G33" s="96"/>
      <c r="H33" s="96"/>
      <c r="I33" s="96"/>
      <c r="J33" s="96"/>
      <c r="K33" s="84"/>
    </row>
    <row r="34" spans="1:11" x14ac:dyDescent="0.25">
      <c r="B34" s="96"/>
      <c r="C34" s="96"/>
      <c r="D34" s="96"/>
      <c r="E34" s="96"/>
      <c r="F34" s="96"/>
      <c r="G34" s="96"/>
      <c r="H34" s="96"/>
      <c r="I34" s="96"/>
      <c r="J34" s="96"/>
      <c r="K34" s="84"/>
    </row>
    <row r="35" spans="1:11" s="128" customFormat="1" ht="5.25" customHeight="1" x14ac:dyDescent="0.25"/>
    <row r="36" spans="1:11" ht="19.5" x14ac:dyDescent="0.4">
      <c r="A36" s="129" t="s">
        <v>536</v>
      </c>
    </row>
    <row r="37" spans="1:11" ht="19.5" x14ac:dyDescent="0.4">
      <c r="B37" s="169" t="s">
        <v>554</v>
      </c>
      <c r="C37" s="169"/>
      <c r="D37" s="169"/>
      <c r="E37" s="169"/>
      <c r="F37" s="169"/>
      <c r="G37" s="169"/>
    </row>
    <row r="38" spans="1:11" ht="15.75" x14ac:dyDescent="0.3">
      <c r="B38" s="100"/>
      <c r="C38" s="101"/>
      <c r="D38" s="101"/>
      <c r="E38" s="101"/>
      <c r="F38" s="101"/>
      <c r="G38" s="101"/>
    </row>
    <row r="39" spans="1:11" ht="29.25" customHeight="1" x14ac:dyDescent="0.25">
      <c r="B39" s="102" t="s">
        <v>508</v>
      </c>
      <c r="C39" s="103" t="s">
        <v>541</v>
      </c>
      <c r="D39" s="103" t="s">
        <v>542</v>
      </c>
      <c r="E39" s="103" t="s">
        <v>543</v>
      </c>
      <c r="F39" s="104" t="s">
        <v>546</v>
      </c>
      <c r="G39" s="104" t="s">
        <v>547</v>
      </c>
    </row>
    <row r="40" spans="1:11" x14ac:dyDescent="0.25">
      <c r="B40" s="110" t="s">
        <v>509</v>
      </c>
      <c r="C40" s="105">
        <v>1200</v>
      </c>
      <c r="D40" s="105">
        <v>1360</v>
      </c>
      <c r="E40" s="105">
        <v>1540</v>
      </c>
      <c r="F40" s="106">
        <f t="shared" ref="F40:G42" si="3">(D40-C40)/C40</f>
        <v>0.13333333333333333</v>
      </c>
      <c r="G40" s="106">
        <f t="shared" si="3"/>
        <v>0.13235294117647059</v>
      </c>
    </row>
    <row r="41" spans="1:11" x14ac:dyDescent="0.25">
      <c r="B41" s="110" t="s">
        <v>510</v>
      </c>
      <c r="C41" s="105">
        <v>950</v>
      </c>
      <c r="D41" s="105">
        <v>980</v>
      </c>
      <c r="E41" s="105">
        <v>960</v>
      </c>
      <c r="F41" s="106">
        <f t="shared" si="3"/>
        <v>3.1578947368421054E-2</v>
      </c>
      <c r="G41" s="106">
        <f t="shared" si="3"/>
        <v>-2.0408163265306121E-2</v>
      </c>
    </row>
    <row r="42" spans="1:11" x14ac:dyDescent="0.25">
      <c r="B42" s="110" t="s">
        <v>511</v>
      </c>
      <c r="C42" s="105">
        <v>1100</v>
      </c>
      <c r="D42" s="105">
        <v>1250</v>
      </c>
      <c r="E42" s="105">
        <v>1420</v>
      </c>
      <c r="F42" s="106">
        <f t="shared" si="3"/>
        <v>0.13636363636363635</v>
      </c>
      <c r="G42" s="106">
        <f t="shared" si="3"/>
        <v>0.13600000000000001</v>
      </c>
    </row>
    <row r="43" spans="1:11" ht="33.75" customHeight="1" x14ac:dyDescent="0.25">
      <c r="B43" s="111" t="s">
        <v>512</v>
      </c>
      <c r="C43" s="107">
        <f>SUM(C40:C42)</f>
        <v>3250</v>
      </c>
      <c r="D43" s="107">
        <f>SUM(D40:D42)</f>
        <v>3590</v>
      </c>
      <c r="E43" s="107">
        <f>SUM(E40:E42)</f>
        <v>3920</v>
      </c>
      <c r="F43" s="108"/>
      <c r="G43" s="108"/>
    </row>
    <row r="44" spans="1:11" x14ac:dyDescent="0.25">
      <c r="B44" s="111" t="s">
        <v>513</v>
      </c>
      <c r="C44" s="109">
        <f>C43+(C43*19.6%)</f>
        <v>3887</v>
      </c>
      <c r="D44" s="109">
        <f t="shared" ref="D44:E44" si="4">D43+(D43*19.6%)</f>
        <v>4293.6400000000003</v>
      </c>
      <c r="E44" s="109">
        <f t="shared" si="4"/>
        <v>4688.32</v>
      </c>
    </row>
    <row r="49" spans="1:6" s="128" customFormat="1" ht="5.25" customHeight="1" x14ac:dyDescent="0.25"/>
    <row r="50" spans="1:6" ht="19.5" x14ac:dyDescent="0.4">
      <c r="A50" s="129" t="s">
        <v>537</v>
      </c>
    </row>
    <row r="51" spans="1:6" ht="18" x14ac:dyDescent="0.25">
      <c r="B51" s="170" t="s">
        <v>514</v>
      </c>
      <c r="C51" s="170"/>
      <c r="D51" s="170"/>
      <c r="E51" s="170"/>
      <c r="F51" s="170"/>
    </row>
    <row r="52" spans="1:6" ht="18" x14ac:dyDescent="0.25">
      <c r="B52" s="112"/>
      <c r="C52" s="112"/>
      <c r="D52" s="112"/>
      <c r="E52" s="112"/>
      <c r="F52" s="112"/>
    </row>
    <row r="53" spans="1:6" ht="15.75" x14ac:dyDescent="0.25">
      <c r="B53" s="113" t="s">
        <v>515</v>
      </c>
      <c r="D53" s="114">
        <v>439</v>
      </c>
    </row>
    <row r="54" spans="1:6" ht="15.75" x14ac:dyDescent="0.25">
      <c r="B54" s="113"/>
      <c r="D54" s="115"/>
    </row>
    <row r="55" spans="1:6" x14ac:dyDescent="0.25">
      <c r="C55" s="171" t="s">
        <v>516</v>
      </c>
      <c r="D55" s="171"/>
      <c r="E55" s="172" t="s">
        <v>517</v>
      </c>
      <c r="F55" s="172"/>
    </row>
    <row r="56" spans="1:6" x14ac:dyDescent="0.25">
      <c r="B56" s="43"/>
      <c r="C56" s="116" t="s">
        <v>518</v>
      </c>
      <c r="D56" s="116" t="s">
        <v>519</v>
      </c>
      <c r="E56" s="117" t="s">
        <v>518</v>
      </c>
      <c r="F56" s="117" t="s">
        <v>519</v>
      </c>
    </row>
    <row r="57" spans="1:6" x14ac:dyDescent="0.25">
      <c r="B57" s="43" t="s">
        <v>520</v>
      </c>
      <c r="C57" s="118">
        <v>43</v>
      </c>
      <c r="D57" s="119">
        <f>C57/$F$69</f>
        <v>0.11436170212765957</v>
      </c>
      <c r="E57" s="120">
        <f>C57</f>
        <v>43</v>
      </c>
      <c r="F57" s="121">
        <f>D57</f>
        <v>0.11436170212765957</v>
      </c>
    </row>
    <row r="58" spans="1:6" x14ac:dyDescent="0.25">
      <c r="B58" s="43" t="s">
        <v>521</v>
      </c>
      <c r="C58" s="118">
        <v>38</v>
      </c>
      <c r="D58" s="119">
        <f t="shared" ref="D58:D66" si="5">C58/$F$69</f>
        <v>0.10106382978723404</v>
      </c>
      <c r="E58" s="120">
        <f t="shared" ref="E58:E66" si="6">E57+C58</f>
        <v>81</v>
      </c>
      <c r="F58" s="121">
        <f>F57+D58</f>
        <v>0.21542553191489361</v>
      </c>
    </row>
    <row r="59" spans="1:6" x14ac:dyDescent="0.25">
      <c r="B59" s="43" t="s">
        <v>522</v>
      </c>
      <c r="C59" s="118">
        <v>41</v>
      </c>
      <c r="D59" s="119">
        <f t="shared" si="5"/>
        <v>0.10904255319148937</v>
      </c>
      <c r="E59" s="120">
        <f t="shared" si="6"/>
        <v>122</v>
      </c>
      <c r="F59" s="121">
        <f t="shared" ref="F59:F66" si="7">F58+D59</f>
        <v>0.32446808510638298</v>
      </c>
    </row>
    <row r="60" spans="1:6" x14ac:dyDescent="0.25">
      <c r="B60" s="43" t="s">
        <v>523</v>
      </c>
      <c r="C60" s="118">
        <v>53</v>
      </c>
      <c r="D60" s="119">
        <f t="shared" si="5"/>
        <v>0.14095744680851063</v>
      </c>
      <c r="E60" s="120">
        <f t="shared" si="6"/>
        <v>175</v>
      </c>
      <c r="F60" s="121">
        <f t="shared" si="7"/>
        <v>0.46542553191489361</v>
      </c>
    </row>
    <row r="61" spans="1:6" x14ac:dyDescent="0.25">
      <c r="B61" s="43" t="s">
        <v>524</v>
      </c>
      <c r="C61" s="118">
        <v>18</v>
      </c>
      <c r="D61" s="119">
        <f t="shared" si="5"/>
        <v>4.7872340425531915E-2</v>
      </c>
      <c r="E61" s="120">
        <f t="shared" si="6"/>
        <v>193</v>
      </c>
      <c r="F61" s="121">
        <f t="shared" si="7"/>
        <v>0.51329787234042556</v>
      </c>
    </row>
    <row r="62" spans="1:6" x14ac:dyDescent="0.25">
      <c r="B62" s="43" t="s">
        <v>525</v>
      </c>
      <c r="C62" s="118">
        <v>16</v>
      </c>
      <c r="D62" s="119">
        <f t="shared" si="5"/>
        <v>4.2553191489361701E-2</v>
      </c>
      <c r="E62" s="120">
        <f t="shared" si="6"/>
        <v>209</v>
      </c>
      <c r="F62" s="121">
        <f t="shared" si="7"/>
        <v>0.55585106382978722</v>
      </c>
    </row>
    <row r="63" spans="1:6" x14ac:dyDescent="0.25">
      <c r="B63" s="43" t="s">
        <v>526</v>
      </c>
      <c r="C63" s="118">
        <v>38</v>
      </c>
      <c r="D63" s="119">
        <f t="shared" si="5"/>
        <v>0.10106382978723404</v>
      </c>
      <c r="E63" s="120">
        <f t="shared" si="6"/>
        <v>247</v>
      </c>
      <c r="F63" s="121">
        <f t="shared" si="7"/>
        <v>0.65691489361702127</v>
      </c>
    </row>
    <row r="64" spans="1:6" x14ac:dyDescent="0.25">
      <c r="B64" s="43" t="s">
        <v>527</v>
      </c>
      <c r="C64" s="118">
        <v>36</v>
      </c>
      <c r="D64" s="119">
        <f t="shared" si="5"/>
        <v>9.5744680851063829E-2</v>
      </c>
      <c r="E64" s="120">
        <f t="shared" si="6"/>
        <v>283</v>
      </c>
      <c r="F64" s="121">
        <f t="shared" si="7"/>
        <v>0.75265957446808507</v>
      </c>
    </row>
    <row r="65" spans="2:6" x14ac:dyDescent="0.25">
      <c r="B65" s="43" t="s">
        <v>528</v>
      </c>
      <c r="C65" s="118">
        <v>39</v>
      </c>
      <c r="D65" s="119">
        <f t="shared" si="5"/>
        <v>0.10372340425531915</v>
      </c>
      <c r="E65" s="120">
        <f t="shared" si="6"/>
        <v>322</v>
      </c>
      <c r="F65" s="121">
        <f t="shared" si="7"/>
        <v>0.85638297872340419</v>
      </c>
    </row>
    <row r="66" spans="2:6" x14ac:dyDescent="0.25">
      <c r="B66" s="43" t="s">
        <v>529</v>
      </c>
      <c r="C66" s="118">
        <v>54</v>
      </c>
      <c r="D66" s="119">
        <f t="shared" si="5"/>
        <v>0.14361702127659576</v>
      </c>
      <c r="E66" s="120">
        <f t="shared" si="6"/>
        <v>376</v>
      </c>
      <c r="F66" s="121">
        <f t="shared" si="7"/>
        <v>1</v>
      </c>
    </row>
    <row r="67" spans="2:6" x14ac:dyDescent="0.25">
      <c r="D67" s="122"/>
      <c r="E67" s="123"/>
      <c r="F67" s="123"/>
    </row>
    <row r="68" spans="2:6" x14ac:dyDescent="0.25">
      <c r="C68" s="124" t="s">
        <v>530</v>
      </c>
      <c r="F68" s="123"/>
    </row>
    <row r="69" spans="2:6" ht="15.75" x14ac:dyDescent="0.25">
      <c r="C69" s="125" t="s">
        <v>531</v>
      </c>
      <c r="D69" s="126"/>
      <c r="E69" s="126"/>
      <c r="F69" s="114">
        <f>E66</f>
        <v>376</v>
      </c>
    </row>
    <row r="70" spans="2:6" ht="15.75" x14ac:dyDescent="0.25">
      <c r="C70" s="125" t="s">
        <v>532</v>
      </c>
      <c r="D70" s="126"/>
      <c r="E70" s="126"/>
      <c r="F70" s="127">
        <f>F69/D53</f>
        <v>0.85649202733485197</v>
      </c>
    </row>
  </sheetData>
  <mergeCells count="6">
    <mergeCell ref="B22:J22"/>
    <mergeCell ref="B24:J24"/>
    <mergeCell ref="B37:G37"/>
    <mergeCell ref="B51:F51"/>
    <mergeCell ref="C55:D55"/>
    <mergeCell ref="E55:F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J7" sqref="J7"/>
    </sheetView>
  </sheetViews>
  <sheetFormatPr baseColWidth="10" defaultRowHeight="15" x14ac:dyDescent="0.25"/>
  <cols>
    <col min="5" max="5" width="15.85546875" bestFit="1" customWidth="1"/>
    <col min="10" max="10" width="15.5703125" customWidth="1"/>
    <col min="11" max="11" width="16" customWidth="1"/>
  </cols>
  <sheetData>
    <row r="1" spans="1:16" ht="15.75" thickBot="1" x14ac:dyDescent="0.3"/>
    <row r="2" spans="1:16" ht="15.75" thickBot="1" x14ac:dyDescent="0.3">
      <c r="A2" s="173" t="s">
        <v>177</v>
      </c>
      <c r="B2" s="174"/>
      <c r="C2" s="174"/>
      <c r="D2" s="174"/>
      <c r="E2" s="174"/>
      <c r="F2" s="174"/>
      <c r="G2" s="174"/>
      <c r="H2" s="175"/>
    </row>
    <row r="3" spans="1:16" x14ac:dyDescent="0.25">
      <c r="A3" s="138" t="s">
        <v>178</v>
      </c>
      <c r="B3" s="49" t="s">
        <v>179</v>
      </c>
      <c r="C3" s="49" t="s">
        <v>180</v>
      </c>
      <c r="D3" s="49" t="s">
        <v>181</v>
      </c>
      <c r="E3" s="49" t="s">
        <v>182</v>
      </c>
      <c r="F3" s="49" t="s">
        <v>183</v>
      </c>
      <c r="G3" s="49" t="s">
        <v>184</v>
      </c>
      <c r="H3" s="139" t="s">
        <v>185</v>
      </c>
      <c r="K3" s="149" t="s">
        <v>564</v>
      </c>
    </row>
    <row r="4" spans="1:16" x14ac:dyDescent="0.25">
      <c r="A4" s="140">
        <v>11</v>
      </c>
      <c r="B4" s="41" t="s">
        <v>186</v>
      </c>
      <c r="C4" s="41">
        <v>44</v>
      </c>
      <c r="D4" s="42" t="s">
        <v>187</v>
      </c>
      <c r="E4" s="41" t="s">
        <v>188</v>
      </c>
      <c r="F4" s="41" t="s">
        <v>189</v>
      </c>
      <c r="G4" s="41" t="s">
        <v>190</v>
      </c>
      <c r="H4" s="141">
        <v>1460</v>
      </c>
      <c r="J4" s="43" t="s">
        <v>229</v>
      </c>
      <c r="K4" s="43">
        <v>21</v>
      </c>
    </row>
    <row r="5" spans="1:16" ht="15.75" thickBot="1" x14ac:dyDescent="0.3">
      <c r="A5" s="140">
        <v>7</v>
      </c>
      <c r="B5" s="41" t="s">
        <v>191</v>
      </c>
      <c r="C5" s="41">
        <v>45</v>
      </c>
      <c r="D5" s="42" t="s">
        <v>187</v>
      </c>
      <c r="E5" s="41" t="s">
        <v>192</v>
      </c>
      <c r="F5" s="41" t="s">
        <v>193</v>
      </c>
      <c r="G5" s="41" t="s">
        <v>190</v>
      </c>
      <c r="H5" s="141">
        <v>1450</v>
      </c>
    </row>
    <row r="6" spans="1:16" ht="15.75" thickBot="1" x14ac:dyDescent="0.3">
      <c r="A6" s="140">
        <v>15</v>
      </c>
      <c r="B6" s="41" t="s">
        <v>194</v>
      </c>
      <c r="C6" s="41">
        <v>31</v>
      </c>
      <c r="D6" s="42" t="s">
        <v>195</v>
      </c>
      <c r="E6" s="41" t="s">
        <v>192</v>
      </c>
      <c r="F6" s="41" t="s">
        <v>196</v>
      </c>
      <c r="G6" s="41" t="s">
        <v>197</v>
      </c>
      <c r="H6" s="141">
        <v>1345</v>
      </c>
      <c r="J6" s="50" t="s">
        <v>179</v>
      </c>
      <c r="K6" s="51" t="s">
        <v>180</v>
      </c>
      <c r="L6" s="51" t="s">
        <v>181</v>
      </c>
      <c r="M6" s="51" t="s">
        <v>182</v>
      </c>
      <c r="N6" s="51" t="s">
        <v>183</v>
      </c>
      <c r="O6" s="51" t="s">
        <v>184</v>
      </c>
      <c r="P6" s="52" t="s">
        <v>185</v>
      </c>
    </row>
    <row r="7" spans="1:16" ht="15.75" thickBot="1" x14ac:dyDescent="0.3">
      <c r="A7" s="140">
        <v>10</v>
      </c>
      <c r="B7" s="41" t="s">
        <v>198</v>
      </c>
      <c r="C7" s="41">
        <v>30</v>
      </c>
      <c r="D7" s="42" t="s">
        <v>195</v>
      </c>
      <c r="E7" s="41" t="s">
        <v>199</v>
      </c>
      <c r="F7" s="41" t="s">
        <v>200</v>
      </c>
      <c r="G7" s="41" t="s">
        <v>197</v>
      </c>
      <c r="H7" s="141">
        <v>1500</v>
      </c>
      <c r="J7" s="146"/>
      <c r="K7" s="147"/>
      <c r="L7" s="147"/>
      <c r="M7" s="147"/>
      <c r="N7" s="147"/>
      <c r="O7" s="147"/>
      <c r="P7" s="148"/>
    </row>
    <row r="8" spans="1:16" x14ac:dyDescent="0.25">
      <c r="A8" s="140">
        <v>21</v>
      </c>
      <c r="B8" s="41" t="s">
        <v>201</v>
      </c>
      <c r="C8" s="41">
        <v>25</v>
      </c>
      <c r="D8" s="42" t="s">
        <v>195</v>
      </c>
      <c r="E8" s="41" t="s">
        <v>202</v>
      </c>
      <c r="F8" s="41" t="s">
        <v>193</v>
      </c>
      <c r="G8" s="41" t="s">
        <v>190</v>
      </c>
      <c r="H8" s="141">
        <v>20000</v>
      </c>
    </row>
    <row r="9" spans="1:16" x14ac:dyDescent="0.25">
      <c r="A9" s="140">
        <v>6</v>
      </c>
      <c r="B9" s="41" t="s">
        <v>203</v>
      </c>
      <c r="C9" s="41">
        <v>47</v>
      </c>
      <c r="D9" s="42" t="s">
        <v>195</v>
      </c>
      <c r="E9" s="41" t="s">
        <v>202</v>
      </c>
      <c r="F9" s="41" t="s">
        <v>204</v>
      </c>
      <c r="G9" s="41" t="s">
        <v>205</v>
      </c>
      <c r="H9" s="141">
        <v>4390</v>
      </c>
    </row>
    <row r="10" spans="1:16" x14ac:dyDescent="0.25">
      <c r="A10" s="140">
        <v>11</v>
      </c>
      <c r="B10" s="41" t="s">
        <v>206</v>
      </c>
      <c r="C10" s="41">
        <v>51</v>
      </c>
      <c r="D10" s="42" t="s">
        <v>187</v>
      </c>
      <c r="E10" s="41" t="s">
        <v>202</v>
      </c>
      <c r="F10" s="41" t="s">
        <v>189</v>
      </c>
      <c r="G10" s="41" t="s">
        <v>205</v>
      </c>
      <c r="H10" s="141">
        <v>5680</v>
      </c>
    </row>
    <row r="11" spans="1:16" x14ac:dyDescent="0.25">
      <c r="A11" s="140">
        <v>8</v>
      </c>
      <c r="B11" s="41" t="s">
        <v>207</v>
      </c>
      <c r="C11" s="41">
        <v>62</v>
      </c>
      <c r="D11" s="42" t="s">
        <v>187</v>
      </c>
      <c r="E11" s="41" t="s">
        <v>208</v>
      </c>
      <c r="F11" s="41" t="s">
        <v>196</v>
      </c>
      <c r="G11" s="41" t="s">
        <v>205</v>
      </c>
      <c r="H11" s="141">
        <v>4500</v>
      </c>
    </row>
    <row r="12" spans="1:16" x14ac:dyDescent="0.25">
      <c r="A12" s="140">
        <v>4</v>
      </c>
      <c r="B12" s="41" t="s">
        <v>209</v>
      </c>
      <c r="C12" s="41">
        <v>51</v>
      </c>
      <c r="D12" s="42" t="s">
        <v>187</v>
      </c>
      <c r="E12" s="41" t="s">
        <v>210</v>
      </c>
      <c r="F12" s="41" t="s">
        <v>189</v>
      </c>
      <c r="G12" s="41" t="s">
        <v>211</v>
      </c>
      <c r="H12" s="141">
        <v>1400</v>
      </c>
    </row>
    <row r="13" spans="1:16" x14ac:dyDescent="0.25">
      <c r="A13" s="140">
        <v>20</v>
      </c>
      <c r="B13" s="41" t="s">
        <v>212</v>
      </c>
      <c r="C13" s="41">
        <v>30</v>
      </c>
      <c r="D13" s="42" t="s">
        <v>195</v>
      </c>
      <c r="E13" s="41" t="s">
        <v>188</v>
      </c>
      <c r="F13" s="41" t="s">
        <v>213</v>
      </c>
      <c r="G13" s="41" t="s">
        <v>205</v>
      </c>
      <c r="H13" s="141">
        <v>4650</v>
      </c>
    </row>
    <row r="14" spans="1:16" x14ac:dyDescent="0.25">
      <c r="A14" s="140">
        <v>7</v>
      </c>
      <c r="B14" s="41" t="s">
        <v>214</v>
      </c>
      <c r="C14" s="41">
        <v>54</v>
      </c>
      <c r="D14" s="42" t="s">
        <v>187</v>
      </c>
      <c r="E14" s="41" t="s">
        <v>210</v>
      </c>
      <c r="F14" s="41" t="s">
        <v>215</v>
      </c>
      <c r="G14" s="41" t="s">
        <v>211</v>
      </c>
      <c r="H14" s="141">
        <v>1050</v>
      </c>
    </row>
    <row r="15" spans="1:16" x14ac:dyDescent="0.25">
      <c r="A15" s="140">
        <v>14</v>
      </c>
      <c r="B15" s="41" t="s">
        <v>216</v>
      </c>
      <c r="C15" s="41">
        <v>65</v>
      </c>
      <c r="D15" s="42" t="s">
        <v>187</v>
      </c>
      <c r="E15" s="41" t="s">
        <v>208</v>
      </c>
      <c r="F15" s="41" t="s">
        <v>189</v>
      </c>
      <c r="G15" s="41" t="s">
        <v>190</v>
      </c>
      <c r="H15" s="141">
        <v>1360</v>
      </c>
    </row>
    <row r="16" spans="1:16" x14ac:dyDescent="0.25">
      <c r="A16" s="140">
        <v>5</v>
      </c>
      <c r="B16" s="41" t="s">
        <v>217</v>
      </c>
      <c r="C16" s="41">
        <v>25</v>
      </c>
      <c r="D16" s="42" t="s">
        <v>195</v>
      </c>
      <c r="E16" s="41" t="s">
        <v>218</v>
      </c>
      <c r="F16" s="41" t="s">
        <v>204</v>
      </c>
      <c r="G16" s="41" t="s">
        <v>211</v>
      </c>
      <c r="H16" s="141">
        <v>1250</v>
      </c>
    </row>
    <row r="17" spans="1:16" x14ac:dyDescent="0.25">
      <c r="A17" s="140">
        <v>8</v>
      </c>
      <c r="B17" s="41" t="s">
        <v>219</v>
      </c>
      <c r="C17" s="41">
        <v>67</v>
      </c>
      <c r="D17" s="42" t="s">
        <v>187</v>
      </c>
      <c r="E17" s="41" t="s">
        <v>208</v>
      </c>
      <c r="F17" s="41" t="s">
        <v>204</v>
      </c>
      <c r="G17" s="41" t="s">
        <v>197</v>
      </c>
      <c r="H17" s="141">
        <v>1300</v>
      </c>
    </row>
    <row r="18" spans="1:16" x14ac:dyDescent="0.25">
      <c r="A18" s="140">
        <v>9</v>
      </c>
      <c r="B18" s="41" t="s">
        <v>220</v>
      </c>
      <c r="C18" s="41">
        <v>29</v>
      </c>
      <c r="D18" s="42" t="s">
        <v>195</v>
      </c>
      <c r="E18" s="41" t="s">
        <v>202</v>
      </c>
      <c r="F18" s="41" t="s">
        <v>221</v>
      </c>
      <c r="G18" s="41" t="s">
        <v>211</v>
      </c>
      <c r="H18" s="141">
        <v>955</v>
      </c>
    </row>
    <row r="19" spans="1:16" x14ac:dyDescent="0.25">
      <c r="A19" s="140">
        <v>1</v>
      </c>
      <c r="B19" s="41" t="s">
        <v>214</v>
      </c>
      <c r="C19" s="41">
        <v>58</v>
      </c>
      <c r="D19" s="42" t="s">
        <v>187</v>
      </c>
      <c r="E19" s="41" t="s">
        <v>199</v>
      </c>
      <c r="F19" s="41" t="s">
        <v>204</v>
      </c>
      <c r="G19" s="41" t="s">
        <v>205</v>
      </c>
      <c r="H19" s="141">
        <v>4360</v>
      </c>
      <c r="K19" s="44"/>
      <c r="L19" s="44"/>
      <c r="M19" s="44"/>
      <c r="N19" s="44"/>
      <c r="O19" s="44"/>
      <c r="P19" s="44"/>
    </row>
    <row r="20" spans="1:16" x14ac:dyDescent="0.25">
      <c r="A20" s="140">
        <v>4</v>
      </c>
      <c r="B20" s="41" t="s">
        <v>222</v>
      </c>
      <c r="C20" s="41">
        <v>55</v>
      </c>
      <c r="D20" s="42" t="s">
        <v>187</v>
      </c>
      <c r="E20" s="41" t="s">
        <v>210</v>
      </c>
      <c r="F20" s="41" t="s">
        <v>221</v>
      </c>
      <c r="G20" s="41" t="s">
        <v>205</v>
      </c>
      <c r="H20" s="141">
        <v>4370</v>
      </c>
    </row>
    <row r="21" spans="1:16" x14ac:dyDescent="0.25">
      <c r="A21" s="140">
        <v>17</v>
      </c>
      <c r="B21" s="41" t="s">
        <v>223</v>
      </c>
      <c r="C21" s="41">
        <v>37</v>
      </c>
      <c r="D21" s="42" t="s">
        <v>195</v>
      </c>
      <c r="E21" s="41" t="s">
        <v>202</v>
      </c>
      <c r="F21" s="41" t="s">
        <v>224</v>
      </c>
      <c r="G21" s="41" t="s">
        <v>197</v>
      </c>
      <c r="H21" s="141">
        <v>125</v>
      </c>
    </row>
    <row r="22" spans="1:16" x14ac:dyDescent="0.25">
      <c r="A22" s="140">
        <v>8</v>
      </c>
      <c r="B22" s="41" t="s">
        <v>225</v>
      </c>
      <c r="C22" s="41">
        <v>71</v>
      </c>
      <c r="D22" s="42" t="s">
        <v>195</v>
      </c>
      <c r="E22" s="41" t="s">
        <v>208</v>
      </c>
      <c r="F22" s="41" t="s">
        <v>204</v>
      </c>
      <c r="G22" s="41" t="s">
        <v>197</v>
      </c>
      <c r="H22" s="141">
        <v>1390</v>
      </c>
    </row>
    <row r="23" spans="1:16" x14ac:dyDescent="0.25">
      <c r="A23" s="140">
        <v>16</v>
      </c>
      <c r="B23" s="41" t="s">
        <v>226</v>
      </c>
      <c r="C23" s="41">
        <v>44</v>
      </c>
      <c r="D23" s="42" t="s">
        <v>195</v>
      </c>
      <c r="E23" s="41" t="s">
        <v>210</v>
      </c>
      <c r="F23" s="41" t="s">
        <v>213</v>
      </c>
      <c r="G23" s="41" t="s">
        <v>190</v>
      </c>
      <c r="H23" s="141">
        <v>1630</v>
      </c>
    </row>
    <row r="24" spans="1:16" x14ac:dyDescent="0.25">
      <c r="A24" s="140">
        <v>2</v>
      </c>
      <c r="B24" s="41" t="s">
        <v>227</v>
      </c>
      <c r="C24" s="41">
        <v>63</v>
      </c>
      <c r="D24" s="42" t="s">
        <v>195</v>
      </c>
      <c r="E24" s="41" t="s">
        <v>208</v>
      </c>
      <c r="F24" s="41" t="s">
        <v>213</v>
      </c>
      <c r="G24" s="41" t="s">
        <v>205</v>
      </c>
      <c r="H24" s="141">
        <v>4000</v>
      </c>
    </row>
    <row r="25" spans="1:16" ht="15.75" thickBot="1" x14ac:dyDescent="0.3">
      <c r="A25" s="142">
        <v>14</v>
      </c>
      <c r="B25" s="143" t="s">
        <v>228</v>
      </c>
      <c r="C25" s="143">
        <v>27</v>
      </c>
      <c r="D25" s="144" t="s">
        <v>187</v>
      </c>
      <c r="E25" s="143" t="s">
        <v>199</v>
      </c>
      <c r="F25" s="143" t="s">
        <v>196</v>
      </c>
      <c r="G25" s="143" t="s">
        <v>197</v>
      </c>
      <c r="H25" s="145">
        <v>1250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>
      <selection activeCell="I30" sqref="I30"/>
    </sheetView>
  </sheetViews>
  <sheetFormatPr baseColWidth="10" defaultRowHeight="15" x14ac:dyDescent="0.25"/>
  <cols>
    <col min="2" max="2" width="24" customWidth="1"/>
    <col min="3" max="3" width="15.5703125" customWidth="1"/>
    <col min="4" max="4" width="14.140625" customWidth="1"/>
    <col min="5" max="5" width="15.7109375" customWidth="1"/>
    <col min="9" max="9" width="17.85546875" bestFit="1" customWidth="1"/>
    <col min="10" max="10" width="16.85546875" customWidth="1"/>
    <col min="11" max="11" width="16.42578125" customWidth="1"/>
    <col min="12" max="12" width="17.28515625" customWidth="1"/>
  </cols>
  <sheetData>
    <row r="1" spans="2:12" ht="23.25" x14ac:dyDescent="0.25">
      <c r="B1" s="176" t="s">
        <v>555</v>
      </c>
      <c r="C1" s="176"/>
      <c r="D1" s="176"/>
      <c r="E1" s="176"/>
    </row>
    <row r="2" spans="2:12" ht="15.75" thickBot="1" x14ac:dyDescent="0.3"/>
    <row r="3" spans="2:12" ht="15.75" thickBot="1" x14ac:dyDescent="0.3">
      <c r="B3" s="45" t="s">
        <v>378</v>
      </c>
      <c r="C3" s="46">
        <v>2012</v>
      </c>
      <c r="D3" s="46">
        <v>2013</v>
      </c>
      <c r="E3" s="46">
        <v>2014</v>
      </c>
      <c r="I3" s="45" t="s">
        <v>179</v>
      </c>
      <c r="J3" s="46">
        <v>2012</v>
      </c>
      <c r="K3" s="46">
        <v>2013</v>
      </c>
      <c r="L3" s="46">
        <v>2014</v>
      </c>
    </row>
    <row r="4" spans="2:12" ht="15.75" thickBot="1" x14ac:dyDescent="0.3">
      <c r="B4" s="47" t="s">
        <v>371</v>
      </c>
      <c r="C4" s="48">
        <v>162240</v>
      </c>
      <c r="D4" s="48">
        <v>164720</v>
      </c>
      <c r="E4" s="48">
        <v>167480</v>
      </c>
      <c r="I4" s="47" t="s">
        <v>371</v>
      </c>
      <c r="J4" s="48"/>
      <c r="K4" s="48"/>
      <c r="L4" s="48"/>
    </row>
    <row r="5" spans="2:12" ht="15.75" thickBot="1" x14ac:dyDescent="0.3">
      <c r="B5" s="47" t="s">
        <v>372</v>
      </c>
      <c r="C5" s="48">
        <v>208550</v>
      </c>
      <c r="D5" s="48">
        <v>210760</v>
      </c>
      <c r="E5" s="48">
        <v>212950</v>
      </c>
    </row>
    <row r="6" spans="2:12" ht="15.75" thickBot="1" x14ac:dyDescent="0.3">
      <c r="B6" s="47" t="s">
        <v>373</v>
      </c>
      <c r="C6" s="48">
        <v>132300</v>
      </c>
      <c r="D6" s="48">
        <v>133620</v>
      </c>
      <c r="E6" s="48">
        <v>137440</v>
      </c>
    </row>
    <row r="7" spans="2:12" ht="15.75" thickBot="1" x14ac:dyDescent="0.3">
      <c r="B7" s="47" t="s">
        <v>374</v>
      </c>
      <c r="C7" s="48">
        <v>171646</v>
      </c>
      <c r="D7" s="48">
        <v>173445</v>
      </c>
      <c r="E7" s="48">
        <v>171620</v>
      </c>
    </row>
    <row r="8" spans="2:12" ht="15.75" thickBot="1" x14ac:dyDescent="0.3">
      <c r="B8" s="47" t="s">
        <v>375</v>
      </c>
      <c r="C8" s="48">
        <v>185130</v>
      </c>
      <c r="D8" s="48">
        <v>181530</v>
      </c>
      <c r="E8" s="48">
        <v>183750</v>
      </c>
    </row>
    <row r="9" spans="2:12" ht="15.75" thickBot="1" x14ac:dyDescent="0.3">
      <c r="B9" s="47" t="s">
        <v>376</v>
      </c>
      <c r="C9" s="48">
        <v>92120</v>
      </c>
      <c r="D9" s="48">
        <v>93160</v>
      </c>
      <c r="E9" s="48">
        <v>92720</v>
      </c>
    </row>
    <row r="10" spans="2:12" ht="15.75" thickBot="1" x14ac:dyDescent="0.3">
      <c r="B10" s="47" t="s">
        <v>377</v>
      </c>
      <c r="C10" s="48">
        <v>199485</v>
      </c>
      <c r="D10" s="48">
        <v>198800</v>
      </c>
      <c r="E10" s="48">
        <v>202210</v>
      </c>
    </row>
    <row r="13" spans="2:12" ht="15.75" x14ac:dyDescent="0.25">
      <c r="B13" s="136" t="s">
        <v>563</v>
      </c>
      <c r="I13" s="136" t="s">
        <v>563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TQ207"/>
  <sheetViews>
    <sheetView workbookViewId="0">
      <selection activeCell="I19" sqref="I19"/>
    </sheetView>
  </sheetViews>
  <sheetFormatPr baseColWidth="10" defaultRowHeight="12.75" x14ac:dyDescent="0.2"/>
  <cols>
    <col min="1" max="5" width="16.85546875" style="1" customWidth="1"/>
    <col min="6" max="6" width="17.85546875" style="1" customWidth="1"/>
    <col min="7" max="7" width="9.28515625" style="1" customWidth="1"/>
    <col min="8" max="12" width="19.42578125" style="1" customWidth="1"/>
    <col min="13" max="16384" width="11.42578125" style="1"/>
  </cols>
  <sheetData>
    <row r="2" spans="1:17" ht="13.5" thickBot="1" x14ac:dyDescent="0.25"/>
    <row r="3" spans="1:17" ht="15.75" thickBot="1" x14ac:dyDescent="0.3">
      <c r="A3" s="177" t="s">
        <v>0</v>
      </c>
      <c r="B3" s="178"/>
      <c r="C3" s="178"/>
      <c r="D3" s="178"/>
      <c r="E3" s="179"/>
      <c r="H3" s="135" t="s">
        <v>562</v>
      </c>
    </row>
    <row r="4" spans="1:17" ht="15.75" thickBot="1" x14ac:dyDescent="0.3">
      <c r="G4"/>
      <c r="H4"/>
      <c r="I4"/>
      <c r="J4"/>
      <c r="K4"/>
      <c r="L4"/>
      <c r="M4"/>
    </row>
    <row r="5" spans="1:17" ht="15.75" thickBot="1" x14ac:dyDescent="0.3">
      <c r="A5" s="2" t="s">
        <v>557</v>
      </c>
      <c r="B5" s="2" t="s">
        <v>558</v>
      </c>
      <c r="C5" s="2" t="s">
        <v>561</v>
      </c>
      <c r="D5" s="2" t="s">
        <v>559</v>
      </c>
      <c r="E5" s="2" t="s">
        <v>560</v>
      </c>
      <c r="G5"/>
      <c r="H5" s="153" t="s">
        <v>557</v>
      </c>
      <c r="I5" s="154" t="s">
        <v>558</v>
      </c>
      <c r="J5" s="154" t="s">
        <v>561</v>
      </c>
      <c r="K5" s="154" t="s">
        <v>559</v>
      </c>
      <c r="L5" s="155" t="s">
        <v>560</v>
      </c>
      <c r="M5"/>
    </row>
    <row r="6" spans="1:17" ht="15.75" thickBot="1" x14ac:dyDescent="0.3">
      <c r="A6" s="3" t="s">
        <v>1</v>
      </c>
      <c r="B6" s="3">
        <v>9</v>
      </c>
      <c r="C6" s="3">
        <v>5</v>
      </c>
      <c r="D6" s="3">
        <v>10</v>
      </c>
      <c r="E6" s="3">
        <v>8</v>
      </c>
      <c r="G6"/>
      <c r="H6" s="150"/>
      <c r="I6" s="151"/>
      <c r="J6" s="151"/>
      <c r="K6" s="151"/>
      <c r="L6" s="152"/>
      <c r="M6"/>
    </row>
    <row r="7" spans="1:17" ht="15" x14ac:dyDescent="0.25">
      <c r="A7" s="3" t="s">
        <v>2</v>
      </c>
      <c r="B7" s="3">
        <v>16</v>
      </c>
      <c r="C7" s="3">
        <v>4</v>
      </c>
      <c r="D7" s="3">
        <v>18</v>
      </c>
      <c r="E7" s="3">
        <v>8</v>
      </c>
      <c r="G7"/>
      <c r="M7"/>
    </row>
    <row r="8" spans="1:17" ht="15" x14ac:dyDescent="0.25">
      <c r="A8" s="3" t="s">
        <v>3</v>
      </c>
      <c r="B8" s="3">
        <v>4</v>
      </c>
      <c r="C8" s="3">
        <v>18</v>
      </c>
      <c r="D8" s="3">
        <v>1</v>
      </c>
      <c r="E8" s="3">
        <v>19</v>
      </c>
      <c r="G8"/>
    </row>
    <row r="9" spans="1:17" ht="15" x14ac:dyDescent="0.25">
      <c r="A9" s="3" t="s">
        <v>4</v>
      </c>
      <c r="B9" s="3">
        <v>9</v>
      </c>
      <c r="C9" s="3">
        <v>17</v>
      </c>
      <c r="D9" s="3">
        <v>11</v>
      </c>
      <c r="E9" s="3">
        <v>0</v>
      </c>
      <c r="G9"/>
    </row>
    <row r="10" spans="1:17" ht="15" x14ac:dyDescent="0.25">
      <c r="A10" s="3" t="s">
        <v>5</v>
      </c>
      <c r="B10" s="3">
        <v>13</v>
      </c>
      <c r="C10" s="3">
        <v>14</v>
      </c>
      <c r="D10" s="3">
        <v>7</v>
      </c>
      <c r="E10" s="3">
        <v>11</v>
      </c>
      <c r="G10"/>
      <c r="M10"/>
    </row>
    <row r="11" spans="1:17" ht="15" x14ac:dyDescent="0.25">
      <c r="A11" s="3" t="s">
        <v>6</v>
      </c>
      <c r="B11" s="3">
        <v>12</v>
      </c>
      <c r="C11" s="3">
        <v>18</v>
      </c>
      <c r="D11" s="3">
        <v>15</v>
      </c>
      <c r="E11" s="3">
        <v>16</v>
      </c>
      <c r="G11"/>
      <c r="M11"/>
    </row>
    <row r="12" spans="1:17" ht="15" x14ac:dyDescent="0.25">
      <c r="A12" s="3" t="s">
        <v>7</v>
      </c>
      <c r="B12" s="3">
        <v>20</v>
      </c>
      <c r="C12" s="3">
        <v>6</v>
      </c>
      <c r="D12" s="3">
        <v>17</v>
      </c>
      <c r="E12" s="3">
        <v>10</v>
      </c>
      <c r="G12"/>
      <c r="M12"/>
    </row>
    <row r="13" spans="1:17" ht="15" x14ac:dyDescent="0.25">
      <c r="A13" s="3" t="s">
        <v>8</v>
      </c>
      <c r="B13" s="3">
        <v>1</v>
      </c>
      <c r="C13" s="3">
        <v>0</v>
      </c>
      <c r="D13" s="3">
        <v>15</v>
      </c>
      <c r="E13" s="3">
        <v>16</v>
      </c>
      <c r="G13"/>
      <c r="H13"/>
      <c r="I13"/>
      <c r="J13"/>
      <c r="K13"/>
      <c r="L13"/>
      <c r="M13"/>
    </row>
    <row r="14" spans="1:17" ht="15" x14ac:dyDescent="0.25">
      <c r="A14" s="3" t="s">
        <v>9</v>
      </c>
      <c r="B14" s="3">
        <v>6</v>
      </c>
      <c r="C14" s="3">
        <v>9</v>
      </c>
      <c r="D14" s="3">
        <v>1</v>
      </c>
      <c r="E14" s="3">
        <v>17</v>
      </c>
      <c r="G14"/>
      <c r="H14"/>
      <c r="I14"/>
      <c r="J14"/>
      <c r="K14"/>
      <c r="L14"/>
      <c r="M14"/>
    </row>
    <row r="15" spans="1:17" x14ac:dyDescent="0.2">
      <c r="A15" s="3" t="s">
        <v>10</v>
      </c>
      <c r="B15" s="3">
        <v>6</v>
      </c>
      <c r="C15" s="3">
        <v>15</v>
      </c>
      <c r="D15" s="3">
        <v>3</v>
      </c>
      <c r="E15" s="3">
        <v>6</v>
      </c>
      <c r="Q15" s="5"/>
    </row>
    <row r="16" spans="1:17" x14ac:dyDescent="0.2">
      <c r="A16" s="3" t="s">
        <v>11</v>
      </c>
      <c r="B16" s="3">
        <v>8</v>
      </c>
      <c r="C16" s="3">
        <v>14</v>
      </c>
      <c r="D16" s="3">
        <v>17</v>
      </c>
      <c r="E16" s="3">
        <v>9</v>
      </c>
      <c r="Q16" s="5"/>
    </row>
    <row r="17" spans="1:537" x14ac:dyDescent="0.2">
      <c r="A17" s="3" t="s">
        <v>12</v>
      </c>
      <c r="B17" s="3">
        <v>13</v>
      </c>
      <c r="C17" s="3">
        <v>20</v>
      </c>
      <c r="D17" s="3">
        <v>2</v>
      </c>
      <c r="E17" s="3">
        <v>0</v>
      </c>
    </row>
    <row r="18" spans="1:537" x14ac:dyDescent="0.2">
      <c r="A18" s="3" t="s">
        <v>13</v>
      </c>
      <c r="B18" s="3">
        <v>13</v>
      </c>
      <c r="C18" s="3">
        <v>12</v>
      </c>
      <c r="D18" s="3">
        <v>20</v>
      </c>
      <c r="E18" s="3">
        <v>2</v>
      </c>
      <c r="P18" s="5"/>
      <c r="Q18" s="5"/>
    </row>
    <row r="19" spans="1:537" x14ac:dyDescent="0.2">
      <c r="A19" s="3" t="s">
        <v>14</v>
      </c>
      <c r="B19" s="3">
        <v>18</v>
      </c>
      <c r="C19" s="3">
        <v>18</v>
      </c>
      <c r="D19" s="3">
        <v>0</v>
      </c>
      <c r="E19" s="3">
        <v>10</v>
      </c>
    </row>
    <row r="20" spans="1:537" x14ac:dyDescent="0.2">
      <c r="A20" s="3" t="s">
        <v>15</v>
      </c>
      <c r="B20" s="3">
        <v>19</v>
      </c>
      <c r="C20" s="3">
        <v>2</v>
      </c>
      <c r="D20" s="3">
        <v>17</v>
      </c>
      <c r="E20" s="3">
        <v>20</v>
      </c>
      <c r="P20" s="5"/>
    </row>
    <row r="21" spans="1:537" x14ac:dyDescent="0.2">
      <c r="A21" s="3" t="s">
        <v>16</v>
      </c>
      <c r="B21" s="3">
        <v>9</v>
      </c>
      <c r="C21" s="3">
        <v>19</v>
      </c>
      <c r="D21" s="3">
        <v>8</v>
      </c>
      <c r="E21" s="3">
        <v>12</v>
      </c>
    </row>
    <row r="22" spans="1:537" x14ac:dyDescent="0.2">
      <c r="A22" s="3" t="s">
        <v>17</v>
      </c>
      <c r="B22" s="3">
        <v>15</v>
      </c>
      <c r="C22" s="3">
        <v>0</v>
      </c>
      <c r="D22" s="3">
        <v>17</v>
      </c>
      <c r="E22" s="3">
        <v>17</v>
      </c>
    </row>
    <row r="23" spans="1:537" x14ac:dyDescent="0.2">
      <c r="A23" s="3" t="s">
        <v>18</v>
      </c>
      <c r="B23" s="3">
        <v>14</v>
      </c>
      <c r="C23" s="3">
        <v>8</v>
      </c>
      <c r="D23" s="3">
        <v>16</v>
      </c>
      <c r="E23" s="3">
        <v>2</v>
      </c>
      <c r="P23" s="5"/>
    </row>
    <row r="24" spans="1:537" ht="15" x14ac:dyDescent="0.25">
      <c r="A24" s="3" t="s">
        <v>19</v>
      </c>
      <c r="B24" s="3">
        <v>13</v>
      </c>
      <c r="C24" s="3">
        <v>20</v>
      </c>
      <c r="D24" s="3">
        <v>0</v>
      </c>
      <c r="E24" s="3">
        <v>9</v>
      </c>
      <c r="G24"/>
      <c r="H24"/>
      <c r="I24"/>
      <c r="J24"/>
      <c r="K24"/>
      <c r="L24"/>
      <c r="M24"/>
      <c r="N24"/>
      <c r="O24"/>
      <c r="P24" s="5"/>
    </row>
    <row r="25" spans="1:537" ht="15" x14ac:dyDescent="0.25">
      <c r="A25" s="3" t="s">
        <v>20</v>
      </c>
      <c r="B25" s="3">
        <v>1</v>
      </c>
      <c r="C25" s="3">
        <v>14</v>
      </c>
      <c r="D25" s="3">
        <v>8</v>
      </c>
      <c r="E25" s="3">
        <v>20</v>
      </c>
      <c r="G25"/>
      <c r="H25"/>
      <c r="I25"/>
      <c r="J25"/>
      <c r="K25"/>
      <c r="L25"/>
      <c r="M25"/>
      <c r="N25"/>
      <c r="O25"/>
    </row>
    <row r="26" spans="1:537" ht="15" x14ac:dyDescent="0.25">
      <c r="A26" s="3" t="s">
        <v>21</v>
      </c>
      <c r="B26" s="3">
        <v>13</v>
      </c>
      <c r="C26" s="3">
        <v>14</v>
      </c>
      <c r="D26" s="3">
        <v>7</v>
      </c>
      <c r="E26" s="3">
        <v>17</v>
      </c>
      <c r="G26"/>
      <c r="H26"/>
      <c r="I26"/>
      <c r="J26"/>
      <c r="K26"/>
      <c r="L26"/>
      <c r="M26"/>
      <c r="N26"/>
      <c r="O26"/>
      <c r="P26" s="5"/>
    </row>
    <row r="27" spans="1:537" ht="15" x14ac:dyDescent="0.25">
      <c r="A27" s="3" t="s">
        <v>22</v>
      </c>
      <c r="B27" s="3">
        <v>8</v>
      </c>
      <c r="C27" s="3">
        <v>0</v>
      </c>
      <c r="D27" s="3">
        <v>8</v>
      </c>
      <c r="E27" s="3">
        <v>11</v>
      </c>
      <c r="G27"/>
      <c r="H27"/>
      <c r="I27"/>
      <c r="J27"/>
      <c r="K27"/>
      <c r="L27"/>
      <c r="M27"/>
      <c r="N27"/>
      <c r="O27"/>
      <c r="P27" s="5"/>
    </row>
    <row r="28" spans="1:537" ht="15" x14ac:dyDescent="0.25">
      <c r="A28" s="3" t="s">
        <v>23</v>
      </c>
      <c r="B28" s="3">
        <v>4</v>
      </c>
      <c r="C28" s="3">
        <v>18</v>
      </c>
      <c r="D28" s="3">
        <v>3</v>
      </c>
      <c r="E28" s="3">
        <v>3</v>
      </c>
      <c r="G28"/>
      <c r="H28"/>
      <c r="I28"/>
      <c r="J28"/>
      <c r="K28"/>
      <c r="L28"/>
      <c r="M28"/>
      <c r="N28"/>
      <c r="O28"/>
      <c r="P28" s="5"/>
    </row>
    <row r="29" spans="1:537" ht="15" x14ac:dyDescent="0.25">
      <c r="A29" s="3" t="s">
        <v>24</v>
      </c>
      <c r="B29" s="3">
        <v>14</v>
      </c>
      <c r="C29" s="3">
        <v>17</v>
      </c>
      <c r="D29" s="3">
        <v>11</v>
      </c>
      <c r="E29" s="3">
        <v>9</v>
      </c>
      <c r="G29"/>
      <c r="H29"/>
      <c r="I29"/>
      <c r="J29"/>
      <c r="K29"/>
      <c r="L29"/>
      <c r="M29"/>
      <c r="N29"/>
      <c r="O29"/>
      <c r="P29" s="5"/>
    </row>
    <row r="30" spans="1:537" ht="15" x14ac:dyDescent="0.25">
      <c r="A30" s="3" t="s">
        <v>25</v>
      </c>
      <c r="B30" s="3">
        <v>18</v>
      </c>
      <c r="C30" s="3">
        <v>15</v>
      </c>
      <c r="D30" s="3">
        <v>12</v>
      </c>
      <c r="E30" s="3">
        <v>17</v>
      </c>
      <c r="G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</row>
    <row r="31" spans="1:537" ht="15" x14ac:dyDescent="0.25">
      <c r="A31" s="3" t="s">
        <v>26</v>
      </c>
      <c r="B31" s="3">
        <v>3</v>
      </c>
      <c r="C31" s="3">
        <v>0</v>
      </c>
      <c r="D31" s="3">
        <v>15</v>
      </c>
      <c r="E31" s="3">
        <v>5</v>
      </c>
      <c r="G31"/>
      <c r="H31"/>
      <c r="I31"/>
      <c r="J31"/>
      <c r="K31"/>
      <c r="L31"/>
      <c r="M31"/>
      <c r="N31"/>
      <c r="O31"/>
      <c r="P31" s="5"/>
    </row>
    <row r="32" spans="1:537" ht="15" x14ac:dyDescent="0.25">
      <c r="A32" s="3" t="s">
        <v>27</v>
      </c>
      <c r="B32" s="3">
        <v>5</v>
      </c>
      <c r="C32" s="3">
        <v>8</v>
      </c>
      <c r="D32" s="3">
        <v>7</v>
      </c>
      <c r="E32" s="3">
        <v>3</v>
      </c>
      <c r="G32"/>
      <c r="H32"/>
      <c r="I32"/>
      <c r="J32"/>
      <c r="K32"/>
      <c r="L32"/>
      <c r="M32"/>
      <c r="N32"/>
      <c r="O32"/>
      <c r="P32" s="5"/>
    </row>
    <row r="33" spans="1:16" ht="15" x14ac:dyDescent="0.25">
      <c r="A33" s="3" t="s">
        <v>28</v>
      </c>
      <c r="B33" s="3">
        <v>4</v>
      </c>
      <c r="C33" s="3">
        <v>10</v>
      </c>
      <c r="D33" s="3">
        <v>13</v>
      </c>
      <c r="E33" s="3">
        <v>17</v>
      </c>
      <c r="G33"/>
      <c r="H33"/>
      <c r="I33"/>
      <c r="J33"/>
      <c r="K33"/>
      <c r="L33"/>
      <c r="M33"/>
      <c r="N33"/>
      <c r="O33"/>
      <c r="P33" s="5"/>
    </row>
    <row r="34" spans="1:16" x14ac:dyDescent="0.2">
      <c r="A34" s="3" t="s">
        <v>29</v>
      </c>
      <c r="B34" s="3">
        <v>7</v>
      </c>
      <c r="C34" s="3">
        <v>16</v>
      </c>
      <c r="D34" s="3">
        <v>5</v>
      </c>
      <c r="E34" s="3">
        <v>7</v>
      </c>
      <c r="H34" s="5"/>
      <c r="P34" s="5"/>
    </row>
    <row r="35" spans="1:16" x14ac:dyDescent="0.2">
      <c r="A35" s="3" t="s">
        <v>30</v>
      </c>
      <c r="B35" s="3">
        <v>0</v>
      </c>
      <c r="C35" s="3">
        <v>11</v>
      </c>
      <c r="D35" s="3">
        <v>3</v>
      </c>
      <c r="E35" s="3">
        <v>0</v>
      </c>
      <c r="H35" s="5"/>
      <c r="I35" s="5"/>
    </row>
    <row r="36" spans="1:16" x14ac:dyDescent="0.2">
      <c r="A36" s="3" t="s">
        <v>31</v>
      </c>
      <c r="B36" s="3">
        <v>3</v>
      </c>
      <c r="C36" s="3">
        <v>11</v>
      </c>
      <c r="D36" s="3">
        <v>7</v>
      </c>
      <c r="E36" s="3">
        <v>15</v>
      </c>
      <c r="H36" s="5"/>
      <c r="P36" s="5"/>
    </row>
    <row r="37" spans="1:16" x14ac:dyDescent="0.2">
      <c r="A37" s="3" t="s">
        <v>32</v>
      </c>
      <c r="B37" s="3">
        <v>15</v>
      </c>
      <c r="C37" s="3">
        <v>13</v>
      </c>
      <c r="D37" s="3">
        <v>6</v>
      </c>
      <c r="E37" s="3">
        <v>3</v>
      </c>
    </row>
    <row r="38" spans="1:16" x14ac:dyDescent="0.2">
      <c r="A38" s="3" t="s">
        <v>33</v>
      </c>
      <c r="B38" s="3">
        <v>7</v>
      </c>
      <c r="C38" s="3">
        <v>16</v>
      </c>
      <c r="D38" s="3">
        <v>2</v>
      </c>
      <c r="E38" s="3">
        <v>3</v>
      </c>
      <c r="P38" s="5"/>
    </row>
    <row r="39" spans="1:16" x14ac:dyDescent="0.2">
      <c r="A39" s="3" t="s">
        <v>34</v>
      </c>
      <c r="B39" s="3">
        <v>12</v>
      </c>
      <c r="C39" s="3">
        <v>9</v>
      </c>
      <c r="D39" s="3">
        <v>15</v>
      </c>
      <c r="E39" s="3">
        <v>1</v>
      </c>
    </row>
    <row r="40" spans="1:16" x14ac:dyDescent="0.2">
      <c r="A40" s="3" t="s">
        <v>35</v>
      </c>
      <c r="B40" s="3">
        <v>2</v>
      </c>
      <c r="C40" s="3">
        <v>1</v>
      </c>
      <c r="D40" s="3">
        <v>2</v>
      </c>
      <c r="E40" s="3">
        <v>19</v>
      </c>
    </row>
    <row r="41" spans="1:16" x14ac:dyDescent="0.2">
      <c r="A41" s="3" t="s">
        <v>36</v>
      </c>
      <c r="B41" s="3">
        <v>17</v>
      </c>
      <c r="C41" s="3">
        <v>17</v>
      </c>
      <c r="D41" s="3">
        <v>4</v>
      </c>
      <c r="E41" s="3">
        <v>9</v>
      </c>
    </row>
    <row r="42" spans="1:16" x14ac:dyDescent="0.2">
      <c r="A42" s="3" t="s">
        <v>37</v>
      </c>
      <c r="B42" s="3">
        <v>13</v>
      </c>
      <c r="C42" s="3">
        <v>6</v>
      </c>
      <c r="D42" s="3">
        <v>2</v>
      </c>
      <c r="E42" s="3">
        <v>13</v>
      </c>
    </row>
    <row r="43" spans="1:16" x14ac:dyDescent="0.2">
      <c r="A43" s="3" t="s">
        <v>38</v>
      </c>
      <c r="B43" s="3">
        <v>4</v>
      </c>
      <c r="C43" s="3">
        <v>10</v>
      </c>
      <c r="D43" s="3">
        <v>17</v>
      </c>
      <c r="E43" s="3">
        <v>6</v>
      </c>
    </row>
    <row r="44" spans="1:16" x14ac:dyDescent="0.2">
      <c r="A44" s="3" t="s">
        <v>39</v>
      </c>
      <c r="B44" s="3">
        <v>2</v>
      </c>
      <c r="C44" s="3">
        <v>15</v>
      </c>
      <c r="D44" s="3">
        <v>16</v>
      </c>
      <c r="E44" s="3">
        <v>6</v>
      </c>
    </row>
    <row r="45" spans="1:16" x14ac:dyDescent="0.2">
      <c r="A45" s="3" t="s">
        <v>40</v>
      </c>
      <c r="B45" s="3">
        <v>3</v>
      </c>
      <c r="C45" s="3">
        <v>18</v>
      </c>
      <c r="D45" s="3">
        <v>15</v>
      </c>
      <c r="E45" s="3">
        <v>8</v>
      </c>
    </row>
    <row r="46" spans="1:16" x14ac:dyDescent="0.2">
      <c r="A46" s="3" t="s">
        <v>41</v>
      </c>
      <c r="B46" s="3">
        <v>8</v>
      </c>
      <c r="C46" s="3">
        <v>9</v>
      </c>
      <c r="D46" s="3">
        <v>15</v>
      </c>
      <c r="E46" s="3">
        <v>7</v>
      </c>
    </row>
    <row r="47" spans="1:16" x14ac:dyDescent="0.2">
      <c r="A47" s="3" t="s">
        <v>42</v>
      </c>
      <c r="B47" s="3">
        <v>10</v>
      </c>
      <c r="C47" s="3">
        <v>3</v>
      </c>
      <c r="D47" s="3">
        <v>8</v>
      </c>
      <c r="E47" s="3">
        <v>4</v>
      </c>
    </row>
    <row r="48" spans="1:16" x14ac:dyDescent="0.2">
      <c r="A48" s="3" t="s">
        <v>43</v>
      </c>
      <c r="B48" s="3">
        <v>1</v>
      </c>
      <c r="C48" s="3">
        <v>6</v>
      </c>
      <c r="D48" s="3">
        <v>2</v>
      </c>
      <c r="E48" s="3">
        <v>20</v>
      </c>
    </row>
    <row r="49" spans="1:5" x14ac:dyDescent="0.2">
      <c r="A49" s="3" t="s">
        <v>44</v>
      </c>
      <c r="B49" s="3">
        <v>18</v>
      </c>
      <c r="C49" s="3">
        <v>10</v>
      </c>
      <c r="D49" s="3">
        <v>3</v>
      </c>
      <c r="E49" s="3">
        <v>12</v>
      </c>
    </row>
    <row r="50" spans="1:5" x14ac:dyDescent="0.2">
      <c r="A50" s="3" t="s">
        <v>45</v>
      </c>
      <c r="B50" s="3">
        <v>19</v>
      </c>
      <c r="C50" s="3">
        <v>8</v>
      </c>
      <c r="D50" s="3">
        <v>10</v>
      </c>
      <c r="E50" s="3">
        <v>8</v>
      </c>
    </row>
    <row r="51" spans="1:5" x14ac:dyDescent="0.2">
      <c r="A51" s="3" t="s">
        <v>46</v>
      </c>
      <c r="B51" s="3">
        <v>1</v>
      </c>
      <c r="C51" s="3">
        <v>8</v>
      </c>
      <c r="D51" s="3">
        <v>6</v>
      </c>
      <c r="E51" s="3">
        <v>11</v>
      </c>
    </row>
    <row r="52" spans="1:5" x14ac:dyDescent="0.2">
      <c r="A52" s="3" t="s">
        <v>47</v>
      </c>
      <c r="B52" s="3">
        <v>11</v>
      </c>
      <c r="C52" s="3">
        <v>7</v>
      </c>
      <c r="D52" s="3">
        <v>11</v>
      </c>
      <c r="E52" s="3">
        <v>5</v>
      </c>
    </row>
    <row r="53" spans="1:5" x14ac:dyDescent="0.2">
      <c r="A53" s="3" t="s">
        <v>48</v>
      </c>
      <c r="B53" s="3">
        <v>10</v>
      </c>
      <c r="C53" s="3">
        <v>0</v>
      </c>
      <c r="D53" s="3">
        <v>16</v>
      </c>
      <c r="E53" s="3">
        <v>17</v>
      </c>
    </row>
    <row r="54" spans="1:5" x14ac:dyDescent="0.2">
      <c r="A54" s="3" t="s">
        <v>49</v>
      </c>
      <c r="B54" s="3">
        <v>15</v>
      </c>
      <c r="C54" s="3">
        <v>8</v>
      </c>
      <c r="D54" s="3">
        <v>4</v>
      </c>
      <c r="E54" s="3">
        <v>20</v>
      </c>
    </row>
    <row r="55" spans="1:5" x14ac:dyDescent="0.2">
      <c r="A55" s="3" t="s">
        <v>50</v>
      </c>
      <c r="B55" s="3">
        <v>12</v>
      </c>
      <c r="C55" s="3">
        <v>8</v>
      </c>
      <c r="D55" s="3">
        <v>18</v>
      </c>
      <c r="E55" s="3">
        <v>14</v>
      </c>
    </row>
    <row r="56" spans="1:5" x14ac:dyDescent="0.2">
      <c r="A56" s="3" t="s">
        <v>51</v>
      </c>
      <c r="B56" s="3">
        <v>4</v>
      </c>
      <c r="C56" s="3">
        <v>13</v>
      </c>
      <c r="D56" s="3">
        <v>12</v>
      </c>
      <c r="E56" s="3">
        <v>0</v>
      </c>
    </row>
    <row r="57" spans="1:5" x14ac:dyDescent="0.2">
      <c r="A57" s="3" t="s">
        <v>52</v>
      </c>
      <c r="B57" s="3">
        <v>19</v>
      </c>
      <c r="C57" s="3">
        <v>0</v>
      </c>
      <c r="D57" s="3">
        <v>12</v>
      </c>
      <c r="E57" s="3">
        <v>14</v>
      </c>
    </row>
    <row r="58" spans="1:5" x14ac:dyDescent="0.2">
      <c r="A58" s="3" t="s">
        <v>53</v>
      </c>
      <c r="B58" s="3">
        <v>7</v>
      </c>
      <c r="C58" s="3">
        <v>15</v>
      </c>
      <c r="D58" s="3">
        <v>16</v>
      </c>
      <c r="E58" s="3">
        <v>9</v>
      </c>
    </row>
    <row r="59" spans="1:5" x14ac:dyDescent="0.2">
      <c r="A59" s="3" t="s">
        <v>54</v>
      </c>
      <c r="B59" s="3">
        <v>8</v>
      </c>
      <c r="C59" s="3">
        <v>11</v>
      </c>
      <c r="D59" s="3">
        <v>4</v>
      </c>
      <c r="E59" s="3">
        <v>6</v>
      </c>
    </row>
    <row r="60" spans="1:5" x14ac:dyDescent="0.2">
      <c r="A60" s="3" t="s">
        <v>55</v>
      </c>
      <c r="B60" s="3">
        <v>19</v>
      </c>
      <c r="C60" s="3">
        <v>2</v>
      </c>
      <c r="D60" s="3">
        <v>6</v>
      </c>
      <c r="E60" s="3">
        <v>10</v>
      </c>
    </row>
    <row r="61" spans="1:5" x14ac:dyDescent="0.2">
      <c r="A61" s="3" t="s">
        <v>56</v>
      </c>
      <c r="B61" s="3">
        <v>4</v>
      </c>
      <c r="C61" s="3">
        <v>10</v>
      </c>
      <c r="D61" s="3">
        <v>15</v>
      </c>
      <c r="E61" s="3">
        <v>1</v>
      </c>
    </row>
    <row r="62" spans="1:5" x14ac:dyDescent="0.2">
      <c r="A62" s="3" t="s">
        <v>57</v>
      </c>
      <c r="B62" s="3">
        <v>4</v>
      </c>
      <c r="C62" s="3">
        <v>8</v>
      </c>
      <c r="D62" s="3">
        <v>16</v>
      </c>
      <c r="E62" s="3">
        <v>12</v>
      </c>
    </row>
    <row r="63" spans="1:5" x14ac:dyDescent="0.2">
      <c r="A63" s="3" t="s">
        <v>58</v>
      </c>
      <c r="B63" s="3">
        <v>1</v>
      </c>
      <c r="C63" s="3">
        <v>16</v>
      </c>
      <c r="D63" s="3">
        <v>0</v>
      </c>
      <c r="E63" s="3">
        <v>0</v>
      </c>
    </row>
    <row r="64" spans="1:5" x14ac:dyDescent="0.2">
      <c r="A64" s="3" t="s">
        <v>59</v>
      </c>
      <c r="B64" s="3">
        <v>9</v>
      </c>
      <c r="C64" s="3">
        <v>7</v>
      </c>
      <c r="D64" s="3">
        <v>6</v>
      </c>
      <c r="E64" s="3">
        <v>20</v>
      </c>
    </row>
    <row r="65" spans="1:5" x14ac:dyDescent="0.2">
      <c r="A65" s="3" t="s">
        <v>60</v>
      </c>
      <c r="B65" s="3">
        <v>15</v>
      </c>
      <c r="C65" s="3">
        <v>4</v>
      </c>
      <c r="D65" s="3">
        <v>13</v>
      </c>
      <c r="E65" s="3">
        <v>2</v>
      </c>
    </row>
    <row r="66" spans="1:5" x14ac:dyDescent="0.2">
      <c r="A66" s="3" t="s">
        <v>61</v>
      </c>
      <c r="B66" s="3">
        <v>0</v>
      </c>
      <c r="C66" s="3">
        <v>19</v>
      </c>
      <c r="D66" s="3">
        <v>13</v>
      </c>
      <c r="E66" s="3">
        <v>6</v>
      </c>
    </row>
    <row r="67" spans="1:5" x14ac:dyDescent="0.2">
      <c r="A67" s="3" t="s">
        <v>62</v>
      </c>
      <c r="B67" s="3">
        <v>1</v>
      </c>
      <c r="C67" s="3">
        <v>10</v>
      </c>
      <c r="D67" s="3">
        <v>17</v>
      </c>
      <c r="E67" s="3">
        <v>5</v>
      </c>
    </row>
    <row r="68" spans="1:5" x14ac:dyDescent="0.2">
      <c r="A68" s="3" t="s">
        <v>63</v>
      </c>
      <c r="B68" s="3">
        <v>16</v>
      </c>
      <c r="C68" s="3">
        <v>14</v>
      </c>
      <c r="D68" s="3">
        <v>14</v>
      </c>
      <c r="E68" s="3">
        <v>0</v>
      </c>
    </row>
    <row r="69" spans="1:5" x14ac:dyDescent="0.2">
      <c r="A69" s="3" t="s">
        <v>64</v>
      </c>
      <c r="B69" s="3">
        <v>13</v>
      </c>
      <c r="C69" s="3">
        <v>15</v>
      </c>
      <c r="D69" s="3">
        <v>18</v>
      </c>
      <c r="E69" s="3">
        <v>15</v>
      </c>
    </row>
    <row r="70" spans="1:5" x14ac:dyDescent="0.2">
      <c r="A70" s="3" t="s">
        <v>65</v>
      </c>
      <c r="B70" s="3">
        <v>12</v>
      </c>
      <c r="C70" s="3">
        <v>7</v>
      </c>
      <c r="D70" s="3">
        <v>19</v>
      </c>
      <c r="E70" s="3">
        <v>18</v>
      </c>
    </row>
    <row r="71" spans="1:5" x14ac:dyDescent="0.2">
      <c r="A71" s="3" t="s">
        <v>66</v>
      </c>
      <c r="B71" s="3">
        <v>14</v>
      </c>
      <c r="C71" s="3">
        <v>6</v>
      </c>
      <c r="D71" s="3">
        <v>16</v>
      </c>
      <c r="E71" s="3">
        <v>0</v>
      </c>
    </row>
    <row r="72" spans="1:5" x14ac:dyDescent="0.2">
      <c r="A72" s="3" t="s">
        <v>67</v>
      </c>
      <c r="B72" s="3">
        <v>8</v>
      </c>
      <c r="C72" s="3">
        <v>4</v>
      </c>
      <c r="D72" s="3">
        <v>18</v>
      </c>
      <c r="E72" s="3">
        <v>8</v>
      </c>
    </row>
    <row r="73" spans="1:5" x14ac:dyDescent="0.2">
      <c r="A73" s="3" t="s">
        <v>68</v>
      </c>
      <c r="B73" s="3">
        <v>14</v>
      </c>
      <c r="C73" s="3">
        <v>6</v>
      </c>
      <c r="D73" s="3">
        <v>19</v>
      </c>
      <c r="E73" s="3">
        <v>12</v>
      </c>
    </row>
    <row r="74" spans="1:5" x14ac:dyDescent="0.2">
      <c r="A74" s="3" t="s">
        <v>69</v>
      </c>
      <c r="B74" s="3">
        <v>20</v>
      </c>
      <c r="C74" s="3">
        <v>19</v>
      </c>
      <c r="D74" s="3">
        <v>10</v>
      </c>
      <c r="E74" s="3">
        <v>12</v>
      </c>
    </row>
    <row r="75" spans="1:5" x14ac:dyDescent="0.2">
      <c r="A75" s="3" t="s">
        <v>70</v>
      </c>
      <c r="B75" s="3">
        <v>20</v>
      </c>
      <c r="C75" s="3">
        <v>19</v>
      </c>
      <c r="D75" s="3">
        <v>16</v>
      </c>
      <c r="E75" s="3">
        <v>18</v>
      </c>
    </row>
    <row r="76" spans="1:5" x14ac:dyDescent="0.2">
      <c r="A76" s="3" t="s">
        <v>71</v>
      </c>
      <c r="B76" s="3">
        <v>5</v>
      </c>
      <c r="C76" s="3">
        <v>16</v>
      </c>
      <c r="D76" s="3">
        <v>5</v>
      </c>
      <c r="E76" s="3">
        <v>20</v>
      </c>
    </row>
    <row r="77" spans="1:5" x14ac:dyDescent="0.2">
      <c r="A77" s="3" t="s">
        <v>72</v>
      </c>
      <c r="B77" s="3">
        <v>9</v>
      </c>
      <c r="C77" s="3">
        <v>20</v>
      </c>
      <c r="D77" s="3">
        <v>9</v>
      </c>
      <c r="E77" s="3">
        <v>8</v>
      </c>
    </row>
    <row r="78" spans="1:5" x14ac:dyDescent="0.2">
      <c r="A78" s="3" t="s">
        <v>73</v>
      </c>
      <c r="B78" s="3">
        <v>6</v>
      </c>
      <c r="C78" s="3">
        <v>0</v>
      </c>
      <c r="D78" s="3">
        <v>6</v>
      </c>
      <c r="E78" s="3">
        <v>10</v>
      </c>
    </row>
    <row r="79" spans="1:5" x14ac:dyDescent="0.2">
      <c r="A79" s="3" t="s">
        <v>74</v>
      </c>
      <c r="B79" s="3">
        <v>4</v>
      </c>
      <c r="C79" s="3">
        <v>18</v>
      </c>
      <c r="D79" s="3">
        <v>15</v>
      </c>
      <c r="E79" s="3">
        <v>16</v>
      </c>
    </row>
    <row r="80" spans="1:5" x14ac:dyDescent="0.2">
      <c r="A80" s="3" t="s">
        <v>75</v>
      </c>
      <c r="B80" s="3">
        <v>7</v>
      </c>
      <c r="C80" s="3">
        <v>4</v>
      </c>
      <c r="D80" s="3">
        <v>4</v>
      </c>
      <c r="E80" s="3">
        <v>2</v>
      </c>
    </row>
    <row r="81" spans="1:5" x14ac:dyDescent="0.2">
      <c r="A81" s="3" t="s">
        <v>76</v>
      </c>
      <c r="B81" s="3">
        <v>20</v>
      </c>
      <c r="C81" s="3">
        <v>14</v>
      </c>
      <c r="D81" s="3">
        <v>9</v>
      </c>
      <c r="E81" s="3">
        <v>13</v>
      </c>
    </row>
    <row r="82" spans="1:5" x14ac:dyDescent="0.2">
      <c r="A82" s="3" t="s">
        <v>77</v>
      </c>
      <c r="B82" s="3">
        <v>10</v>
      </c>
      <c r="C82" s="3">
        <v>5</v>
      </c>
      <c r="D82" s="3">
        <v>1</v>
      </c>
      <c r="E82" s="3">
        <v>0</v>
      </c>
    </row>
    <row r="83" spans="1:5" x14ac:dyDescent="0.2">
      <c r="A83" s="3" t="s">
        <v>78</v>
      </c>
      <c r="B83" s="3">
        <v>12</v>
      </c>
      <c r="C83" s="3">
        <v>18</v>
      </c>
      <c r="D83" s="3">
        <v>19</v>
      </c>
      <c r="E83" s="3">
        <v>19</v>
      </c>
    </row>
    <row r="84" spans="1:5" x14ac:dyDescent="0.2">
      <c r="A84" s="3" t="s">
        <v>79</v>
      </c>
      <c r="B84" s="3">
        <v>11</v>
      </c>
      <c r="C84" s="3">
        <v>17</v>
      </c>
      <c r="D84" s="3">
        <v>20</v>
      </c>
      <c r="E84" s="3">
        <v>14</v>
      </c>
    </row>
    <row r="85" spans="1:5" x14ac:dyDescent="0.2">
      <c r="A85" s="3" t="s">
        <v>80</v>
      </c>
      <c r="B85" s="3">
        <v>11</v>
      </c>
      <c r="C85" s="3">
        <v>15</v>
      </c>
      <c r="D85" s="3">
        <v>12</v>
      </c>
      <c r="E85" s="3">
        <v>3</v>
      </c>
    </row>
    <row r="86" spans="1:5" x14ac:dyDescent="0.2">
      <c r="A86" s="3" t="s">
        <v>81</v>
      </c>
      <c r="B86" s="3">
        <v>13</v>
      </c>
      <c r="C86" s="3">
        <v>9</v>
      </c>
      <c r="D86" s="3">
        <v>4</v>
      </c>
      <c r="E86" s="3">
        <v>0</v>
      </c>
    </row>
    <row r="87" spans="1:5" x14ac:dyDescent="0.2">
      <c r="A87" s="3" t="s">
        <v>82</v>
      </c>
      <c r="B87" s="3">
        <v>18</v>
      </c>
      <c r="C87" s="3">
        <v>7</v>
      </c>
      <c r="D87" s="3">
        <v>15</v>
      </c>
      <c r="E87" s="3">
        <v>1</v>
      </c>
    </row>
    <row r="88" spans="1:5" x14ac:dyDescent="0.2">
      <c r="A88" s="3" t="s">
        <v>83</v>
      </c>
      <c r="B88" s="3">
        <v>19</v>
      </c>
      <c r="C88" s="3">
        <v>9</v>
      </c>
      <c r="D88" s="3">
        <v>19</v>
      </c>
      <c r="E88" s="3">
        <v>12</v>
      </c>
    </row>
    <row r="89" spans="1:5" x14ac:dyDescent="0.2">
      <c r="A89" s="3" t="s">
        <v>84</v>
      </c>
      <c r="B89" s="3">
        <v>5</v>
      </c>
      <c r="C89" s="3">
        <v>6</v>
      </c>
      <c r="D89" s="3">
        <v>20</v>
      </c>
      <c r="E89" s="3">
        <v>15</v>
      </c>
    </row>
    <row r="90" spans="1:5" x14ac:dyDescent="0.2">
      <c r="A90" s="3" t="s">
        <v>85</v>
      </c>
      <c r="B90" s="3">
        <v>2</v>
      </c>
      <c r="C90" s="3">
        <v>14</v>
      </c>
      <c r="D90" s="3">
        <v>15</v>
      </c>
      <c r="E90" s="3">
        <v>1</v>
      </c>
    </row>
    <row r="91" spans="1:5" x14ac:dyDescent="0.2">
      <c r="A91" s="3" t="s">
        <v>86</v>
      </c>
      <c r="B91" s="3">
        <v>9</v>
      </c>
      <c r="C91" s="3">
        <v>13</v>
      </c>
      <c r="D91" s="3">
        <v>10</v>
      </c>
      <c r="E91" s="3">
        <v>1</v>
      </c>
    </row>
    <row r="92" spans="1:5" x14ac:dyDescent="0.2">
      <c r="A92" s="3" t="s">
        <v>87</v>
      </c>
      <c r="B92" s="3">
        <v>1</v>
      </c>
      <c r="C92" s="3">
        <v>9</v>
      </c>
      <c r="D92" s="3">
        <v>15</v>
      </c>
      <c r="E92" s="3">
        <v>5</v>
      </c>
    </row>
    <row r="93" spans="1:5" x14ac:dyDescent="0.2">
      <c r="A93" s="3" t="s">
        <v>88</v>
      </c>
      <c r="B93" s="3">
        <v>9</v>
      </c>
      <c r="C93" s="3">
        <v>9</v>
      </c>
      <c r="D93" s="3">
        <v>0</v>
      </c>
      <c r="E93" s="3">
        <v>20</v>
      </c>
    </row>
    <row r="94" spans="1:5" x14ac:dyDescent="0.2">
      <c r="A94" s="3" t="s">
        <v>89</v>
      </c>
      <c r="B94" s="3">
        <v>1</v>
      </c>
      <c r="C94" s="3">
        <v>17</v>
      </c>
      <c r="D94" s="3">
        <v>12</v>
      </c>
      <c r="E94" s="3">
        <v>9</v>
      </c>
    </row>
    <row r="95" spans="1:5" x14ac:dyDescent="0.2">
      <c r="A95" s="3" t="s">
        <v>90</v>
      </c>
      <c r="B95" s="3">
        <v>12</v>
      </c>
      <c r="C95" s="3">
        <v>10</v>
      </c>
      <c r="D95" s="3">
        <v>14</v>
      </c>
      <c r="E95" s="3">
        <v>3</v>
      </c>
    </row>
    <row r="96" spans="1:5" x14ac:dyDescent="0.2">
      <c r="A96" s="3" t="s">
        <v>91</v>
      </c>
      <c r="B96" s="3">
        <v>0</v>
      </c>
      <c r="C96" s="3">
        <v>19</v>
      </c>
      <c r="D96" s="3">
        <v>12</v>
      </c>
      <c r="E96" s="3">
        <v>0</v>
      </c>
    </row>
    <row r="97" spans="1:5" x14ac:dyDescent="0.2">
      <c r="A97" s="3" t="s">
        <v>92</v>
      </c>
      <c r="B97" s="3">
        <v>2</v>
      </c>
      <c r="C97" s="3">
        <v>12</v>
      </c>
      <c r="D97" s="3">
        <v>8</v>
      </c>
      <c r="E97" s="3">
        <v>1</v>
      </c>
    </row>
    <row r="98" spans="1:5" x14ac:dyDescent="0.2">
      <c r="A98" s="3" t="s">
        <v>93</v>
      </c>
      <c r="B98" s="3">
        <v>12</v>
      </c>
      <c r="C98" s="3">
        <v>7</v>
      </c>
      <c r="D98" s="3">
        <v>4</v>
      </c>
      <c r="E98" s="3">
        <v>12</v>
      </c>
    </row>
    <row r="99" spans="1:5" x14ac:dyDescent="0.2">
      <c r="A99" s="3" t="s">
        <v>94</v>
      </c>
      <c r="B99" s="3">
        <v>3</v>
      </c>
      <c r="C99" s="3">
        <v>8</v>
      </c>
      <c r="D99" s="3">
        <v>8</v>
      </c>
      <c r="E99" s="3">
        <v>5</v>
      </c>
    </row>
    <row r="100" spans="1:5" x14ac:dyDescent="0.2">
      <c r="A100" s="3" t="s">
        <v>95</v>
      </c>
      <c r="B100" s="3">
        <v>1</v>
      </c>
      <c r="C100" s="3">
        <v>4</v>
      </c>
      <c r="D100" s="3">
        <v>17</v>
      </c>
      <c r="E100" s="3">
        <v>2</v>
      </c>
    </row>
    <row r="101" spans="1:5" x14ac:dyDescent="0.2">
      <c r="A101" s="3" t="s">
        <v>96</v>
      </c>
      <c r="B101" s="3">
        <v>16</v>
      </c>
      <c r="C101" s="3">
        <v>14</v>
      </c>
      <c r="D101" s="3">
        <v>10</v>
      </c>
      <c r="E101" s="3">
        <v>7</v>
      </c>
    </row>
    <row r="102" spans="1:5" x14ac:dyDescent="0.2">
      <c r="A102" s="3" t="s">
        <v>97</v>
      </c>
      <c r="B102" s="3">
        <v>17</v>
      </c>
      <c r="C102" s="3">
        <v>18</v>
      </c>
      <c r="D102" s="3">
        <v>19</v>
      </c>
      <c r="E102" s="3">
        <v>14</v>
      </c>
    </row>
    <row r="103" spans="1:5" x14ac:dyDescent="0.2">
      <c r="A103" s="3" t="s">
        <v>98</v>
      </c>
      <c r="B103" s="3">
        <v>12</v>
      </c>
      <c r="C103" s="3">
        <v>5</v>
      </c>
      <c r="D103" s="3">
        <v>1</v>
      </c>
      <c r="E103" s="3">
        <v>16</v>
      </c>
    </row>
    <row r="104" spans="1:5" x14ac:dyDescent="0.2">
      <c r="A104" s="3" t="s">
        <v>99</v>
      </c>
      <c r="B104" s="3">
        <v>2</v>
      </c>
      <c r="C104" s="3">
        <v>4</v>
      </c>
      <c r="D104" s="3">
        <v>3</v>
      </c>
      <c r="E104" s="3">
        <v>7</v>
      </c>
    </row>
    <row r="105" spans="1:5" x14ac:dyDescent="0.2">
      <c r="A105" s="3" t="s">
        <v>100</v>
      </c>
      <c r="B105" s="3">
        <v>20</v>
      </c>
      <c r="C105" s="3">
        <v>6</v>
      </c>
      <c r="D105" s="3">
        <v>2</v>
      </c>
      <c r="E105" s="3">
        <v>0</v>
      </c>
    </row>
    <row r="108" spans="1:5" x14ac:dyDescent="0.2">
      <c r="B108" s="1">
        <v>9</v>
      </c>
      <c r="C108" s="1">
        <v>5</v>
      </c>
      <c r="D108" s="1">
        <v>10</v>
      </c>
      <c r="E108" s="1">
        <v>8</v>
      </c>
    </row>
    <row r="109" spans="1:5" x14ac:dyDescent="0.2">
      <c r="B109" s="1">
        <v>16</v>
      </c>
      <c r="C109" s="1">
        <v>4</v>
      </c>
      <c r="D109" s="1">
        <v>18</v>
      </c>
      <c r="E109" s="1">
        <v>8</v>
      </c>
    </row>
    <row r="110" spans="1:5" x14ac:dyDescent="0.2">
      <c r="B110" s="1">
        <v>4</v>
      </c>
      <c r="C110" s="1">
        <v>18</v>
      </c>
      <c r="D110" s="1">
        <v>1</v>
      </c>
      <c r="E110" s="1">
        <v>19</v>
      </c>
    </row>
    <row r="111" spans="1:5" x14ac:dyDescent="0.2">
      <c r="B111" s="1">
        <v>9</v>
      </c>
      <c r="C111" s="1">
        <v>17</v>
      </c>
      <c r="D111" s="1">
        <v>11</v>
      </c>
      <c r="E111" s="1">
        <v>0</v>
      </c>
    </row>
    <row r="112" spans="1:5" x14ac:dyDescent="0.2">
      <c r="B112" s="1">
        <v>13</v>
      </c>
      <c r="C112" s="1">
        <v>14</v>
      </c>
      <c r="D112" s="1">
        <v>7</v>
      </c>
      <c r="E112" s="1">
        <v>11</v>
      </c>
    </row>
    <row r="113" spans="2:5" x14ac:dyDescent="0.2">
      <c r="B113" s="1">
        <v>12</v>
      </c>
      <c r="C113" s="1">
        <v>18</v>
      </c>
      <c r="D113" s="1">
        <v>15</v>
      </c>
      <c r="E113" s="1">
        <v>16</v>
      </c>
    </row>
    <row r="114" spans="2:5" x14ac:dyDescent="0.2">
      <c r="B114" s="1">
        <v>20</v>
      </c>
      <c r="C114" s="1">
        <v>6</v>
      </c>
      <c r="D114" s="1">
        <v>17</v>
      </c>
      <c r="E114" s="1">
        <v>10</v>
      </c>
    </row>
    <row r="115" spans="2:5" x14ac:dyDescent="0.2">
      <c r="B115" s="1">
        <v>1</v>
      </c>
      <c r="C115" s="1">
        <v>0</v>
      </c>
      <c r="D115" s="1">
        <v>15</v>
      </c>
      <c r="E115" s="1">
        <v>16</v>
      </c>
    </row>
    <row r="116" spans="2:5" x14ac:dyDescent="0.2">
      <c r="B116" s="1">
        <v>6</v>
      </c>
      <c r="C116" s="1">
        <v>9</v>
      </c>
      <c r="D116" s="1">
        <v>1</v>
      </c>
      <c r="E116" s="1">
        <v>17</v>
      </c>
    </row>
    <row r="117" spans="2:5" x14ac:dyDescent="0.2">
      <c r="B117" s="1">
        <v>6</v>
      </c>
      <c r="C117" s="1">
        <v>15</v>
      </c>
      <c r="D117" s="1">
        <v>3</v>
      </c>
      <c r="E117" s="1">
        <v>6</v>
      </c>
    </row>
    <row r="118" spans="2:5" x14ac:dyDescent="0.2">
      <c r="B118" s="1">
        <v>8</v>
      </c>
      <c r="C118" s="1">
        <v>14</v>
      </c>
      <c r="D118" s="1">
        <v>17</v>
      </c>
      <c r="E118" s="1">
        <v>9</v>
      </c>
    </row>
    <row r="119" spans="2:5" x14ac:dyDescent="0.2">
      <c r="B119" s="1">
        <v>13</v>
      </c>
      <c r="C119" s="1">
        <v>20</v>
      </c>
      <c r="D119" s="1">
        <v>2</v>
      </c>
      <c r="E119" s="1">
        <v>0</v>
      </c>
    </row>
    <row r="120" spans="2:5" x14ac:dyDescent="0.2">
      <c r="B120" s="1">
        <v>13</v>
      </c>
      <c r="C120" s="1">
        <v>12</v>
      </c>
      <c r="D120" s="1">
        <v>20</v>
      </c>
      <c r="E120" s="1">
        <v>2</v>
      </c>
    </row>
    <row r="121" spans="2:5" x14ac:dyDescent="0.2">
      <c r="B121" s="1">
        <v>18</v>
      </c>
      <c r="C121" s="1">
        <v>18</v>
      </c>
      <c r="D121" s="1">
        <v>0</v>
      </c>
      <c r="E121" s="1">
        <v>10</v>
      </c>
    </row>
    <row r="122" spans="2:5" x14ac:dyDescent="0.2">
      <c r="B122" s="1">
        <v>19</v>
      </c>
      <c r="C122" s="1">
        <v>2</v>
      </c>
      <c r="D122" s="1">
        <v>17</v>
      </c>
      <c r="E122" s="1">
        <v>20</v>
      </c>
    </row>
    <row r="123" spans="2:5" x14ac:dyDescent="0.2">
      <c r="B123" s="1">
        <v>9</v>
      </c>
      <c r="C123" s="1">
        <v>19</v>
      </c>
      <c r="D123" s="1">
        <v>8</v>
      </c>
      <c r="E123" s="1">
        <v>12</v>
      </c>
    </row>
    <row r="124" spans="2:5" x14ac:dyDescent="0.2">
      <c r="B124" s="1">
        <v>15</v>
      </c>
      <c r="C124" s="1">
        <v>0</v>
      </c>
      <c r="D124" s="1">
        <v>17</v>
      </c>
      <c r="E124" s="1">
        <v>17</v>
      </c>
    </row>
    <row r="125" spans="2:5" x14ac:dyDescent="0.2">
      <c r="B125" s="1">
        <v>14</v>
      </c>
      <c r="C125" s="1">
        <v>8</v>
      </c>
      <c r="D125" s="1">
        <v>16</v>
      </c>
      <c r="E125" s="1">
        <v>2</v>
      </c>
    </row>
    <row r="126" spans="2:5" x14ac:dyDescent="0.2">
      <c r="B126" s="1">
        <v>13</v>
      </c>
      <c r="C126" s="1">
        <v>20</v>
      </c>
      <c r="D126" s="1">
        <v>0</v>
      </c>
      <c r="E126" s="1">
        <v>9</v>
      </c>
    </row>
    <row r="127" spans="2:5" x14ac:dyDescent="0.2">
      <c r="B127" s="1">
        <v>1</v>
      </c>
      <c r="C127" s="1">
        <v>14</v>
      </c>
      <c r="D127" s="1">
        <v>8</v>
      </c>
      <c r="E127" s="1">
        <v>20</v>
      </c>
    </row>
    <row r="128" spans="2:5" x14ac:dyDescent="0.2">
      <c r="B128" s="1">
        <v>13</v>
      </c>
      <c r="C128" s="1">
        <v>14</v>
      </c>
      <c r="D128" s="1">
        <v>7</v>
      </c>
      <c r="E128" s="1">
        <v>17</v>
      </c>
    </row>
    <row r="129" spans="2:5" x14ac:dyDescent="0.2">
      <c r="B129" s="1">
        <v>8</v>
      </c>
      <c r="C129" s="1">
        <v>0</v>
      </c>
      <c r="D129" s="1">
        <v>8</v>
      </c>
      <c r="E129" s="1">
        <v>11</v>
      </c>
    </row>
    <row r="130" spans="2:5" x14ac:dyDescent="0.2">
      <c r="B130" s="1">
        <v>4</v>
      </c>
      <c r="C130" s="1">
        <v>18</v>
      </c>
      <c r="D130" s="1">
        <v>3</v>
      </c>
      <c r="E130" s="1">
        <v>3</v>
      </c>
    </row>
    <row r="131" spans="2:5" x14ac:dyDescent="0.2">
      <c r="B131" s="1">
        <v>14</v>
      </c>
      <c r="C131" s="1">
        <v>17</v>
      </c>
      <c r="D131" s="1">
        <v>11</v>
      </c>
      <c r="E131" s="1">
        <v>9</v>
      </c>
    </row>
    <row r="132" spans="2:5" x14ac:dyDescent="0.2">
      <c r="B132" s="1">
        <v>18</v>
      </c>
      <c r="C132" s="1">
        <v>15</v>
      </c>
      <c r="D132" s="1">
        <v>12</v>
      </c>
      <c r="E132" s="1">
        <v>17</v>
      </c>
    </row>
    <row r="133" spans="2:5" x14ac:dyDescent="0.2">
      <c r="B133" s="1">
        <v>3</v>
      </c>
      <c r="C133" s="1">
        <v>0</v>
      </c>
      <c r="D133" s="1">
        <v>15</v>
      </c>
      <c r="E133" s="1">
        <v>5</v>
      </c>
    </row>
    <row r="134" spans="2:5" x14ac:dyDescent="0.2">
      <c r="B134" s="1">
        <v>5</v>
      </c>
      <c r="C134" s="1">
        <v>8</v>
      </c>
      <c r="D134" s="1">
        <v>7</v>
      </c>
      <c r="E134" s="1">
        <v>3</v>
      </c>
    </row>
    <row r="135" spans="2:5" x14ac:dyDescent="0.2">
      <c r="B135" s="1">
        <v>4</v>
      </c>
      <c r="C135" s="1">
        <v>10</v>
      </c>
      <c r="D135" s="1">
        <v>13</v>
      </c>
      <c r="E135" s="1">
        <v>17</v>
      </c>
    </row>
    <row r="136" spans="2:5" x14ac:dyDescent="0.2">
      <c r="B136" s="1">
        <v>7</v>
      </c>
      <c r="C136" s="1">
        <v>16</v>
      </c>
      <c r="D136" s="1">
        <v>5</v>
      </c>
      <c r="E136" s="1">
        <v>7</v>
      </c>
    </row>
    <row r="137" spans="2:5" x14ac:dyDescent="0.2">
      <c r="B137" s="1">
        <v>0</v>
      </c>
      <c r="C137" s="1">
        <v>11</v>
      </c>
      <c r="D137" s="1">
        <v>3</v>
      </c>
      <c r="E137" s="1">
        <v>0</v>
      </c>
    </row>
    <row r="138" spans="2:5" x14ac:dyDescent="0.2">
      <c r="B138" s="1">
        <v>3</v>
      </c>
      <c r="C138" s="1">
        <v>11</v>
      </c>
      <c r="D138" s="1">
        <v>7</v>
      </c>
      <c r="E138" s="1">
        <v>15</v>
      </c>
    </row>
    <row r="139" spans="2:5" x14ac:dyDescent="0.2">
      <c r="B139" s="1">
        <v>15</v>
      </c>
      <c r="C139" s="1">
        <v>13</v>
      </c>
      <c r="D139" s="1">
        <v>6</v>
      </c>
      <c r="E139" s="1">
        <v>3</v>
      </c>
    </row>
    <row r="140" spans="2:5" x14ac:dyDescent="0.2">
      <c r="B140" s="1">
        <v>7</v>
      </c>
      <c r="C140" s="1">
        <v>16</v>
      </c>
      <c r="D140" s="1">
        <v>2</v>
      </c>
      <c r="E140" s="1">
        <v>3</v>
      </c>
    </row>
    <row r="141" spans="2:5" x14ac:dyDescent="0.2">
      <c r="B141" s="1">
        <v>12</v>
      </c>
      <c r="C141" s="1">
        <v>9</v>
      </c>
      <c r="D141" s="1">
        <v>15</v>
      </c>
      <c r="E141" s="1">
        <v>1</v>
      </c>
    </row>
    <row r="142" spans="2:5" x14ac:dyDescent="0.2">
      <c r="B142" s="1">
        <v>2</v>
      </c>
      <c r="C142" s="1">
        <v>1</v>
      </c>
      <c r="D142" s="1">
        <v>2</v>
      </c>
      <c r="E142" s="1">
        <v>19</v>
      </c>
    </row>
    <row r="143" spans="2:5" x14ac:dyDescent="0.2">
      <c r="B143" s="1">
        <v>17</v>
      </c>
      <c r="C143" s="1">
        <v>17</v>
      </c>
      <c r="D143" s="1">
        <v>4</v>
      </c>
      <c r="E143" s="1">
        <v>9</v>
      </c>
    </row>
    <row r="144" spans="2:5" x14ac:dyDescent="0.2">
      <c r="B144" s="1">
        <v>13</v>
      </c>
      <c r="C144" s="1">
        <v>6</v>
      </c>
      <c r="D144" s="1">
        <v>2</v>
      </c>
      <c r="E144" s="1">
        <v>13</v>
      </c>
    </row>
    <row r="145" spans="2:5" x14ac:dyDescent="0.2">
      <c r="B145" s="1">
        <v>4</v>
      </c>
      <c r="C145" s="1">
        <v>10</v>
      </c>
      <c r="D145" s="1">
        <v>17</v>
      </c>
      <c r="E145" s="1">
        <v>6</v>
      </c>
    </row>
    <row r="146" spans="2:5" x14ac:dyDescent="0.2">
      <c r="B146" s="1">
        <v>2</v>
      </c>
      <c r="C146" s="1">
        <v>15</v>
      </c>
      <c r="D146" s="1">
        <v>16</v>
      </c>
      <c r="E146" s="1">
        <v>6</v>
      </c>
    </row>
    <row r="147" spans="2:5" x14ac:dyDescent="0.2">
      <c r="B147" s="1">
        <v>3</v>
      </c>
      <c r="C147" s="1">
        <v>18</v>
      </c>
      <c r="D147" s="1">
        <v>15</v>
      </c>
      <c r="E147" s="1">
        <v>8</v>
      </c>
    </row>
    <row r="148" spans="2:5" x14ac:dyDescent="0.2">
      <c r="B148" s="1">
        <v>8</v>
      </c>
      <c r="C148" s="1">
        <v>9</v>
      </c>
      <c r="D148" s="1">
        <v>15</v>
      </c>
      <c r="E148" s="1">
        <v>7</v>
      </c>
    </row>
    <row r="149" spans="2:5" x14ac:dyDescent="0.2">
      <c r="B149" s="1">
        <v>10</v>
      </c>
      <c r="C149" s="1">
        <v>3</v>
      </c>
      <c r="D149" s="1">
        <v>8</v>
      </c>
      <c r="E149" s="1">
        <v>4</v>
      </c>
    </row>
    <row r="150" spans="2:5" x14ac:dyDescent="0.2">
      <c r="B150" s="1">
        <v>1</v>
      </c>
      <c r="C150" s="1">
        <v>6</v>
      </c>
      <c r="D150" s="1">
        <v>2</v>
      </c>
      <c r="E150" s="1">
        <v>20</v>
      </c>
    </row>
    <row r="151" spans="2:5" x14ac:dyDescent="0.2">
      <c r="B151" s="1">
        <v>18</v>
      </c>
      <c r="C151" s="1">
        <v>10</v>
      </c>
      <c r="D151" s="1">
        <v>3</v>
      </c>
      <c r="E151" s="1">
        <v>12</v>
      </c>
    </row>
    <row r="152" spans="2:5" x14ac:dyDescent="0.2">
      <c r="B152" s="1">
        <v>19</v>
      </c>
      <c r="C152" s="1">
        <v>8</v>
      </c>
      <c r="D152" s="1">
        <v>10</v>
      </c>
      <c r="E152" s="1">
        <v>8</v>
      </c>
    </row>
    <row r="153" spans="2:5" x14ac:dyDescent="0.2">
      <c r="B153" s="1">
        <v>1</v>
      </c>
      <c r="C153" s="1">
        <v>8</v>
      </c>
      <c r="D153" s="1">
        <v>6</v>
      </c>
      <c r="E153" s="1">
        <v>11</v>
      </c>
    </row>
    <row r="154" spans="2:5" x14ac:dyDescent="0.2">
      <c r="B154" s="1">
        <v>11</v>
      </c>
      <c r="C154" s="1">
        <v>7</v>
      </c>
      <c r="D154" s="1">
        <v>11</v>
      </c>
      <c r="E154" s="1">
        <v>5</v>
      </c>
    </row>
    <row r="155" spans="2:5" x14ac:dyDescent="0.2">
      <c r="B155" s="1">
        <v>10</v>
      </c>
      <c r="C155" s="1">
        <v>0</v>
      </c>
      <c r="D155" s="1">
        <v>16</v>
      </c>
      <c r="E155" s="1">
        <v>17</v>
      </c>
    </row>
    <row r="156" spans="2:5" x14ac:dyDescent="0.2">
      <c r="B156" s="1">
        <v>15</v>
      </c>
      <c r="C156" s="1">
        <v>8</v>
      </c>
      <c r="D156" s="1">
        <v>4</v>
      </c>
      <c r="E156" s="1">
        <v>20</v>
      </c>
    </row>
    <row r="157" spans="2:5" x14ac:dyDescent="0.2">
      <c r="B157" s="1">
        <v>12</v>
      </c>
      <c r="C157" s="1">
        <v>8</v>
      </c>
      <c r="D157" s="1">
        <v>18</v>
      </c>
      <c r="E157" s="1">
        <v>14</v>
      </c>
    </row>
    <row r="158" spans="2:5" x14ac:dyDescent="0.2">
      <c r="B158" s="1">
        <v>4</v>
      </c>
      <c r="C158" s="1">
        <v>13</v>
      </c>
      <c r="D158" s="1">
        <v>12</v>
      </c>
      <c r="E158" s="1">
        <v>0</v>
      </c>
    </row>
    <row r="159" spans="2:5" x14ac:dyDescent="0.2">
      <c r="B159" s="1">
        <v>19</v>
      </c>
      <c r="C159" s="1">
        <v>0</v>
      </c>
      <c r="D159" s="1">
        <v>12</v>
      </c>
      <c r="E159" s="1">
        <v>14</v>
      </c>
    </row>
    <row r="160" spans="2:5" x14ac:dyDescent="0.2">
      <c r="B160" s="1">
        <v>7</v>
      </c>
      <c r="C160" s="1">
        <v>15</v>
      </c>
      <c r="D160" s="1">
        <v>16</v>
      </c>
      <c r="E160" s="1">
        <v>9</v>
      </c>
    </row>
    <row r="161" spans="2:5" x14ac:dyDescent="0.2">
      <c r="B161" s="1">
        <v>8</v>
      </c>
      <c r="C161" s="1">
        <v>11</v>
      </c>
      <c r="D161" s="1">
        <v>4</v>
      </c>
      <c r="E161" s="1">
        <v>6</v>
      </c>
    </row>
    <row r="162" spans="2:5" x14ac:dyDescent="0.2">
      <c r="B162" s="1">
        <v>19</v>
      </c>
      <c r="C162" s="1">
        <v>2</v>
      </c>
      <c r="D162" s="1">
        <v>6</v>
      </c>
      <c r="E162" s="1">
        <v>10</v>
      </c>
    </row>
    <row r="163" spans="2:5" x14ac:dyDescent="0.2">
      <c r="B163" s="1">
        <v>4</v>
      </c>
      <c r="C163" s="1">
        <v>10</v>
      </c>
      <c r="D163" s="1">
        <v>15</v>
      </c>
      <c r="E163" s="1">
        <v>1</v>
      </c>
    </row>
    <row r="164" spans="2:5" x14ac:dyDescent="0.2">
      <c r="B164" s="1">
        <v>4</v>
      </c>
      <c r="C164" s="1">
        <v>8</v>
      </c>
      <c r="D164" s="1">
        <v>16</v>
      </c>
      <c r="E164" s="1">
        <v>12</v>
      </c>
    </row>
    <row r="165" spans="2:5" x14ac:dyDescent="0.2">
      <c r="B165" s="1">
        <v>1</v>
      </c>
      <c r="C165" s="1">
        <v>16</v>
      </c>
      <c r="D165" s="1">
        <v>0</v>
      </c>
      <c r="E165" s="1">
        <v>0</v>
      </c>
    </row>
    <row r="166" spans="2:5" x14ac:dyDescent="0.2">
      <c r="B166" s="1">
        <v>9</v>
      </c>
      <c r="C166" s="1">
        <v>7</v>
      </c>
      <c r="D166" s="1">
        <v>6</v>
      </c>
      <c r="E166" s="1">
        <v>20</v>
      </c>
    </row>
    <row r="167" spans="2:5" x14ac:dyDescent="0.2">
      <c r="B167" s="1">
        <v>15</v>
      </c>
      <c r="C167" s="1">
        <v>4</v>
      </c>
      <c r="D167" s="1">
        <v>13</v>
      </c>
      <c r="E167" s="1">
        <v>2</v>
      </c>
    </row>
    <row r="168" spans="2:5" x14ac:dyDescent="0.2">
      <c r="B168" s="1">
        <v>0</v>
      </c>
      <c r="C168" s="1">
        <v>19</v>
      </c>
      <c r="D168" s="1">
        <v>13</v>
      </c>
      <c r="E168" s="1">
        <v>6</v>
      </c>
    </row>
    <row r="169" spans="2:5" x14ac:dyDescent="0.2">
      <c r="B169" s="1">
        <v>1</v>
      </c>
      <c r="C169" s="1">
        <v>10</v>
      </c>
      <c r="D169" s="1">
        <v>17</v>
      </c>
      <c r="E169" s="1">
        <v>5</v>
      </c>
    </row>
    <row r="170" spans="2:5" x14ac:dyDescent="0.2">
      <c r="B170" s="1">
        <v>16</v>
      </c>
      <c r="C170" s="1">
        <v>14</v>
      </c>
      <c r="D170" s="1">
        <v>14</v>
      </c>
      <c r="E170" s="1">
        <v>0</v>
      </c>
    </row>
    <row r="171" spans="2:5" x14ac:dyDescent="0.2">
      <c r="B171" s="1">
        <v>13</v>
      </c>
      <c r="C171" s="1">
        <v>15</v>
      </c>
      <c r="D171" s="1">
        <v>18</v>
      </c>
      <c r="E171" s="1">
        <v>15</v>
      </c>
    </row>
    <row r="172" spans="2:5" x14ac:dyDescent="0.2">
      <c r="B172" s="1">
        <v>12</v>
      </c>
      <c r="C172" s="1">
        <v>7</v>
      </c>
      <c r="D172" s="1">
        <v>19</v>
      </c>
      <c r="E172" s="1">
        <v>18</v>
      </c>
    </row>
    <row r="173" spans="2:5" x14ac:dyDescent="0.2">
      <c r="B173" s="1">
        <v>14</v>
      </c>
      <c r="C173" s="1">
        <v>6</v>
      </c>
      <c r="D173" s="1">
        <v>16</v>
      </c>
      <c r="E173" s="1">
        <v>0</v>
      </c>
    </row>
    <row r="174" spans="2:5" x14ac:dyDescent="0.2">
      <c r="B174" s="1">
        <v>8</v>
      </c>
      <c r="C174" s="1">
        <v>4</v>
      </c>
      <c r="D174" s="1">
        <v>18</v>
      </c>
      <c r="E174" s="1">
        <v>8</v>
      </c>
    </row>
    <row r="175" spans="2:5" x14ac:dyDescent="0.2">
      <c r="B175" s="1">
        <v>14</v>
      </c>
      <c r="C175" s="1">
        <v>6</v>
      </c>
      <c r="D175" s="1">
        <v>19</v>
      </c>
      <c r="E175" s="1">
        <v>12</v>
      </c>
    </row>
    <row r="176" spans="2:5" x14ac:dyDescent="0.2">
      <c r="B176" s="1">
        <v>20</v>
      </c>
      <c r="C176" s="1">
        <v>19</v>
      </c>
      <c r="D176" s="1">
        <v>10</v>
      </c>
      <c r="E176" s="1">
        <v>12</v>
      </c>
    </row>
    <row r="177" spans="2:5" x14ac:dyDescent="0.2">
      <c r="B177" s="1">
        <v>20</v>
      </c>
      <c r="C177" s="1">
        <v>19</v>
      </c>
      <c r="D177" s="1">
        <v>16</v>
      </c>
      <c r="E177" s="1">
        <v>18</v>
      </c>
    </row>
    <row r="178" spans="2:5" x14ac:dyDescent="0.2">
      <c r="B178" s="1">
        <v>5</v>
      </c>
      <c r="C178" s="1">
        <v>16</v>
      </c>
      <c r="D178" s="1">
        <v>5</v>
      </c>
      <c r="E178" s="1">
        <v>20</v>
      </c>
    </row>
    <row r="179" spans="2:5" x14ac:dyDescent="0.2">
      <c r="B179" s="1">
        <v>9</v>
      </c>
      <c r="C179" s="1">
        <v>20</v>
      </c>
      <c r="D179" s="1">
        <v>9</v>
      </c>
      <c r="E179" s="1">
        <v>8</v>
      </c>
    </row>
    <row r="180" spans="2:5" x14ac:dyDescent="0.2">
      <c r="B180" s="1">
        <v>6</v>
      </c>
      <c r="C180" s="1">
        <v>0</v>
      </c>
      <c r="D180" s="1">
        <v>6</v>
      </c>
      <c r="E180" s="1">
        <v>10</v>
      </c>
    </row>
    <row r="181" spans="2:5" x14ac:dyDescent="0.2">
      <c r="B181" s="1">
        <v>4</v>
      </c>
      <c r="C181" s="1">
        <v>18</v>
      </c>
      <c r="D181" s="1">
        <v>15</v>
      </c>
      <c r="E181" s="1">
        <v>16</v>
      </c>
    </row>
    <row r="182" spans="2:5" x14ac:dyDescent="0.2">
      <c r="B182" s="1">
        <v>7</v>
      </c>
      <c r="C182" s="1">
        <v>4</v>
      </c>
      <c r="D182" s="1">
        <v>4</v>
      </c>
      <c r="E182" s="1">
        <v>2</v>
      </c>
    </row>
    <row r="183" spans="2:5" x14ac:dyDescent="0.2">
      <c r="B183" s="1">
        <v>20</v>
      </c>
      <c r="C183" s="1">
        <v>14</v>
      </c>
      <c r="D183" s="1">
        <v>9</v>
      </c>
      <c r="E183" s="1">
        <v>13</v>
      </c>
    </row>
    <row r="184" spans="2:5" x14ac:dyDescent="0.2">
      <c r="B184" s="1">
        <v>10</v>
      </c>
      <c r="C184" s="1">
        <v>5</v>
      </c>
      <c r="D184" s="1">
        <v>1</v>
      </c>
      <c r="E184" s="1">
        <v>0</v>
      </c>
    </row>
    <row r="185" spans="2:5" x14ac:dyDescent="0.2">
      <c r="B185" s="1">
        <v>12</v>
      </c>
      <c r="C185" s="1">
        <v>18</v>
      </c>
      <c r="D185" s="1">
        <v>19</v>
      </c>
      <c r="E185" s="1">
        <v>19</v>
      </c>
    </row>
    <row r="186" spans="2:5" x14ac:dyDescent="0.2">
      <c r="B186" s="1">
        <v>11</v>
      </c>
      <c r="C186" s="1">
        <v>17</v>
      </c>
      <c r="D186" s="1">
        <v>20</v>
      </c>
      <c r="E186" s="1">
        <v>14</v>
      </c>
    </row>
    <row r="187" spans="2:5" x14ac:dyDescent="0.2">
      <c r="B187" s="1">
        <v>11</v>
      </c>
      <c r="C187" s="1">
        <v>15</v>
      </c>
      <c r="D187" s="1">
        <v>12</v>
      </c>
      <c r="E187" s="1">
        <v>3</v>
      </c>
    </row>
    <row r="188" spans="2:5" x14ac:dyDescent="0.2">
      <c r="B188" s="1">
        <v>13</v>
      </c>
      <c r="C188" s="1">
        <v>9</v>
      </c>
      <c r="D188" s="1">
        <v>4</v>
      </c>
      <c r="E188" s="1">
        <v>0</v>
      </c>
    </row>
    <row r="189" spans="2:5" x14ac:dyDescent="0.2">
      <c r="B189" s="1">
        <v>18</v>
      </c>
      <c r="C189" s="1">
        <v>7</v>
      </c>
      <c r="D189" s="1">
        <v>15</v>
      </c>
      <c r="E189" s="1">
        <v>1</v>
      </c>
    </row>
    <row r="190" spans="2:5" x14ac:dyDescent="0.2">
      <c r="B190" s="1">
        <v>19</v>
      </c>
      <c r="C190" s="1">
        <v>9</v>
      </c>
      <c r="D190" s="1">
        <v>19</v>
      </c>
      <c r="E190" s="1">
        <v>12</v>
      </c>
    </row>
    <row r="191" spans="2:5" x14ac:dyDescent="0.2">
      <c r="B191" s="1">
        <v>5</v>
      </c>
      <c r="C191" s="1">
        <v>6</v>
      </c>
      <c r="D191" s="1">
        <v>20</v>
      </c>
      <c r="E191" s="1">
        <v>15</v>
      </c>
    </row>
    <row r="192" spans="2:5" x14ac:dyDescent="0.2">
      <c r="B192" s="1">
        <v>2</v>
      </c>
      <c r="C192" s="1">
        <v>14</v>
      </c>
      <c r="D192" s="1">
        <v>15</v>
      </c>
      <c r="E192" s="1">
        <v>1</v>
      </c>
    </row>
    <row r="193" spans="2:5" x14ac:dyDescent="0.2">
      <c r="B193" s="1">
        <v>9</v>
      </c>
      <c r="C193" s="1">
        <v>13</v>
      </c>
      <c r="D193" s="1">
        <v>10</v>
      </c>
      <c r="E193" s="1">
        <v>1</v>
      </c>
    </row>
    <row r="194" spans="2:5" x14ac:dyDescent="0.2">
      <c r="B194" s="1">
        <v>1</v>
      </c>
      <c r="C194" s="1">
        <v>9</v>
      </c>
      <c r="D194" s="1">
        <v>15</v>
      </c>
      <c r="E194" s="1">
        <v>5</v>
      </c>
    </row>
    <row r="195" spans="2:5" x14ac:dyDescent="0.2">
      <c r="B195" s="1">
        <v>9</v>
      </c>
      <c r="C195" s="1">
        <v>9</v>
      </c>
      <c r="D195" s="1">
        <v>0</v>
      </c>
      <c r="E195" s="1">
        <v>20</v>
      </c>
    </row>
    <row r="196" spans="2:5" x14ac:dyDescent="0.2">
      <c r="B196" s="1">
        <v>1</v>
      </c>
      <c r="C196" s="1">
        <v>17</v>
      </c>
      <c r="D196" s="1">
        <v>12</v>
      </c>
      <c r="E196" s="1">
        <v>9</v>
      </c>
    </row>
    <row r="197" spans="2:5" x14ac:dyDescent="0.2">
      <c r="B197" s="1">
        <v>12</v>
      </c>
      <c r="C197" s="1">
        <v>10</v>
      </c>
      <c r="D197" s="1">
        <v>14</v>
      </c>
      <c r="E197" s="1">
        <v>3</v>
      </c>
    </row>
    <row r="198" spans="2:5" x14ac:dyDescent="0.2">
      <c r="B198" s="1">
        <v>0</v>
      </c>
      <c r="C198" s="1">
        <v>19</v>
      </c>
      <c r="D198" s="1">
        <v>12</v>
      </c>
      <c r="E198" s="1">
        <v>0</v>
      </c>
    </row>
    <row r="199" spans="2:5" x14ac:dyDescent="0.2">
      <c r="B199" s="1">
        <v>2</v>
      </c>
      <c r="C199" s="1">
        <v>12</v>
      </c>
      <c r="D199" s="1">
        <v>8</v>
      </c>
      <c r="E199" s="1">
        <v>1</v>
      </c>
    </row>
    <row r="200" spans="2:5" x14ac:dyDescent="0.2">
      <c r="B200" s="1">
        <v>12</v>
      </c>
      <c r="C200" s="1">
        <v>7</v>
      </c>
      <c r="D200" s="1">
        <v>4</v>
      </c>
      <c r="E200" s="1">
        <v>12</v>
      </c>
    </row>
    <row r="201" spans="2:5" x14ac:dyDescent="0.2">
      <c r="B201" s="1">
        <v>3</v>
      </c>
      <c r="C201" s="1">
        <v>8</v>
      </c>
      <c r="D201" s="1">
        <v>8</v>
      </c>
      <c r="E201" s="1">
        <v>5</v>
      </c>
    </row>
    <row r="202" spans="2:5" x14ac:dyDescent="0.2">
      <c r="B202" s="1">
        <v>1</v>
      </c>
      <c r="C202" s="1">
        <v>4</v>
      </c>
      <c r="D202" s="1">
        <v>17</v>
      </c>
      <c r="E202" s="1">
        <v>2</v>
      </c>
    </row>
    <row r="203" spans="2:5" x14ac:dyDescent="0.2">
      <c r="B203" s="1">
        <v>16</v>
      </c>
      <c r="C203" s="1">
        <v>14</v>
      </c>
      <c r="D203" s="1">
        <v>10</v>
      </c>
      <c r="E203" s="1">
        <v>7</v>
      </c>
    </row>
    <row r="204" spans="2:5" x14ac:dyDescent="0.2">
      <c r="B204" s="1">
        <v>17</v>
      </c>
      <c r="C204" s="1">
        <v>18</v>
      </c>
      <c r="D204" s="1">
        <v>19</v>
      </c>
      <c r="E204" s="1">
        <v>14</v>
      </c>
    </row>
    <row r="205" spans="2:5" x14ac:dyDescent="0.2">
      <c r="B205" s="1">
        <v>12</v>
      </c>
      <c r="C205" s="1">
        <v>5</v>
      </c>
      <c r="D205" s="1">
        <v>1</v>
      </c>
      <c r="E205" s="1">
        <v>16</v>
      </c>
    </row>
    <row r="206" spans="2:5" x14ac:dyDescent="0.2">
      <c r="B206" s="1">
        <v>2</v>
      </c>
      <c r="C206" s="1">
        <v>4</v>
      </c>
      <c r="D206" s="1">
        <v>3</v>
      </c>
      <c r="E206" s="1">
        <v>7</v>
      </c>
    </row>
    <row r="207" spans="2:5" x14ac:dyDescent="0.2">
      <c r="B207" s="1">
        <v>20</v>
      </c>
      <c r="C207" s="1">
        <v>6</v>
      </c>
      <c r="D207" s="1">
        <v>2</v>
      </c>
      <c r="E207" s="1">
        <v>0</v>
      </c>
    </row>
  </sheetData>
  <mergeCells count="1">
    <mergeCell ref="A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zoomScaleNormal="100" workbookViewId="0">
      <selection activeCell="F27" sqref="F27"/>
    </sheetView>
  </sheetViews>
  <sheetFormatPr baseColWidth="10" defaultRowHeight="15" x14ac:dyDescent="0.25"/>
  <cols>
    <col min="2" max="2" width="19.7109375" bestFit="1" customWidth="1"/>
    <col min="3" max="7" width="15.5703125" customWidth="1"/>
    <col min="8" max="8" width="18.140625" bestFit="1" customWidth="1"/>
  </cols>
  <sheetData>
    <row r="3" spans="2:8" ht="15.75" x14ac:dyDescent="0.25">
      <c r="B3" s="159" t="s">
        <v>565</v>
      </c>
      <c r="C3" s="137"/>
      <c r="D3" s="137"/>
    </row>
    <row r="5" spans="2:8" ht="15.75" thickBot="1" x14ac:dyDescent="0.3"/>
    <row r="6" spans="2:8" ht="15.75" thickBot="1" x14ac:dyDescent="0.3">
      <c r="B6" s="69" t="s">
        <v>370</v>
      </c>
      <c r="C6" s="70" t="s">
        <v>364</v>
      </c>
      <c r="D6" s="70" t="s">
        <v>366</v>
      </c>
      <c r="E6" s="70" t="s">
        <v>365</v>
      </c>
      <c r="F6" s="70" t="s">
        <v>367</v>
      </c>
      <c r="G6" s="70" t="s">
        <v>368</v>
      </c>
      <c r="H6" s="71" t="s">
        <v>369</v>
      </c>
    </row>
    <row r="7" spans="2:8" ht="15.75" thickBot="1" x14ac:dyDescent="0.3">
      <c r="B7" s="156" t="s">
        <v>234</v>
      </c>
      <c r="C7" s="157"/>
      <c r="D7" s="157"/>
      <c r="E7" s="157"/>
      <c r="F7" s="157"/>
      <c r="G7" s="157"/>
      <c r="H7" s="158"/>
    </row>
  </sheetData>
  <conditionalFormatting sqref="B7">
    <cfRule type="cellIs" dxfId="1" priority="1" operator="lessThan">
      <formula>0</formula>
    </cfRule>
  </conditionalFormatting>
  <conditionalFormatting sqref="B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Recherche Export</vt:lpstr>
      <vt:lpstr>Export </vt:lpstr>
      <vt:lpstr>Recherchev imbriquée</vt:lpstr>
      <vt:lpstr>Rechercheh</vt:lpstr>
      <vt:lpstr>Graphiques</vt:lpstr>
      <vt:lpstr>Liste déroulante 1</vt:lpstr>
      <vt:lpstr>Liste déroulante et graph 2</vt:lpstr>
      <vt:lpstr>Liste déroulante et graph 3</vt:lpstr>
      <vt:lpstr>Liste déroulante et graph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2014-11-04T09:58:55Z</dcterms:modified>
</cp:coreProperties>
</file>