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I:\5 - ESSCA Cours\2018-2019\Statistiques\Session 05\"/>
    </mc:Choice>
  </mc:AlternateContent>
  <xr:revisionPtr revIDLastSave="0" documentId="13_ncr:1_{79539169-3676-4DD3-8FEF-233349F0A04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execrcice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5" l="1"/>
  <c r="B13" i="15" l="1"/>
  <c r="C13" i="15"/>
  <c r="C14" i="15"/>
  <c r="B14" i="15"/>
  <c r="K32" i="15"/>
  <c r="L29" i="15"/>
  <c r="K29" i="15"/>
  <c r="D14" i="15" l="1"/>
  <c r="C15" i="15"/>
  <c r="B15" i="15"/>
  <c r="D15" i="15" s="1"/>
  <c r="G21" i="15" s="1"/>
  <c r="D13" i="15"/>
  <c r="G20" i="15" l="1"/>
  <c r="G19" i="15"/>
  <c r="B20" i="15" s="1"/>
  <c r="G18" i="15"/>
  <c r="C19" i="15"/>
  <c r="C20" i="15" l="1"/>
  <c r="D20" i="15" s="1"/>
  <c r="C21" i="15"/>
  <c r="B21" i="15"/>
  <c r="D21" i="15" s="1"/>
  <c r="D19" i="15"/>
  <c r="K2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A.Seddik</author>
  </authors>
  <commentList>
    <comment ref="B19" authorId="0" shapeId="0" xr:uid="{4B4FDC06-4E96-4605-9764-4C9C93E19CE5}">
      <text>
        <r>
          <rPr>
            <b/>
            <sz val="9"/>
            <color indexed="81"/>
            <rFont val="Tahoma"/>
            <family val="2"/>
          </rPr>
          <t>A.Seddik:</t>
        </r>
        <r>
          <rPr>
            <sz val="9"/>
            <color indexed="81"/>
            <rFont val="Tahoma"/>
            <family val="2"/>
          </rPr>
          <t xml:space="preserve">
the probability of being a man x the probability of &lt;1year unemmpoyement x Total number of pepole</t>
        </r>
      </text>
    </comment>
  </commentList>
</comments>
</file>

<file path=xl/sharedStrings.xml><?xml version="1.0" encoding="utf-8"?>
<sst xmlns="http://schemas.openxmlformats.org/spreadsheetml/2006/main" count="43" uniqueCount="26">
  <si>
    <t>Total</t>
  </si>
  <si>
    <t>Gender</t>
  </si>
  <si>
    <t>Men</t>
  </si>
  <si>
    <t>Women</t>
  </si>
  <si>
    <t>&lt;1 year</t>
  </si>
  <si>
    <t>&gt;1year</t>
  </si>
  <si>
    <t>Duration</t>
  </si>
  <si>
    <t>Level</t>
  </si>
  <si>
    <t>University</t>
  </si>
  <si>
    <t>High school</t>
  </si>
  <si>
    <t>School</t>
  </si>
  <si>
    <t>No diploma</t>
  </si>
  <si>
    <t>Probabilty of being a man</t>
  </si>
  <si>
    <t>Probabilty of being a woman</t>
  </si>
  <si>
    <t>probabilty of &lt;1year</t>
  </si>
  <si>
    <t>Probability of &gt;1year</t>
  </si>
  <si>
    <t>Assume independance : P(A∩B)=P(A)*P(B) and compute theoretic effectives</t>
  </si>
  <si>
    <t>df</t>
  </si>
  <si>
    <t>p-value</t>
  </si>
  <si>
    <t>Question 1 : Is the duration of unemployment gender-related; give your conclusion at the risk level of 5%, then 1%. Specify the degree of precision p.</t>
  </si>
  <si>
    <t>Significant dependance at the 5% level : the lowest the p-value, the more significant is to reject H0</t>
  </si>
  <si>
    <t xml:space="preserve">1% level : </t>
  </si>
  <si>
    <t xml:space="preserve">Solution : </t>
  </si>
  <si>
    <t xml:space="preserve">Data : </t>
  </si>
  <si>
    <t>Khi-squared table 0,05 (Khideux.inverse(0,05;1)</t>
  </si>
  <si>
    <t>Empirical Khi-squared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</si>
</sst>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5" xfId="1" applyFill="1" applyBorder="1" applyAlignment="1">
      <alignment horizontal="right"/>
    </xf>
    <xf numFmtId="0" fontId="1" fillId="3" borderId="7" xfId="1" applyFill="1" applyBorder="1"/>
    <xf numFmtId="0" fontId="1" fillId="4" borderId="7" xfId="1" applyFill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4" borderId="12" xfId="1" applyFill="1" applyBorder="1"/>
    <xf numFmtId="0" fontId="1" fillId="4" borderId="13" xfId="1" applyFill="1" applyBorder="1"/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2" fillId="0" borderId="10" xfId="1" applyFont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0" fontId="1" fillId="3" borderId="28" xfId="1" applyFill="1" applyBorder="1" applyAlignment="1">
      <alignment horizontal="right"/>
    </xf>
    <xf numFmtId="0" fontId="1" fillId="3" borderId="31" xfId="1" applyFill="1" applyBorder="1"/>
    <xf numFmtId="0" fontId="1" fillId="6" borderId="0" xfId="1" applyFill="1"/>
    <xf numFmtId="0" fontId="1" fillId="0" borderId="0" xfId="1" applyAlignment="1">
      <alignment horizontal="center"/>
    </xf>
    <xf numFmtId="0" fontId="1" fillId="4" borderId="34" xfId="1" applyFill="1" applyBorder="1"/>
    <xf numFmtId="0" fontId="1" fillId="5" borderId="23" xfId="1" applyFill="1" applyBorder="1"/>
    <xf numFmtId="0" fontId="1" fillId="4" borderId="32" xfId="1" applyFill="1" applyBorder="1"/>
    <xf numFmtId="0" fontId="1" fillId="5" borderId="19" xfId="1" applyFill="1" applyBorder="1"/>
    <xf numFmtId="0" fontId="1" fillId="5" borderId="35" xfId="1" applyFill="1" applyBorder="1"/>
    <xf numFmtId="0" fontId="1" fillId="5" borderId="36" xfId="1" applyFill="1" applyBorder="1"/>
    <xf numFmtId="166" fontId="1" fillId="0" borderId="0" xfId="2" applyNumberFormat="1" applyFont="1"/>
    <xf numFmtId="0" fontId="2" fillId="0" borderId="0" xfId="1" applyFont="1"/>
    <xf numFmtId="0" fontId="2" fillId="0" borderId="21" xfId="1" applyFont="1" applyBorder="1"/>
    <xf numFmtId="2" fontId="2" fillId="0" borderId="17" xfId="1" applyNumberFormat="1" applyFont="1" applyBorder="1" applyAlignment="1">
      <alignment horizontal="left"/>
    </xf>
    <xf numFmtId="2" fontId="2" fillId="0" borderId="0" xfId="1" applyNumberFormat="1" applyFont="1"/>
    <xf numFmtId="0" fontId="2" fillId="0" borderId="22" xfId="1" applyFont="1" applyBorder="1"/>
    <xf numFmtId="0" fontId="2" fillId="0" borderId="23" xfId="1" applyFont="1" applyBorder="1" applyAlignment="1">
      <alignment horizontal="left"/>
    </xf>
    <xf numFmtId="0" fontId="1" fillId="0" borderId="0" xfId="1" applyAlignment="1">
      <alignment horizontal="left"/>
    </xf>
    <xf numFmtId="0" fontId="2" fillId="0" borderId="26" xfId="1" applyFont="1" applyBorder="1"/>
    <xf numFmtId="10" fontId="2" fillId="0" borderId="27" xfId="2" applyNumberFormat="1" applyFont="1" applyBorder="1" applyAlignment="1">
      <alignment horizontal="left"/>
    </xf>
    <xf numFmtId="164" fontId="1" fillId="0" borderId="0" xfId="1" applyNumberFormat="1"/>
    <xf numFmtId="0" fontId="4" fillId="0" borderId="0" xfId="1" applyFont="1"/>
    <xf numFmtId="2" fontId="2" fillId="0" borderId="37" xfId="1" applyNumberFormat="1" applyFont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29" xfId="1" applyFill="1" applyBorder="1" applyAlignment="1">
      <alignment horizontal="center" vertical="center"/>
    </xf>
    <xf numFmtId="0" fontId="1" fillId="3" borderId="30" xfId="1" applyFill="1" applyBorder="1" applyAlignment="1">
      <alignment horizontal="center" vertical="center"/>
    </xf>
    <xf numFmtId="0" fontId="1" fillId="3" borderId="33" xfId="1" applyFill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2" fontId="2" fillId="0" borderId="18" xfId="1" applyNumberFormat="1" applyFont="1" applyBorder="1" applyAlignment="1">
      <alignment horizontal="left" vertical="center"/>
    </xf>
    <xf numFmtId="2" fontId="2" fillId="0" borderId="20" xfId="1" applyNumberFormat="1" applyFont="1" applyBorder="1" applyAlignment="1">
      <alignment horizontal="left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  <xf numFmtId="2" fontId="2" fillId="0" borderId="39" xfId="1" applyNumberFormat="1" applyFont="1" applyBorder="1" applyAlignment="1">
      <alignment horizontal="right" vertical="center"/>
    </xf>
    <xf numFmtId="2" fontId="2" fillId="0" borderId="38" xfId="1" applyNumberFormat="1" applyFont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0</xdr:col>
      <xdr:colOff>19050</xdr:colOff>
      <xdr:row>2</xdr:row>
      <xdr:rowOff>152400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EB12D86-9F4D-4A09-AE76-DA42CE307671}"/>
            </a:ext>
          </a:extLst>
        </xdr:cNvPr>
        <xdr:cNvSpPr>
          <a:spLocks noChangeShapeType="1"/>
        </xdr:cNvSpPr>
      </xdr:nvSpPr>
      <xdr:spPr bwMode="auto">
        <a:xfrm flipH="1">
          <a:off x="0" y="314325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9525</xdr:rowOff>
    </xdr:from>
    <xdr:to>
      <xdr:col>1</xdr:col>
      <xdr:colOff>0</xdr:colOff>
      <xdr:row>4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359AD821-E089-4A76-8B8B-3728E7DD8440}"/>
            </a:ext>
          </a:extLst>
        </xdr:cNvPr>
        <xdr:cNvSpPr>
          <a:spLocks noChangeShapeType="1"/>
        </xdr:cNvSpPr>
      </xdr:nvSpPr>
      <xdr:spPr bwMode="auto">
        <a:xfrm>
          <a:off x="0" y="180975"/>
          <a:ext cx="85725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142875</xdr:rowOff>
    </xdr:from>
    <xdr:to>
      <xdr:col>0</xdr:col>
      <xdr:colOff>19050</xdr:colOff>
      <xdr:row>3</xdr:row>
      <xdr:rowOff>152400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C5B2625-D2D1-42DA-8FC7-CCFC6FB66048}"/>
            </a:ext>
          </a:extLst>
        </xdr:cNvPr>
        <xdr:cNvSpPr>
          <a:spLocks noChangeShapeType="1"/>
        </xdr:cNvSpPr>
      </xdr:nvSpPr>
      <xdr:spPr bwMode="auto">
        <a:xfrm flipH="1">
          <a:off x="0" y="476250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</xdr:row>
      <xdr:rowOff>142875</xdr:rowOff>
    </xdr:from>
    <xdr:to>
      <xdr:col>0</xdr:col>
      <xdr:colOff>19050</xdr:colOff>
      <xdr:row>10</xdr:row>
      <xdr:rowOff>152400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CC0D639-24F4-4C54-BAED-B8FEBA8AD5D7}"/>
            </a:ext>
          </a:extLst>
        </xdr:cNvPr>
        <xdr:cNvSpPr>
          <a:spLocks noChangeShapeType="1"/>
        </xdr:cNvSpPr>
      </xdr:nvSpPr>
      <xdr:spPr bwMode="auto">
        <a:xfrm flipH="1">
          <a:off x="0" y="1476375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</xdr:row>
      <xdr:rowOff>19050</xdr:rowOff>
    </xdr:from>
    <xdr:to>
      <xdr:col>1</xdr:col>
      <xdr:colOff>9525</xdr:colOff>
      <xdr:row>12</xdr:row>
      <xdr:rowOff>9525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42B5DC66-9724-4A4C-9B83-7323AD32ABA5}"/>
            </a:ext>
          </a:extLst>
        </xdr:cNvPr>
        <xdr:cNvSpPr>
          <a:spLocks noChangeShapeType="1"/>
        </xdr:cNvSpPr>
      </xdr:nvSpPr>
      <xdr:spPr bwMode="auto">
        <a:xfrm>
          <a:off x="9525" y="1352550"/>
          <a:ext cx="8572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142875</xdr:rowOff>
    </xdr:from>
    <xdr:to>
      <xdr:col>0</xdr:col>
      <xdr:colOff>19050</xdr:colOff>
      <xdr:row>11</xdr:row>
      <xdr:rowOff>152400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945749E6-5D39-46FD-9DE7-1AF8DB280E3D}"/>
            </a:ext>
          </a:extLst>
        </xdr:cNvPr>
        <xdr:cNvSpPr>
          <a:spLocks noChangeShapeType="1"/>
        </xdr:cNvSpPr>
      </xdr:nvSpPr>
      <xdr:spPr bwMode="auto">
        <a:xfrm flipH="1">
          <a:off x="0" y="1647825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</xdr:row>
      <xdr:rowOff>142875</xdr:rowOff>
    </xdr:from>
    <xdr:to>
      <xdr:col>0</xdr:col>
      <xdr:colOff>19050</xdr:colOff>
      <xdr:row>16</xdr:row>
      <xdr:rowOff>152400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E88C45DE-D72C-4AEB-9309-EAC04368BE24}"/>
            </a:ext>
          </a:extLst>
        </xdr:cNvPr>
        <xdr:cNvSpPr>
          <a:spLocks noChangeShapeType="1"/>
        </xdr:cNvSpPr>
      </xdr:nvSpPr>
      <xdr:spPr bwMode="auto">
        <a:xfrm flipH="1">
          <a:off x="0" y="2638425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16</xdr:row>
      <xdr:rowOff>19050</xdr:rowOff>
    </xdr:from>
    <xdr:to>
      <xdr:col>1</xdr:col>
      <xdr:colOff>9525</xdr:colOff>
      <xdr:row>18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E0402432-C887-4533-9DAF-46CBCD48991D}"/>
            </a:ext>
          </a:extLst>
        </xdr:cNvPr>
        <xdr:cNvSpPr>
          <a:spLocks noChangeShapeType="1"/>
        </xdr:cNvSpPr>
      </xdr:nvSpPr>
      <xdr:spPr bwMode="auto">
        <a:xfrm>
          <a:off x="9525" y="2514600"/>
          <a:ext cx="85725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</xdr:row>
      <xdr:rowOff>142875</xdr:rowOff>
    </xdr:from>
    <xdr:to>
      <xdr:col>0</xdr:col>
      <xdr:colOff>19050</xdr:colOff>
      <xdr:row>17</xdr:row>
      <xdr:rowOff>152400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B6C866C4-A9D2-42C6-825C-A85AAB53C70F}"/>
            </a:ext>
          </a:extLst>
        </xdr:cNvPr>
        <xdr:cNvSpPr>
          <a:spLocks noChangeShapeType="1"/>
        </xdr:cNvSpPr>
      </xdr:nvSpPr>
      <xdr:spPr bwMode="auto">
        <a:xfrm flipH="1">
          <a:off x="0" y="2819400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</xdr:row>
      <xdr:rowOff>162339</xdr:rowOff>
    </xdr:from>
    <xdr:to>
      <xdr:col>8</xdr:col>
      <xdr:colOff>472108</xdr:colOff>
      <xdr:row>41</xdr:row>
      <xdr:rowOff>80755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D8D5F29E-847A-4665-B457-94B1BE6D9943}"/>
            </a:ext>
          </a:extLst>
        </xdr:cNvPr>
        <xdr:cNvSpPr txBox="1"/>
      </xdr:nvSpPr>
      <xdr:spPr>
        <a:xfrm>
          <a:off x="0" y="3872948"/>
          <a:ext cx="7769086" cy="3098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The procedure of a statistical test must be followed.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a. Hypotheses are formulated: </a:t>
          </a:r>
        </a:p>
        <a:p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    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H0: absence of significant link between duration of unemployment and gender.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     H1: Existence of a significant link between duration of unemployment and gender.</a:t>
          </a:r>
        </a:p>
        <a:p>
          <a:endParaRPr lang="fr-FR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b. We consider the significance level of 5% (respectively 1%).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 We determine the degrees of freedom : dd = (n-1) * (c-1), number of columns minus 1 multiplies the number of rows minus 1. here: df =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d. The empirical chi² is calculated: </a:t>
          </a:r>
          <a:r>
            <a:rPr lang="fr-FR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fr-FR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Khi² statistic :  </a:t>
          </a:r>
          <a:r>
            <a:rPr lang="el-GR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χ</a:t>
          </a:r>
          <a:r>
            <a:rPr lang="en-GB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²=∑(O</a:t>
          </a:r>
          <a:r>
            <a:rPr lang="en-GB" sz="1100" b="1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ij</a:t>
          </a:r>
          <a:r>
            <a:rPr lang="en-GB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-T</a:t>
          </a:r>
          <a:r>
            <a:rPr lang="en-GB" sz="1100" b="1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ij</a:t>
          </a:r>
          <a:r>
            <a:rPr lang="en-GB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)²/T</a:t>
          </a:r>
          <a:r>
            <a:rPr lang="en-GB" sz="1100" b="1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ij </a:t>
          </a:r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</a:t>
          </a:r>
          <a:r>
            <a:rPr lang="fr-FR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4.11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e. The theoretic chi² is determined: </a:t>
          </a:r>
          <a:r>
            <a:rPr lang="fr-FR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3.84</a:t>
          </a:r>
        </a:p>
        <a:p>
          <a:endParaRPr lang="fr-FR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</a:t>
          </a:r>
          <a:r>
            <a:rPr lang="fr-FR" sz="11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empirical chi² is superior than the theoretic chi²</a:t>
          </a:r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we are in the rejection zone of H0; therefore, at the 5% threshold, we conclude the existence of a significant connection between the two characters.</a:t>
          </a:r>
        </a:p>
        <a:p>
          <a:endParaRPr lang="fr-FR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degree of significance is p-value = 4.26%; it gives the smallest threshold from which H0 can not be rejected. P-value dosen't depend on the significance level</a:t>
          </a:r>
        </a:p>
        <a:p>
          <a:endParaRPr lang="fr-FR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same is done to test the existence of a statistical link between the duration of unemployment and the level of training.</a:t>
          </a:r>
        </a:p>
      </xdr:txBody>
    </xdr:sp>
    <xdr:clientData/>
  </xdr:twoCellAnchor>
  <xdr:twoCellAnchor>
    <xdr:from>
      <xdr:col>0</xdr:col>
      <xdr:colOff>0</xdr:colOff>
      <xdr:row>10</xdr:row>
      <xdr:rowOff>142875</xdr:rowOff>
    </xdr:from>
    <xdr:to>
      <xdr:col>0</xdr:col>
      <xdr:colOff>19050</xdr:colOff>
      <xdr:row>10</xdr:row>
      <xdr:rowOff>152400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5051E00A-6764-4A62-A85A-E584A0706581}"/>
            </a:ext>
          </a:extLst>
        </xdr:cNvPr>
        <xdr:cNvSpPr>
          <a:spLocks noChangeShapeType="1"/>
        </xdr:cNvSpPr>
      </xdr:nvSpPr>
      <xdr:spPr bwMode="auto">
        <a:xfrm flipH="1">
          <a:off x="0" y="316810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</xdr:row>
      <xdr:rowOff>9525</xdr:rowOff>
    </xdr:from>
    <xdr:to>
      <xdr:col>1</xdr:col>
      <xdr:colOff>0</xdr:colOff>
      <xdr:row>12</xdr:row>
      <xdr:rowOff>0</xdr:rowOff>
    </xdr:to>
    <xdr:sp macro="" textlink="">
      <xdr:nvSpPr>
        <xdr:cNvPr id="22" name="Line 2">
          <a:extLst>
            <a:ext uri="{FF2B5EF4-FFF2-40B4-BE49-F238E27FC236}">
              <a16:creationId xmlns:a16="http://schemas.microsoft.com/office/drawing/2014/main" id="{8DE763E6-3566-47D2-A3CB-A3FD06E474A8}"/>
            </a:ext>
          </a:extLst>
        </xdr:cNvPr>
        <xdr:cNvSpPr>
          <a:spLocks noChangeShapeType="1"/>
        </xdr:cNvSpPr>
      </xdr:nvSpPr>
      <xdr:spPr bwMode="auto">
        <a:xfrm>
          <a:off x="0" y="183460"/>
          <a:ext cx="861391" cy="32177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</xdr:row>
      <xdr:rowOff>142875</xdr:rowOff>
    </xdr:from>
    <xdr:to>
      <xdr:col>0</xdr:col>
      <xdr:colOff>19050</xdr:colOff>
      <xdr:row>16</xdr:row>
      <xdr:rowOff>152400</xdr:rowOff>
    </xdr:to>
    <xdr:sp macro="" textlink="">
      <xdr:nvSpPr>
        <xdr:cNvPr id="23" name="Line 4">
          <a:extLst>
            <a:ext uri="{FF2B5EF4-FFF2-40B4-BE49-F238E27FC236}">
              <a16:creationId xmlns:a16="http://schemas.microsoft.com/office/drawing/2014/main" id="{16A05C4C-3C42-4237-A929-38C71E0C4F1F}"/>
            </a:ext>
          </a:extLst>
        </xdr:cNvPr>
        <xdr:cNvSpPr>
          <a:spLocks noChangeShapeType="1"/>
        </xdr:cNvSpPr>
      </xdr:nvSpPr>
      <xdr:spPr bwMode="auto">
        <a:xfrm flipH="1">
          <a:off x="0" y="1691723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16</xdr:row>
      <xdr:rowOff>19050</xdr:rowOff>
    </xdr:from>
    <xdr:to>
      <xdr:col>1</xdr:col>
      <xdr:colOff>9525</xdr:colOff>
      <xdr:row>18</xdr:row>
      <xdr:rowOff>9525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2387D8C-DBB1-4E9B-AE4F-1DF2A399D304}"/>
            </a:ext>
          </a:extLst>
        </xdr:cNvPr>
        <xdr:cNvSpPr>
          <a:spLocks noChangeShapeType="1"/>
        </xdr:cNvSpPr>
      </xdr:nvSpPr>
      <xdr:spPr bwMode="auto">
        <a:xfrm>
          <a:off x="9525" y="1567898"/>
          <a:ext cx="861391" cy="3383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</xdr:row>
      <xdr:rowOff>142875</xdr:rowOff>
    </xdr:from>
    <xdr:to>
      <xdr:col>0</xdr:col>
      <xdr:colOff>19050</xdr:colOff>
      <xdr:row>17</xdr:row>
      <xdr:rowOff>152400</xdr:rowOff>
    </xdr:to>
    <xdr:sp macro="" textlink="">
      <xdr:nvSpPr>
        <xdr:cNvPr id="25" name="Line 6">
          <a:extLst>
            <a:ext uri="{FF2B5EF4-FFF2-40B4-BE49-F238E27FC236}">
              <a16:creationId xmlns:a16="http://schemas.microsoft.com/office/drawing/2014/main" id="{997E4482-7545-4005-B981-A9EDFC104DCC}"/>
            </a:ext>
          </a:extLst>
        </xdr:cNvPr>
        <xdr:cNvSpPr>
          <a:spLocks noChangeShapeType="1"/>
        </xdr:cNvSpPr>
      </xdr:nvSpPr>
      <xdr:spPr bwMode="auto">
        <a:xfrm flipH="1">
          <a:off x="0" y="1865658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</xdr:row>
      <xdr:rowOff>142875</xdr:rowOff>
    </xdr:from>
    <xdr:to>
      <xdr:col>0</xdr:col>
      <xdr:colOff>19050</xdr:colOff>
      <xdr:row>16</xdr:row>
      <xdr:rowOff>152400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A4625CA-438D-4268-B653-DBAE6E1A138E}"/>
            </a:ext>
          </a:extLst>
        </xdr:cNvPr>
        <xdr:cNvSpPr>
          <a:spLocks noChangeShapeType="1"/>
        </xdr:cNvSpPr>
      </xdr:nvSpPr>
      <xdr:spPr bwMode="auto">
        <a:xfrm flipH="1">
          <a:off x="0" y="1691723"/>
          <a:ext cx="190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0</xdr:colOff>
      <xdr:row>18</xdr:row>
      <xdr:rowOff>0</xdr:rowOff>
    </xdr:to>
    <xdr:sp macro="" textlink="">
      <xdr:nvSpPr>
        <xdr:cNvPr id="27" name="Line 2">
          <a:extLst>
            <a:ext uri="{FF2B5EF4-FFF2-40B4-BE49-F238E27FC236}">
              <a16:creationId xmlns:a16="http://schemas.microsoft.com/office/drawing/2014/main" id="{59BB07F7-EC97-4129-9DD3-65F24F817034}"/>
            </a:ext>
          </a:extLst>
        </xdr:cNvPr>
        <xdr:cNvSpPr>
          <a:spLocks noChangeShapeType="1"/>
        </xdr:cNvSpPr>
      </xdr:nvSpPr>
      <xdr:spPr bwMode="auto">
        <a:xfrm>
          <a:off x="0" y="1558373"/>
          <a:ext cx="861391" cy="3383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EDEB-D177-436A-940A-DAC11F50D062}">
  <dimension ref="A1:M35"/>
  <sheetViews>
    <sheetView tabSelected="1" topLeftCell="A7" zoomScale="115" zoomScaleNormal="115" workbookViewId="0">
      <selection activeCell="K29" sqref="K29:K30"/>
    </sheetView>
  </sheetViews>
  <sheetFormatPr baseColWidth="10" defaultRowHeight="12.75" x14ac:dyDescent="0.2"/>
  <cols>
    <col min="1" max="1" width="12.85546875" style="1" customWidth="1"/>
    <col min="2" max="4" width="11.42578125" style="1" customWidth="1"/>
    <col min="5" max="5" width="10.7109375" style="1" customWidth="1"/>
    <col min="6" max="6" width="23.7109375" style="1" customWidth="1"/>
    <col min="7" max="7" width="17.42578125" style="1" customWidth="1"/>
    <col min="8" max="8" width="11.5703125" style="1" bestFit="1" customWidth="1"/>
    <col min="9" max="9" width="11.42578125" style="1"/>
    <col min="10" max="10" width="41.28515625" style="1" bestFit="1" customWidth="1"/>
    <col min="11" max="256" width="11.42578125" style="1"/>
    <col min="257" max="257" width="12.85546875" style="1" customWidth="1"/>
    <col min="258" max="260" width="11.42578125" style="1" customWidth="1"/>
    <col min="261" max="261" width="10.7109375" style="1" customWidth="1"/>
    <col min="262" max="262" width="21.5703125" style="1" customWidth="1"/>
    <col min="263" max="263" width="16.28515625" style="1" customWidth="1"/>
    <col min="264" max="264" width="11.5703125" style="1" bestFit="1" customWidth="1"/>
    <col min="265" max="512" width="11.42578125" style="1"/>
    <col min="513" max="513" width="12.85546875" style="1" customWidth="1"/>
    <col min="514" max="516" width="11.42578125" style="1" customWidth="1"/>
    <col min="517" max="517" width="10.7109375" style="1" customWidth="1"/>
    <col min="518" max="518" width="21.5703125" style="1" customWidth="1"/>
    <col min="519" max="519" width="16.28515625" style="1" customWidth="1"/>
    <col min="520" max="520" width="11.5703125" style="1" bestFit="1" customWidth="1"/>
    <col min="521" max="768" width="11.42578125" style="1"/>
    <col min="769" max="769" width="12.85546875" style="1" customWidth="1"/>
    <col min="770" max="772" width="11.42578125" style="1" customWidth="1"/>
    <col min="773" max="773" width="10.7109375" style="1" customWidth="1"/>
    <col min="774" max="774" width="21.5703125" style="1" customWidth="1"/>
    <col min="775" max="775" width="16.28515625" style="1" customWidth="1"/>
    <col min="776" max="776" width="11.5703125" style="1" bestFit="1" customWidth="1"/>
    <col min="777" max="1024" width="11.42578125" style="1"/>
    <col min="1025" max="1025" width="12.85546875" style="1" customWidth="1"/>
    <col min="1026" max="1028" width="11.42578125" style="1" customWidth="1"/>
    <col min="1029" max="1029" width="10.7109375" style="1" customWidth="1"/>
    <col min="1030" max="1030" width="21.5703125" style="1" customWidth="1"/>
    <col min="1031" max="1031" width="16.28515625" style="1" customWidth="1"/>
    <col min="1032" max="1032" width="11.5703125" style="1" bestFit="1" customWidth="1"/>
    <col min="1033" max="1280" width="11.42578125" style="1"/>
    <col min="1281" max="1281" width="12.85546875" style="1" customWidth="1"/>
    <col min="1282" max="1284" width="11.42578125" style="1" customWidth="1"/>
    <col min="1285" max="1285" width="10.7109375" style="1" customWidth="1"/>
    <col min="1286" max="1286" width="21.5703125" style="1" customWidth="1"/>
    <col min="1287" max="1287" width="16.28515625" style="1" customWidth="1"/>
    <col min="1288" max="1288" width="11.5703125" style="1" bestFit="1" customWidth="1"/>
    <col min="1289" max="1536" width="11.42578125" style="1"/>
    <col min="1537" max="1537" width="12.85546875" style="1" customWidth="1"/>
    <col min="1538" max="1540" width="11.42578125" style="1" customWidth="1"/>
    <col min="1541" max="1541" width="10.7109375" style="1" customWidth="1"/>
    <col min="1542" max="1542" width="21.5703125" style="1" customWidth="1"/>
    <col min="1543" max="1543" width="16.28515625" style="1" customWidth="1"/>
    <col min="1544" max="1544" width="11.5703125" style="1" bestFit="1" customWidth="1"/>
    <col min="1545" max="1792" width="11.42578125" style="1"/>
    <col min="1793" max="1793" width="12.85546875" style="1" customWidth="1"/>
    <col min="1794" max="1796" width="11.42578125" style="1" customWidth="1"/>
    <col min="1797" max="1797" width="10.7109375" style="1" customWidth="1"/>
    <col min="1798" max="1798" width="21.5703125" style="1" customWidth="1"/>
    <col min="1799" max="1799" width="16.28515625" style="1" customWidth="1"/>
    <col min="1800" max="1800" width="11.5703125" style="1" bestFit="1" customWidth="1"/>
    <col min="1801" max="2048" width="11.42578125" style="1"/>
    <col min="2049" max="2049" width="12.85546875" style="1" customWidth="1"/>
    <col min="2050" max="2052" width="11.42578125" style="1" customWidth="1"/>
    <col min="2053" max="2053" width="10.7109375" style="1" customWidth="1"/>
    <col min="2054" max="2054" width="21.5703125" style="1" customWidth="1"/>
    <col min="2055" max="2055" width="16.28515625" style="1" customWidth="1"/>
    <col min="2056" max="2056" width="11.5703125" style="1" bestFit="1" customWidth="1"/>
    <col min="2057" max="2304" width="11.42578125" style="1"/>
    <col min="2305" max="2305" width="12.85546875" style="1" customWidth="1"/>
    <col min="2306" max="2308" width="11.42578125" style="1" customWidth="1"/>
    <col min="2309" max="2309" width="10.7109375" style="1" customWidth="1"/>
    <col min="2310" max="2310" width="21.5703125" style="1" customWidth="1"/>
    <col min="2311" max="2311" width="16.28515625" style="1" customWidth="1"/>
    <col min="2312" max="2312" width="11.5703125" style="1" bestFit="1" customWidth="1"/>
    <col min="2313" max="2560" width="11.42578125" style="1"/>
    <col min="2561" max="2561" width="12.85546875" style="1" customWidth="1"/>
    <col min="2562" max="2564" width="11.42578125" style="1" customWidth="1"/>
    <col min="2565" max="2565" width="10.7109375" style="1" customWidth="1"/>
    <col min="2566" max="2566" width="21.5703125" style="1" customWidth="1"/>
    <col min="2567" max="2567" width="16.28515625" style="1" customWidth="1"/>
    <col min="2568" max="2568" width="11.5703125" style="1" bestFit="1" customWidth="1"/>
    <col min="2569" max="2816" width="11.42578125" style="1"/>
    <col min="2817" max="2817" width="12.85546875" style="1" customWidth="1"/>
    <col min="2818" max="2820" width="11.42578125" style="1" customWidth="1"/>
    <col min="2821" max="2821" width="10.7109375" style="1" customWidth="1"/>
    <col min="2822" max="2822" width="21.5703125" style="1" customWidth="1"/>
    <col min="2823" max="2823" width="16.28515625" style="1" customWidth="1"/>
    <col min="2824" max="2824" width="11.5703125" style="1" bestFit="1" customWidth="1"/>
    <col min="2825" max="3072" width="11.42578125" style="1"/>
    <col min="3073" max="3073" width="12.85546875" style="1" customWidth="1"/>
    <col min="3074" max="3076" width="11.42578125" style="1" customWidth="1"/>
    <col min="3077" max="3077" width="10.7109375" style="1" customWidth="1"/>
    <col min="3078" max="3078" width="21.5703125" style="1" customWidth="1"/>
    <col min="3079" max="3079" width="16.28515625" style="1" customWidth="1"/>
    <col min="3080" max="3080" width="11.5703125" style="1" bestFit="1" customWidth="1"/>
    <col min="3081" max="3328" width="11.42578125" style="1"/>
    <col min="3329" max="3329" width="12.85546875" style="1" customWidth="1"/>
    <col min="3330" max="3332" width="11.42578125" style="1" customWidth="1"/>
    <col min="3333" max="3333" width="10.7109375" style="1" customWidth="1"/>
    <col min="3334" max="3334" width="21.5703125" style="1" customWidth="1"/>
    <col min="3335" max="3335" width="16.28515625" style="1" customWidth="1"/>
    <col min="3336" max="3336" width="11.5703125" style="1" bestFit="1" customWidth="1"/>
    <col min="3337" max="3584" width="11.42578125" style="1"/>
    <col min="3585" max="3585" width="12.85546875" style="1" customWidth="1"/>
    <col min="3586" max="3588" width="11.42578125" style="1" customWidth="1"/>
    <col min="3589" max="3589" width="10.7109375" style="1" customWidth="1"/>
    <col min="3590" max="3590" width="21.5703125" style="1" customWidth="1"/>
    <col min="3591" max="3591" width="16.28515625" style="1" customWidth="1"/>
    <col min="3592" max="3592" width="11.5703125" style="1" bestFit="1" customWidth="1"/>
    <col min="3593" max="3840" width="11.42578125" style="1"/>
    <col min="3841" max="3841" width="12.85546875" style="1" customWidth="1"/>
    <col min="3842" max="3844" width="11.42578125" style="1" customWidth="1"/>
    <col min="3845" max="3845" width="10.7109375" style="1" customWidth="1"/>
    <col min="3846" max="3846" width="21.5703125" style="1" customWidth="1"/>
    <col min="3847" max="3847" width="16.28515625" style="1" customWidth="1"/>
    <col min="3848" max="3848" width="11.5703125" style="1" bestFit="1" customWidth="1"/>
    <col min="3849" max="4096" width="11.42578125" style="1"/>
    <col min="4097" max="4097" width="12.85546875" style="1" customWidth="1"/>
    <col min="4098" max="4100" width="11.42578125" style="1" customWidth="1"/>
    <col min="4101" max="4101" width="10.7109375" style="1" customWidth="1"/>
    <col min="4102" max="4102" width="21.5703125" style="1" customWidth="1"/>
    <col min="4103" max="4103" width="16.28515625" style="1" customWidth="1"/>
    <col min="4104" max="4104" width="11.5703125" style="1" bestFit="1" customWidth="1"/>
    <col min="4105" max="4352" width="11.42578125" style="1"/>
    <col min="4353" max="4353" width="12.85546875" style="1" customWidth="1"/>
    <col min="4354" max="4356" width="11.42578125" style="1" customWidth="1"/>
    <col min="4357" max="4357" width="10.7109375" style="1" customWidth="1"/>
    <col min="4358" max="4358" width="21.5703125" style="1" customWidth="1"/>
    <col min="4359" max="4359" width="16.28515625" style="1" customWidth="1"/>
    <col min="4360" max="4360" width="11.5703125" style="1" bestFit="1" customWidth="1"/>
    <col min="4361" max="4608" width="11.42578125" style="1"/>
    <col min="4609" max="4609" width="12.85546875" style="1" customWidth="1"/>
    <col min="4610" max="4612" width="11.42578125" style="1" customWidth="1"/>
    <col min="4613" max="4613" width="10.7109375" style="1" customWidth="1"/>
    <col min="4614" max="4614" width="21.5703125" style="1" customWidth="1"/>
    <col min="4615" max="4615" width="16.28515625" style="1" customWidth="1"/>
    <col min="4616" max="4616" width="11.5703125" style="1" bestFit="1" customWidth="1"/>
    <col min="4617" max="4864" width="11.42578125" style="1"/>
    <col min="4865" max="4865" width="12.85546875" style="1" customWidth="1"/>
    <col min="4866" max="4868" width="11.42578125" style="1" customWidth="1"/>
    <col min="4869" max="4869" width="10.7109375" style="1" customWidth="1"/>
    <col min="4870" max="4870" width="21.5703125" style="1" customWidth="1"/>
    <col min="4871" max="4871" width="16.28515625" style="1" customWidth="1"/>
    <col min="4872" max="4872" width="11.5703125" style="1" bestFit="1" customWidth="1"/>
    <col min="4873" max="5120" width="11.42578125" style="1"/>
    <col min="5121" max="5121" width="12.85546875" style="1" customWidth="1"/>
    <col min="5122" max="5124" width="11.42578125" style="1" customWidth="1"/>
    <col min="5125" max="5125" width="10.7109375" style="1" customWidth="1"/>
    <col min="5126" max="5126" width="21.5703125" style="1" customWidth="1"/>
    <col min="5127" max="5127" width="16.28515625" style="1" customWidth="1"/>
    <col min="5128" max="5128" width="11.5703125" style="1" bestFit="1" customWidth="1"/>
    <col min="5129" max="5376" width="11.42578125" style="1"/>
    <col min="5377" max="5377" width="12.85546875" style="1" customWidth="1"/>
    <col min="5378" max="5380" width="11.42578125" style="1" customWidth="1"/>
    <col min="5381" max="5381" width="10.7109375" style="1" customWidth="1"/>
    <col min="5382" max="5382" width="21.5703125" style="1" customWidth="1"/>
    <col min="5383" max="5383" width="16.28515625" style="1" customWidth="1"/>
    <col min="5384" max="5384" width="11.5703125" style="1" bestFit="1" customWidth="1"/>
    <col min="5385" max="5632" width="11.42578125" style="1"/>
    <col min="5633" max="5633" width="12.85546875" style="1" customWidth="1"/>
    <col min="5634" max="5636" width="11.42578125" style="1" customWidth="1"/>
    <col min="5637" max="5637" width="10.7109375" style="1" customWidth="1"/>
    <col min="5638" max="5638" width="21.5703125" style="1" customWidth="1"/>
    <col min="5639" max="5639" width="16.28515625" style="1" customWidth="1"/>
    <col min="5640" max="5640" width="11.5703125" style="1" bestFit="1" customWidth="1"/>
    <col min="5641" max="5888" width="11.42578125" style="1"/>
    <col min="5889" max="5889" width="12.85546875" style="1" customWidth="1"/>
    <col min="5890" max="5892" width="11.42578125" style="1" customWidth="1"/>
    <col min="5893" max="5893" width="10.7109375" style="1" customWidth="1"/>
    <col min="5894" max="5894" width="21.5703125" style="1" customWidth="1"/>
    <col min="5895" max="5895" width="16.28515625" style="1" customWidth="1"/>
    <col min="5896" max="5896" width="11.5703125" style="1" bestFit="1" customWidth="1"/>
    <col min="5897" max="6144" width="11.42578125" style="1"/>
    <col min="6145" max="6145" width="12.85546875" style="1" customWidth="1"/>
    <col min="6146" max="6148" width="11.42578125" style="1" customWidth="1"/>
    <col min="6149" max="6149" width="10.7109375" style="1" customWidth="1"/>
    <col min="6150" max="6150" width="21.5703125" style="1" customWidth="1"/>
    <col min="6151" max="6151" width="16.28515625" style="1" customWidth="1"/>
    <col min="6152" max="6152" width="11.5703125" style="1" bestFit="1" customWidth="1"/>
    <col min="6153" max="6400" width="11.42578125" style="1"/>
    <col min="6401" max="6401" width="12.85546875" style="1" customWidth="1"/>
    <col min="6402" max="6404" width="11.42578125" style="1" customWidth="1"/>
    <col min="6405" max="6405" width="10.7109375" style="1" customWidth="1"/>
    <col min="6406" max="6406" width="21.5703125" style="1" customWidth="1"/>
    <col min="6407" max="6407" width="16.28515625" style="1" customWidth="1"/>
    <col min="6408" max="6408" width="11.5703125" style="1" bestFit="1" customWidth="1"/>
    <col min="6409" max="6656" width="11.42578125" style="1"/>
    <col min="6657" max="6657" width="12.85546875" style="1" customWidth="1"/>
    <col min="6658" max="6660" width="11.42578125" style="1" customWidth="1"/>
    <col min="6661" max="6661" width="10.7109375" style="1" customWidth="1"/>
    <col min="6662" max="6662" width="21.5703125" style="1" customWidth="1"/>
    <col min="6663" max="6663" width="16.28515625" style="1" customWidth="1"/>
    <col min="6664" max="6664" width="11.5703125" style="1" bestFit="1" customWidth="1"/>
    <col min="6665" max="6912" width="11.42578125" style="1"/>
    <col min="6913" max="6913" width="12.85546875" style="1" customWidth="1"/>
    <col min="6914" max="6916" width="11.42578125" style="1" customWidth="1"/>
    <col min="6917" max="6917" width="10.7109375" style="1" customWidth="1"/>
    <col min="6918" max="6918" width="21.5703125" style="1" customWidth="1"/>
    <col min="6919" max="6919" width="16.28515625" style="1" customWidth="1"/>
    <col min="6920" max="6920" width="11.5703125" style="1" bestFit="1" customWidth="1"/>
    <col min="6921" max="7168" width="11.42578125" style="1"/>
    <col min="7169" max="7169" width="12.85546875" style="1" customWidth="1"/>
    <col min="7170" max="7172" width="11.42578125" style="1" customWidth="1"/>
    <col min="7173" max="7173" width="10.7109375" style="1" customWidth="1"/>
    <col min="7174" max="7174" width="21.5703125" style="1" customWidth="1"/>
    <col min="7175" max="7175" width="16.28515625" style="1" customWidth="1"/>
    <col min="7176" max="7176" width="11.5703125" style="1" bestFit="1" customWidth="1"/>
    <col min="7177" max="7424" width="11.42578125" style="1"/>
    <col min="7425" max="7425" width="12.85546875" style="1" customWidth="1"/>
    <col min="7426" max="7428" width="11.42578125" style="1" customWidth="1"/>
    <col min="7429" max="7429" width="10.7109375" style="1" customWidth="1"/>
    <col min="7430" max="7430" width="21.5703125" style="1" customWidth="1"/>
    <col min="7431" max="7431" width="16.28515625" style="1" customWidth="1"/>
    <col min="7432" max="7432" width="11.5703125" style="1" bestFit="1" customWidth="1"/>
    <col min="7433" max="7680" width="11.42578125" style="1"/>
    <col min="7681" max="7681" width="12.85546875" style="1" customWidth="1"/>
    <col min="7682" max="7684" width="11.42578125" style="1" customWidth="1"/>
    <col min="7685" max="7685" width="10.7109375" style="1" customWidth="1"/>
    <col min="7686" max="7686" width="21.5703125" style="1" customWidth="1"/>
    <col min="7687" max="7687" width="16.28515625" style="1" customWidth="1"/>
    <col min="7688" max="7688" width="11.5703125" style="1" bestFit="1" customWidth="1"/>
    <col min="7689" max="7936" width="11.42578125" style="1"/>
    <col min="7937" max="7937" width="12.85546875" style="1" customWidth="1"/>
    <col min="7938" max="7940" width="11.42578125" style="1" customWidth="1"/>
    <col min="7941" max="7941" width="10.7109375" style="1" customWidth="1"/>
    <col min="7942" max="7942" width="21.5703125" style="1" customWidth="1"/>
    <col min="7943" max="7943" width="16.28515625" style="1" customWidth="1"/>
    <col min="7944" max="7944" width="11.5703125" style="1" bestFit="1" customWidth="1"/>
    <col min="7945" max="8192" width="11.42578125" style="1"/>
    <col min="8193" max="8193" width="12.85546875" style="1" customWidth="1"/>
    <col min="8194" max="8196" width="11.42578125" style="1" customWidth="1"/>
    <col min="8197" max="8197" width="10.7109375" style="1" customWidth="1"/>
    <col min="8198" max="8198" width="21.5703125" style="1" customWidth="1"/>
    <col min="8199" max="8199" width="16.28515625" style="1" customWidth="1"/>
    <col min="8200" max="8200" width="11.5703125" style="1" bestFit="1" customWidth="1"/>
    <col min="8201" max="8448" width="11.42578125" style="1"/>
    <col min="8449" max="8449" width="12.85546875" style="1" customWidth="1"/>
    <col min="8450" max="8452" width="11.42578125" style="1" customWidth="1"/>
    <col min="8453" max="8453" width="10.7109375" style="1" customWidth="1"/>
    <col min="8454" max="8454" width="21.5703125" style="1" customWidth="1"/>
    <col min="8455" max="8455" width="16.28515625" style="1" customWidth="1"/>
    <col min="8456" max="8456" width="11.5703125" style="1" bestFit="1" customWidth="1"/>
    <col min="8457" max="8704" width="11.42578125" style="1"/>
    <col min="8705" max="8705" width="12.85546875" style="1" customWidth="1"/>
    <col min="8706" max="8708" width="11.42578125" style="1" customWidth="1"/>
    <col min="8709" max="8709" width="10.7109375" style="1" customWidth="1"/>
    <col min="8710" max="8710" width="21.5703125" style="1" customWidth="1"/>
    <col min="8711" max="8711" width="16.28515625" style="1" customWidth="1"/>
    <col min="8712" max="8712" width="11.5703125" style="1" bestFit="1" customWidth="1"/>
    <col min="8713" max="8960" width="11.42578125" style="1"/>
    <col min="8961" max="8961" width="12.85546875" style="1" customWidth="1"/>
    <col min="8962" max="8964" width="11.42578125" style="1" customWidth="1"/>
    <col min="8965" max="8965" width="10.7109375" style="1" customWidth="1"/>
    <col min="8966" max="8966" width="21.5703125" style="1" customWidth="1"/>
    <col min="8967" max="8967" width="16.28515625" style="1" customWidth="1"/>
    <col min="8968" max="8968" width="11.5703125" style="1" bestFit="1" customWidth="1"/>
    <col min="8969" max="9216" width="11.42578125" style="1"/>
    <col min="9217" max="9217" width="12.85546875" style="1" customWidth="1"/>
    <col min="9218" max="9220" width="11.42578125" style="1" customWidth="1"/>
    <col min="9221" max="9221" width="10.7109375" style="1" customWidth="1"/>
    <col min="9222" max="9222" width="21.5703125" style="1" customWidth="1"/>
    <col min="9223" max="9223" width="16.28515625" style="1" customWidth="1"/>
    <col min="9224" max="9224" width="11.5703125" style="1" bestFit="1" customWidth="1"/>
    <col min="9225" max="9472" width="11.42578125" style="1"/>
    <col min="9473" max="9473" width="12.85546875" style="1" customWidth="1"/>
    <col min="9474" max="9476" width="11.42578125" style="1" customWidth="1"/>
    <col min="9477" max="9477" width="10.7109375" style="1" customWidth="1"/>
    <col min="9478" max="9478" width="21.5703125" style="1" customWidth="1"/>
    <col min="9479" max="9479" width="16.28515625" style="1" customWidth="1"/>
    <col min="9480" max="9480" width="11.5703125" style="1" bestFit="1" customWidth="1"/>
    <col min="9481" max="9728" width="11.42578125" style="1"/>
    <col min="9729" max="9729" width="12.85546875" style="1" customWidth="1"/>
    <col min="9730" max="9732" width="11.42578125" style="1" customWidth="1"/>
    <col min="9733" max="9733" width="10.7109375" style="1" customWidth="1"/>
    <col min="9734" max="9734" width="21.5703125" style="1" customWidth="1"/>
    <col min="9735" max="9735" width="16.28515625" style="1" customWidth="1"/>
    <col min="9736" max="9736" width="11.5703125" style="1" bestFit="1" customWidth="1"/>
    <col min="9737" max="9984" width="11.42578125" style="1"/>
    <col min="9985" max="9985" width="12.85546875" style="1" customWidth="1"/>
    <col min="9986" max="9988" width="11.42578125" style="1" customWidth="1"/>
    <col min="9989" max="9989" width="10.7109375" style="1" customWidth="1"/>
    <col min="9990" max="9990" width="21.5703125" style="1" customWidth="1"/>
    <col min="9991" max="9991" width="16.28515625" style="1" customWidth="1"/>
    <col min="9992" max="9992" width="11.5703125" style="1" bestFit="1" customWidth="1"/>
    <col min="9993" max="10240" width="11.42578125" style="1"/>
    <col min="10241" max="10241" width="12.85546875" style="1" customWidth="1"/>
    <col min="10242" max="10244" width="11.42578125" style="1" customWidth="1"/>
    <col min="10245" max="10245" width="10.7109375" style="1" customWidth="1"/>
    <col min="10246" max="10246" width="21.5703125" style="1" customWidth="1"/>
    <col min="10247" max="10247" width="16.28515625" style="1" customWidth="1"/>
    <col min="10248" max="10248" width="11.5703125" style="1" bestFit="1" customWidth="1"/>
    <col min="10249" max="10496" width="11.42578125" style="1"/>
    <col min="10497" max="10497" width="12.85546875" style="1" customWidth="1"/>
    <col min="10498" max="10500" width="11.42578125" style="1" customWidth="1"/>
    <col min="10501" max="10501" width="10.7109375" style="1" customWidth="1"/>
    <col min="10502" max="10502" width="21.5703125" style="1" customWidth="1"/>
    <col min="10503" max="10503" width="16.28515625" style="1" customWidth="1"/>
    <col min="10504" max="10504" width="11.5703125" style="1" bestFit="1" customWidth="1"/>
    <col min="10505" max="10752" width="11.42578125" style="1"/>
    <col min="10753" max="10753" width="12.85546875" style="1" customWidth="1"/>
    <col min="10754" max="10756" width="11.42578125" style="1" customWidth="1"/>
    <col min="10757" max="10757" width="10.7109375" style="1" customWidth="1"/>
    <col min="10758" max="10758" width="21.5703125" style="1" customWidth="1"/>
    <col min="10759" max="10759" width="16.28515625" style="1" customWidth="1"/>
    <col min="10760" max="10760" width="11.5703125" style="1" bestFit="1" customWidth="1"/>
    <col min="10761" max="11008" width="11.42578125" style="1"/>
    <col min="11009" max="11009" width="12.85546875" style="1" customWidth="1"/>
    <col min="11010" max="11012" width="11.42578125" style="1" customWidth="1"/>
    <col min="11013" max="11013" width="10.7109375" style="1" customWidth="1"/>
    <col min="11014" max="11014" width="21.5703125" style="1" customWidth="1"/>
    <col min="11015" max="11015" width="16.28515625" style="1" customWidth="1"/>
    <col min="11016" max="11016" width="11.5703125" style="1" bestFit="1" customWidth="1"/>
    <col min="11017" max="11264" width="11.42578125" style="1"/>
    <col min="11265" max="11265" width="12.85546875" style="1" customWidth="1"/>
    <col min="11266" max="11268" width="11.42578125" style="1" customWidth="1"/>
    <col min="11269" max="11269" width="10.7109375" style="1" customWidth="1"/>
    <col min="11270" max="11270" width="21.5703125" style="1" customWidth="1"/>
    <col min="11271" max="11271" width="16.28515625" style="1" customWidth="1"/>
    <col min="11272" max="11272" width="11.5703125" style="1" bestFit="1" customWidth="1"/>
    <col min="11273" max="11520" width="11.42578125" style="1"/>
    <col min="11521" max="11521" width="12.85546875" style="1" customWidth="1"/>
    <col min="11522" max="11524" width="11.42578125" style="1" customWidth="1"/>
    <col min="11525" max="11525" width="10.7109375" style="1" customWidth="1"/>
    <col min="11526" max="11526" width="21.5703125" style="1" customWidth="1"/>
    <col min="11527" max="11527" width="16.28515625" style="1" customWidth="1"/>
    <col min="11528" max="11528" width="11.5703125" style="1" bestFit="1" customWidth="1"/>
    <col min="11529" max="11776" width="11.42578125" style="1"/>
    <col min="11777" max="11777" width="12.85546875" style="1" customWidth="1"/>
    <col min="11778" max="11780" width="11.42578125" style="1" customWidth="1"/>
    <col min="11781" max="11781" width="10.7109375" style="1" customWidth="1"/>
    <col min="11782" max="11782" width="21.5703125" style="1" customWidth="1"/>
    <col min="11783" max="11783" width="16.28515625" style="1" customWidth="1"/>
    <col min="11784" max="11784" width="11.5703125" style="1" bestFit="1" customWidth="1"/>
    <col min="11785" max="12032" width="11.42578125" style="1"/>
    <col min="12033" max="12033" width="12.85546875" style="1" customWidth="1"/>
    <col min="12034" max="12036" width="11.42578125" style="1" customWidth="1"/>
    <col min="12037" max="12037" width="10.7109375" style="1" customWidth="1"/>
    <col min="12038" max="12038" width="21.5703125" style="1" customWidth="1"/>
    <col min="12039" max="12039" width="16.28515625" style="1" customWidth="1"/>
    <col min="12040" max="12040" width="11.5703125" style="1" bestFit="1" customWidth="1"/>
    <col min="12041" max="12288" width="11.42578125" style="1"/>
    <col min="12289" max="12289" width="12.85546875" style="1" customWidth="1"/>
    <col min="12290" max="12292" width="11.42578125" style="1" customWidth="1"/>
    <col min="12293" max="12293" width="10.7109375" style="1" customWidth="1"/>
    <col min="12294" max="12294" width="21.5703125" style="1" customWidth="1"/>
    <col min="12295" max="12295" width="16.28515625" style="1" customWidth="1"/>
    <col min="12296" max="12296" width="11.5703125" style="1" bestFit="1" customWidth="1"/>
    <col min="12297" max="12544" width="11.42578125" style="1"/>
    <col min="12545" max="12545" width="12.85546875" style="1" customWidth="1"/>
    <col min="12546" max="12548" width="11.42578125" style="1" customWidth="1"/>
    <col min="12549" max="12549" width="10.7109375" style="1" customWidth="1"/>
    <col min="12550" max="12550" width="21.5703125" style="1" customWidth="1"/>
    <col min="12551" max="12551" width="16.28515625" style="1" customWidth="1"/>
    <col min="12552" max="12552" width="11.5703125" style="1" bestFit="1" customWidth="1"/>
    <col min="12553" max="12800" width="11.42578125" style="1"/>
    <col min="12801" max="12801" width="12.85546875" style="1" customWidth="1"/>
    <col min="12802" max="12804" width="11.42578125" style="1" customWidth="1"/>
    <col min="12805" max="12805" width="10.7109375" style="1" customWidth="1"/>
    <col min="12806" max="12806" width="21.5703125" style="1" customWidth="1"/>
    <col min="12807" max="12807" width="16.28515625" style="1" customWidth="1"/>
    <col min="12808" max="12808" width="11.5703125" style="1" bestFit="1" customWidth="1"/>
    <col min="12809" max="13056" width="11.42578125" style="1"/>
    <col min="13057" max="13057" width="12.85546875" style="1" customWidth="1"/>
    <col min="13058" max="13060" width="11.42578125" style="1" customWidth="1"/>
    <col min="13061" max="13061" width="10.7109375" style="1" customWidth="1"/>
    <col min="13062" max="13062" width="21.5703125" style="1" customWidth="1"/>
    <col min="13063" max="13063" width="16.28515625" style="1" customWidth="1"/>
    <col min="13064" max="13064" width="11.5703125" style="1" bestFit="1" customWidth="1"/>
    <col min="13065" max="13312" width="11.42578125" style="1"/>
    <col min="13313" max="13313" width="12.85546875" style="1" customWidth="1"/>
    <col min="13314" max="13316" width="11.42578125" style="1" customWidth="1"/>
    <col min="13317" max="13317" width="10.7109375" style="1" customWidth="1"/>
    <col min="13318" max="13318" width="21.5703125" style="1" customWidth="1"/>
    <col min="13319" max="13319" width="16.28515625" style="1" customWidth="1"/>
    <col min="13320" max="13320" width="11.5703125" style="1" bestFit="1" customWidth="1"/>
    <col min="13321" max="13568" width="11.42578125" style="1"/>
    <col min="13569" max="13569" width="12.85546875" style="1" customWidth="1"/>
    <col min="13570" max="13572" width="11.42578125" style="1" customWidth="1"/>
    <col min="13573" max="13573" width="10.7109375" style="1" customWidth="1"/>
    <col min="13574" max="13574" width="21.5703125" style="1" customWidth="1"/>
    <col min="13575" max="13575" width="16.28515625" style="1" customWidth="1"/>
    <col min="13576" max="13576" width="11.5703125" style="1" bestFit="1" customWidth="1"/>
    <col min="13577" max="13824" width="11.42578125" style="1"/>
    <col min="13825" max="13825" width="12.85546875" style="1" customWidth="1"/>
    <col min="13826" max="13828" width="11.42578125" style="1" customWidth="1"/>
    <col min="13829" max="13829" width="10.7109375" style="1" customWidth="1"/>
    <col min="13830" max="13830" width="21.5703125" style="1" customWidth="1"/>
    <col min="13831" max="13831" width="16.28515625" style="1" customWidth="1"/>
    <col min="13832" max="13832" width="11.5703125" style="1" bestFit="1" customWidth="1"/>
    <col min="13833" max="14080" width="11.42578125" style="1"/>
    <col min="14081" max="14081" width="12.85546875" style="1" customWidth="1"/>
    <col min="14082" max="14084" width="11.42578125" style="1" customWidth="1"/>
    <col min="14085" max="14085" width="10.7109375" style="1" customWidth="1"/>
    <col min="14086" max="14086" width="21.5703125" style="1" customWidth="1"/>
    <col min="14087" max="14087" width="16.28515625" style="1" customWidth="1"/>
    <col min="14088" max="14088" width="11.5703125" style="1" bestFit="1" customWidth="1"/>
    <col min="14089" max="14336" width="11.42578125" style="1"/>
    <col min="14337" max="14337" width="12.85546875" style="1" customWidth="1"/>
    <col min="14338" max="14340" width="11.42578125" style="1" customWidth="1"/>
    <col min="14341" max="14341" width="10.7109375" style="1" customWidth="1"/>
    <col min="14342" max="14342" width="21.5703125" style="1" customWidth="1"/>
    <col min="14343" max="14343" width="16.28515625" style="1" customWidth="1"/>
    <col min="14344" max="14344" width="11.5703125" style="1" bestFit="1" customWidth="1"/>
    <col min="14345" max="14592" width="11.42578125" style="1"/>
    <col min="14593" max="14593" width="12.85546875" style="1" customWidth="1"/>
    <col min="14594" max="14596" width="11.42578125" style="1" customWidth="1"/>
    <col min="14597" max="14597" width="10.7109375" style="1" customWidth="1"/>
    <col min="14598" max="14598" width="21.5703125" style="1" customWidth="1"/>
    <col min="14599" max="14599" width="16.28515625" style="1" customWidth="1"/>
    <col min="14600" max="14600" width="11.5703125" style="1" bestFit="1" customWidth="1"/>
    <col min="14601" max="14848" width="11.42578125" style="1"/>
    <col min="14849" max="14849" width="12.85546875" style="1" customWidth="1"/>
    <col min="14850" max="14852" width="11.42578125" style="1" customWidth="1"/>
    <col min="14853" max="14853" width="10.7109375" style="1" customWidth="1"/>
    <col min="14854" max="14854" width="21.5703125" style="1" customWidth="1"/>
    <col min="14855" max="14855" width="16.28515625" style="1" customWidth="1"/>
    <col min="14856" max="14856" width="11.5703125" style="1" bestFit="1" customWidth="1"/>
    <col min="14857" max="15104" width="11.42578125" style="1"/>
    <col min="15105" max="15105" width="12.85546875" style="1" customWidth="1"/>
    <col min="15106" max="15108" width="11.42578125" style="1" customWidth="1"/>
    <col min="15109" max="15109" width="10.7109375" style="1" customWidth="1"/>
    <col min="15110" max="15110" width="21.5703125" style="1" customWidth="1"/>
    <col min="15111" max="15111" width="16.28515625" style="1" customWidth="1"/>
    <col min="15112" max="15112" width="11.5703125" style="1" bestFit="1" customWidth="1"/>
    <col min="15113" max="15360" width="11.42578125" style="1"/>
    <col min="15361" max="15361" width="12.85546875" style="1" customWidth="1"/>
    <col min="15362" max="15364" width="11.42578125" style="1" customWidth="1"/>
    <col min="15365" max="15365" width="10.7109375" style="1" customWidth="1"/>
    <col min="15366" max="15366" width="21.5703125" style="1" customWidth="1"/>
    <col min="15367" max="15367" width="16.28515625" style="1" customWidth="1"/>
    <col min="15368" max="15368" width="11.5703125" style="1" bestFit="1" customWidth="1"/>
    <col min="15369" max="15616" width="11.42578125" style="1"/>
    <col min="15617" max="15617" width="12.85546875" style="1" customWidth="1"/>
    <col min="15618" max="15620" width="11.42578125" style="1" customWidth="1"/>
    <col min="15621" max="15621" width="10.7109375" style="1" customWidth="1"/>
    <col min="15622" max="15622" width="21.5703125" style="1" customWidth="1"/>
    <col min="15623" max="15623" width="16.28515625" style="1" customWidth="1"/>
    <col min="15624" max="15624" width="11.5703125" style="1" bestFit="1" customWidth="1"/>
    <col min="15625" max="15872" width="11.42578125" style="1"/>
    <col min="15873" max="15873" width="12.85546875" style="1" customWidth="1"/>
    <col min="15874" max="15876" width="11.42578125" style="1" customWidth="1"/>
    <col min="15877" max="15877" width="10.7109375" style="1" customWidth="1"/>
    <col min="15878" max="15878" width="21.5703125" style="1" customWidth="1"/>
    <col min="15879" max="15879" width="16.28515625" style="1" customWidth="1"/>
    <col min="15880" max="15880" width="11.5703125" style="1" bestFit="1" customWidth="1"/>
    <col min="15881" max="16128" width="11.42578125" style="1"/>
    <col min="16129" max="16129" width="12.85546875" style="1" customWidth="1"/>
    <col min="16130" max="16132" width="11.42578125" style="1" customWidth="1"/>
    <col min="16133" max="16133" width="10.7109375" style="1" customWidth="1"/>
    <col min="16134" max="16134" width="21.5703125" style="1" customWidth="1"/>
    <col min="16135" max="16135" width="16.28515625" style="1" customWidth="1"/>
    <col min="16136" max="16136" width="11.5703125" style="1" bestFit="1" customWidth="1"/>
    <col min="16137" max="16384" width="11.42578125" style="1"/>
  </cols>
  <sheetData>
    <row r="1" spans="1:9" ht="13.5" thickBot="1" x14ac:dyDescent="0.25">
      <c r="A1" s="37" t="s">
        <v>23</v>
      </c>
    </row>
    <row r="2" spans="1:9" ht="13.5" thickTop="1" x14ac:dyDescent="0.2">
      <c r="A2" s="2" t="s">
        <v>1</v>
      </c>
      <c r="B2" s="39" t="s">
        <v>2</v>
      </c>
      <c r="C2" s="40"/>
      <c r="D2" s="41" t="s">
        <v>3</v>
      </c>
      <c r="E2" s="42"/>
    </row>
    <row r="3" spans="1:9" x14ac:dyDescent="0.2">
      <c r="A3" s="3" t="s">
        <v>6</v>
      </c>
      <c r="B3" s="43" t="s">
        <v>4</v>
      </c>
      <c r="C3" s="43" t="s">
        <v>5</v>
      </c>
      <c r="D3" s="43" t="s">
        <v>4</v>
      </c>
      <c r="E3" s="43" t="s">
        <v>5</v>
      </c>
    </row>
    <row r="4" spans="1:9" x14ac:dyDescent="0.2">
      <c r="A4" s="4" t="s">
        <v>7</v>
      </c>
      <c r="B4" s="44"/>
      <c r="C4" s="44"/>
      <c r="D4" s="44"/>
      <c r="E4" s="44"/>
    </row>
    <row r="5" spans="1:9" x14ac:dyDescent="0.2">
      <c r="A5" s="5" t="s">
        <v>8</v>
      </c>
      <c r="B5" s="6">
        <v>108</v>
      </c>
      <c r="C5" s="7">
        <v>90</v>
      </c>
      <c r="D5" s="7">
        <v>113</v>
      </c>
      <c r="E5" s="8">
        <v>103</v>
      </c>
    </row>
    <row r="6" spans="1:9" x14ac:dyDescent="0.2">
      <c r="A6" s="9" t="s">
        <v>9</v>
      </c>
      <c r="B6" s="6">
        <v>48</v>
      </c>
      <c r="C6" s="7">
        <v>46</v>
      </c>
      <c r="D6" s="7">
        <v>51</v>
      </c>
      <c r="E6" s="8">
        <v>57</v>
      </c>
    </row>
    <row r="7" spans="1:9" x14ac:dyDescent="0.2">
      <c r="A7" s="9" t="s">
        <v>10</v>
      </c>
      <c r="B7" s="6">
        <v>194</v>
      </c>
      <c r="C7" s="7">
        <v>201</v>
      </c>
      <c r="D7" s="7">
        <v>143</v>
      </c>
      <c r="E7" s="8">
        <v>180</v>
      </c>
    </row>
    <row r="8" spans="1:9" ht="13.5" thickBot="1" x14ac:dyDescent="0.25">
      <c r="A8" s="10" t="s">
        <v>11</v>
      </c>
      <c r="B8" s="11">
        <v>151</v>
      </c>
      <c r="C8" s="12">
        <v>202</v>
      </c>
      <c r="D8" s="12">
        <v>121</v>
      </c>
      <c r="E8" s="13">
        <v>212</v>
      </c>
    </row>
    <row r="9" spans="1:9" ht="15.75" thickTop="1" x14ac:dyDescent="0.25">
      <c r="A9"/>
      <c r="B9" s="19"/>
      <c r="C9" s="19"/>
      <c r="D9" s="19"/>
      <c r="E9" s="19"/>
    </row>
    <row r="10" spans="1:9" ht="13.5" thickBot="1" x14ac:dyDescent="0.25">
      <c r="A10" s="18" t="s">
        <v>19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16" t="s">
        <v>6</v>
      </c>
      <c r="B11" s="45" t="s">
        <v>4</v>
      </c>
      <c r="C11" s="45" t="s">
        <v>5</v>
      </c>
      <c r="D11" s="46" t="s">
        <v>0</v>
      </c>
    </row>
    <row r="12" spans="1:9" x14ac:dyDescent="0.2">
      <c r="A12" s="17" t="s">
        <v>1</v>
      </c>
      <c r="B12" s="44"/>
      <c r="C12" s="44"/>
      <c r="D12" s="47"/>
    </row>
    <row r="13" spans="1:9" x14ac:dyDescent="0.2">
      <c r="A13" s="20" t="s">
        <v>2</v>
      </c>
      <c r="B13" s="14">
        <f>SUM(B5:B8)</f>
        <v>501</v>
      </c>
      <c r="C13" s="14">
        <f>SUM(C5:C8)</f>
        <v>539</v>
      </c>
      <c r="D13" s="21">
        <f>SUM(B13:C13)</f>
        <v>1040</v>
      </c>
    </row>
    <row r="14" spans="1:9" x14ac:dyDescent="0.2">
      <c r="A14" s="22" t="s">
        <v>3</v>
      </c>
      <c r="B14" s="14">
        <f>SUM(D5:D8)</f>
        <v>428</v>
      </c>
      <c r="C14" s="14">
        <f>SUM(E5:E8)</f>
        <v>552</v>
      </c>
      <c r="D14" s="21">
        <f t="shared" ref="D14:D15" si="0">SUM(B14:C14)</f>
        <v>980</v>
      </c>
    </row>
    <row r="15" spans="1:9" ht="13.5" thickBot="1" x14ac:dyDescent="0.25">
      <c r="A15" s="23" t="s">
        <v>0</v>
      </c>
      <c r="B15" s="24">
        <f>SUM(B13:B14)</f>
        <v>929</v>
      </c>
      <c r="C15" s="24">
        <f>SUM(C13:C14)</f>
        <v>1091</v>
      </c>
      <c r="D15" s="25">
        <f t="shared" si="0"/>
        <v>2020</v>
      </c>
    </row>
    <row r="16" spans="1:9" ht="25.5" customHeight="1" thickBot="1" x14ac:dyDescent="0.25">
      <c r="A16" s="27" t="s">
        <v>16</v>
      </c>
    </row>
    <row r="17" spans="1:13" x14ac:dyDescent="0.2">
      <c r="A17" s="16" t="s">
        <v>6</v>
      </c>
      <c r="B17" s="45" t="s">
        <v>4</v>
      </c>
      <c r="C17" s="45" t="s">
        <v>5</v>
      </c>
      <c r="D17" s="46" t="s">
        <v>0</v>
      </c>
    </row>
    <row r="18" spans="1:13" x14ac:dyDescent="0.2">
      <c r="A18" s="17" t="s">
        <v>1</v>
      </c>
      <c r="B18" s="44"/>
      <c r="C18" s="44"/>
      <c r="D18" s="47"/>
      <c r="F18" s="1" t="s">
        <v>12</v>
      </c>
      <c r="G18" s="26">
        <f>D13/D15</f>
        <v>0.51485148514851486</v>
      </c>
    </row>
    <row r="19" spans="1:13" x14ac:dyDescent="0.2">
      <c r="A19" s="20" t="s">
        <v>2</v>
      </c>
      <c r="B19" s="15">
        <f>G18*G20*D15</f>
        <v>478.29702970297035</v>
      </c>
      <c r="C19" s="15">
        <f>G21*G18*D15</f>
        <v>561.70297029702976</v>
      </c>
      <c r="D19" s="21">
        <f>SUM(B19:C19)</f>
        <v>1040</v>
      </c>
      <c r="F19" s="1" t="s">
        <v>13</v>
      </c>
      <c r="G19" s="26">
        <f>D14/D15</f>
        <v>0.48514851485148514</v>
      </c>
    </row>
    <row r="20" spans="1:13" x14ac:dyDescent="0.2">
      <c r="A20" s="22" t="s">
        <v>3</v>
      </c>
      <c r="B20" s="15">
        <f>G19*G20*D15</f>
        <v>450.70297029702971</v>
      </c>
      <c r="C20" s="15">
        <f>G21*G19*D15</f>
        <v>529.29702970297035</v>
      </c>
      <c r="D20" s="21">
        <f t="shared" ref="D20:D21" si="1">SUM(B20:C20)</f>
        <v>980</v>
      </c>
      <c r="F20" s="1" t="s">
        <v>14</v>
      </c>
      <c r="G20" s="26">
        <f>B15/D15</f>
        <v>0.45990099009900992</v>
      </c>
    </row>
    <row r="21" spans="1:13" ht="13.5" thickBot="1" x14ac:dyDescent="0.25">
      <c r="A21" s="23" t="s">
        <v>0</v>
      </c>
      <c r="B21" s="24">
        <f>SUM(B19:B20)</f>
        <v>929</v>
      </c>
      <c r="C21" s="24">
        <f>SUM(C19:C20)</f>
        <v>1091</v>
      </c>
      <c r="D21" s="25">
        <f t="shared" si="1"/>
        <v>2020</v>
      </c>
      <c r="F21" s="1" t="s">
        <v>15</v>
      </c>
      <c r="G21" s="26">
        <f>C15/D15</f>
        <v>0.54009900990099013</v>
      </c>
    </row>
    <row r="24" spans="1:13" x14ac:dyDescent="0.2">
      <c r="J24" s="37" t="s">
        <v>22</v>
      </c>
    </row>
    <row r="26" spans="1:13" ht="13.5" thickBot="1" x14ac:dyDescent="0.25"/>
    <row r="27" spans="1:13" ht="13.5" thickBot="1" x14ac:dyDescent="0.25">
      <c r="J27" s="28" t="s">
        <v>25</v>
      </c>
      <c r="K27" s="29">
        <f>(B13-B19)^2/B19+(C13-C19)^2/C19+(B20-B14)^2/B20+(C14-C20)^2/C20</f>
        <v>4.1126295403641517</v>
      </c>
      <c r="L27" s="27"/>
      <c r="M27" s="30"/>
    </row>
    <row r="28" spans="1:13" x14ac:dyDescent="0.2">
      <c r="J28" s="31" t="s">
        <v>17</v>
      </c>
      <c r="K28" s="32">
        <v>1</v>
      </c>
      <c r="L28" s="38" t="s">
        <v>21</v>
      </c>
      <c r="M28" s="27"/>
    </row>
    <row r="29" spans="1:13" x14ac:dyDescent="0.2">
      <c r="J29" s="48" t="s">
        <v>24</v>
      </c>
      <c r="K29" s="50">
        <f>CHIINV(0.05,1)</f>
        <v>3.8414588206941236</v>
      </c>
      <c r="L29" s="54">
        <f>CHIINV(0.01,1)</f>
        <v>6.6348966010212118</v>
      </c>
      <c r="M29" s="53"/>
    </row>
    <row r="30" spans="1:13" ht="13.5" thickBot="1" x14ac:dyDescent="0.25">
      <c r="J30" s="49"/>
      <c r="K30" s="51"/>
      <c r="L30" s="55"/>
      <c r="M30" s="53"/>
    </row>
    <row r="31" spans="1:13" ht="13.5" thickBot="1" x14ac:dyDescent="0.25">
      <c r="K31" s="33"/>
    </row>
    <row r="32" spans="1:13" ht="13.5" thickBot="1" x14ac:dyDescent="0.25">
      <c r="J32" s="34" t="s">
        <v>18</v>
      </c>
      <c r="K32" s="35">
        <f>CHIDIST(4.11,1)</f>
        <v>4.2630362446610739E-2</v>
      </c>
      <c r="L32" s="27"/>
      <c r="M32" s="36"/>
    </row>
    <row r="34" spans="10:13" ht="12.75" customHeight="1" x14ac:dyDescent="0.2">
      <c r="J34" s="52" t="s">
        <v>20</v>
      </c>
      <c r="K34" s="52"/>
      <c r="L34" s="52"/>
      <c r="M34" s="52"/>
    </row>
    <row r="35" spans="10:13" x14ac:dyDescent="0.2">
      <c r="J35" s="52"/>
      <c r="K35" s="52"/>
      <c r="L35" s="52"/>
      <c r="M35" s="52"/>
    </row>
  </sheetData>
  <mergeCells count="17">
    <mergeCell ref="J34:M35"/>
    <mergeCell ref="M29:M30"/>
    <mergeCell ref="B17:B18"/>
    <mergeCell ref="C17:C18"/>
    <mergeCell ref="D17:D18"/>
    <mergeCell ref="L29:L30"/>
    <mergeCell ref="B11:B12"/>
    <mergeCell ref="C11:C12"/>
    <mergeCell ref="D11:D12"/>
    <mergeCell ref="J29:J30"/>
    <mergeCell ref="K29:K30"/>
    <mergeCell ref="B2:C2"/>
    <mergeCell ref="D2:E2"/>
    <mergeCell ref="B3:B4"/>
    <mergeCell ref="C3:C4"/>
    <mergeCell ref="D3:D4"/>
    <mergeCell ref="E3:E4"/>
  </mergeCells>
  <pageMargins left="0.38" right="0.35" top="0.48" bottom="1.22" header="0.4921259845" footer="0.4921259845"/>
  <pageSetup paperSize="9" orientation="portrait" horizontalDpi="300" verticalDpi="300" r:id="rId1"/>
  <headerFooter alignWithMargins="0">
    <oddHeader>&amp;LAES&amp;CCORRIGE T.D.KHI-CARRE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execrcice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A.Seddik</cp:lastModifiedBy>
  <dcterms:created xsi:type="dcterms:W3CDTF">2015-03-02T22:58:56Z</dcterms:created>
  <dcterms:modified xsi:type="dcterms:W3CDTF">2019-03-17T19:18:38Z</dcterms:modified>
</cp:coreProperties>
</file>