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th\Documents\BCIBAP\Phantom\"/>
    </mc:Choice>
  </mc:AlternateContent>
  <xr:revisionPtr revIDLastSave="0" documentId="13_ncr:1_{D4C971D2-5608-4AE5-A019-F3BE3821EA98}" xr6:coauthVersionLast="47" xr6:coauthVersionMax="47" xr10:uidLastSave="{00000000-0000-0000-0000-000000000000}"/>
  <bookViews>
    <workbookView xWindow="-108" yWindow="-108" windowWidth="23256" windowHeight="12456" xr2:uid="{21A393F3-0AC4-4F0A-90A1-79255EA91CA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G44" i="1" s="1"/>
  <c r="F45" i="1"/>
  <c r="G45" i="1" s="1"/>
  <c r="F46" i="1"/>
  <c r="H46" i="1" s="1"/>
  <c r="F47" i="1"/>
  <c r="H47" i="1" s="1"/>
  <c r="F48" i="1"/>
  <c r="H48" i="1" s="1"/>
  <c r="F43" i="1"/>
  <c r="G43" i="1" s="1"/>
  <c r="H36" i="1"/>
  <c r="G36" i="1"/>
  <c r="F36" i="1"/>
  <c r="F37" i="1"/>
  <c r="H37" i="1" s="1"/>
  <c r="F38" i="1"/>
  <c r="G38" i="1" s="1"/>
  <c r="F39" i="1"/>
  <c r="H39" i="1" s="1"/>
  <c r="F40" i="1"/>
  <c r="G40" i="1" s="1"/>
  <c r="F41" i="1"/>
  <c r="H41" i="1" s="1"/>
  <c r="F30" i="1"/>
  <c r="F31" i="1"/>
  <c r="G31" i="1" s="1"/>
  <c r="F32" i="1"/>
  <c r="F33" i="1"/>
  <c r="F34" i="1"/>
  <c r="G34" i="1" s="1"/>
  <c r="F29" i="1"/>
  <c r="H29" i="1" s="1"/>
  <c r="H30" i="1"/>
  <c r="H32" i="1"/>
  <c r="H33" i="1"/>
  <c r="H34" i="1"/>
  <c r="G30" i="1"/>
  <c r="G32" i="1"/>
  <c r="G33" i="1"/>
  <c r="G29" i="1"/>
  <c r="F22" i="1"/>
  <c r="H22" i="1" s="1"/>
  <c r="F23" i="1"/>
  <c r="G23" i="1" s="1"/>
  <c r="F24" i="1"/>
  <c r="H24" i="1" s="1"/>
  <c r="F25" i="1"/>
  <c r="F26" i="1"/>
  <c r="H26" i="1" s="1"/>
  <c r="F27" i="1"/>
  <c r="H27" i="1" s="1"/>
  <c r="I25" i="1"/>
  <c r="G26" i="1"/>
  <c r="I27" i="1"/>
  <c r="H23" i="1"/>
  <c r="H25" i="1"/>
  <c r="G25" i="1"/>
  <c r="H45" i="1" l="1"/>
  <c r="I48" i="1"/>
  <c r="I47" i="1"/>
  <c r="G48" i="1"/>
  <c r="I45" i="1"/>
  <c r="G47" i="1"/>
  <c r="I46" i="1"/>
  <c r="G46" i="1"/>
  <c r="H44" i="1"/>
  <c r="I44" i="1"/>
  <c r="H43" i="1"/>
  <c r="I43" i="1"/>
  <c r="H40" i="1"/>
  <c r="G39" i="1"/>
  <c r="G41" i="1"/>
  <c r="H38" i="1"/>
  <c r="G37" i="1"/>
  <c r="H31" i="1"/>
  <c r="I24" i="1"/>
  <c r="G27" i="1"/>
  <c r="G24" i="1"/>
  <c r="I22" i="1"/>
  <c r="I26" i="1"/>
  <c r="I23" i="1"/>
  <c r="G22" i="1"/>
</calcChain>
</file>

<file path=xl/sharedStrings.xml><?xml version="1.0" encoding="utf-8"?>
<sst xmlns="http://schemas.openxmlformats.org/spreadsheetml/2006/main" count="87" uniqueCount="54">
  <si>
    <t>Agar</t>
  </si>
  <si>
    <t>998.7 mg</t>
  </si>
  <si>
    <t>1g</t>
  </si>
  <si>
    <t>2g</t>
  </si>
  <si>
    <t>2054 mg</t>
  </si>
  <si>
    <t>water</t>
  </si>
  <si>
    <t>98g</t>
  </si>
  <si>
    <t>1031.4 mg</t>
  </si>
  <si>
    <t>?</t>
  </si>
  <si>
    <t>to much agar left in beaker, removed, probably due to too low heat</t>
  </si>
  <si>
    <t>heat on 130, not boiling, 10 minutes 600 RPM</t>
  </si>
  <si>
    <t>2011.3 mg</t>
  </si>
  <si>
    <t>3054.9 mg</t>
  </si>
  <si>
    <t>3 g</t>
  </si>
  <si>
    <t>2 g</t>
  </si>
  <si>
    <t>1 g</t>
  </si>
  <si>
    <t>99 g</t>
  </si>
  <si>
    <t>98 g</t>
  </si>
  <si>
    <t xml:space="preserve">heated on 200, </t>
  </si>
  <si>
    <t>4014.3 mg</t>
  </si>
  <si>
    <t>4 g</t>
  </si>
  <si>
    <t>96 g</t>
  </si>
  <si>
    <t>97 g</t>
  </si>
  <si>
    <t>1037.1 mg</t>
  </si>
  <si>
    <t>95 g</t>
  </si>
  <si>
    <t>heated on 300,</t>
  </si>
  <si>
    <t>6033.4 mg</t>
  </si>
  <si>
    <t xml:space="preserve">6 g </t>
  </si>
  <si>
    <t>94 g</t>
  </si>
  <si>
    <t>5048.3 mg</t>
  </si>
  <si>
    <t>5 g</t>
  </si>
  <si>
    <t>3055.0 mg</t>
  </si>
  <si>
    <t>Salt</t>
  </si>
  <si>
    <t>542.5 mg</t>
  </si>
  <si>
    <t>3022.4 mg</t>
  </si>
  <si>
    <t>768.5 mg</t>
  </si>
  <si>
    <t>3036.5 mg</t>
  </si>
  <si>
    <t>1026.0 mg</t>
  </si>
  <si>
    <t>3035.4 mg</t>
  </si>
  <si>
    <t>3034.3 mg</t>
  </si>
  <si>
    <t>1279.7 mg</t>
  </si>
  <si>
    <t>1509.5 mg</t>
  </si>
  <si>
    <t>3031.8 mg</t>
  </si>
  <si>
    <t>1768.5 mg</t>
  </si>
  <si>
    <t>(g)</t>
  </si>
  <si>
    <t>Agar wt</t>
  </si>
  <si>
    <t>DI wt</t>
  </si>
  <si>
    <t>NaCl wt</t>
  </si>
  <si>
    <t>Agar (mg)</t>
  </si>
  <si>
    <t>Agar (g)</t>
  </si>
  <si>
    <t>DI (mg)</t>
  </si>
  <si>
    <t>NaCl (mg)</t>
  </si>
  <si>
    <t>Tot (mg)</t>
  </si>
  <si>
    <t>NaCl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</si>
</sst>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A5FF-3239-46D6-A717-1BF123E36902}">
  <dimension ref="A1:I48"/>
  <sheetViews>
    <sheetView tabSelected="1" topLeftCell="A23" workbookViewId="0">
      <selection activeCell="K42" sqref="K42"/>
    </sheetView>
  </sheetViews>
  <sheetFormatPr defaultRowHeight="14.4" x14ac:dyDescent="0.3"/>
  <cols>
    <col min="4" max="4" width="73.88671875" customWidth="1"/>
    <col min="6" max="6" width="10" bestFit="1" customWidth="1"/>
  </cols>
  <sheetData>
    <row r="1" spans="1:5" x14ac:dyDescent="0.3">
      <c r="A1" t="s">
        <v>0</v>
      </c>
      <c r="C1" t="s">
        <v>5</v>
      </c>
    </row>
    <row r="2" spans="1:5" x14ac:dyDescent="0.3">
      <c r="A2" t="s">
        <v>1</v>
      </c>
      <c r="B2" t="s">
        <v>2</v>
      </c>
      <c r="C2" t="s">
        <v>8</v>
      </c>
      <c r="D2" t="s">
        <v>9</v>
      </c>
    </row>
    <row r="3" spans="1:5" x14ac:dyDescent="0.3">
      <c r="A3" t="s">
        <v>4</v>
      </c>
      <c r="B3" t="s">
        <v>3</v>
      </c>
      <c r="C3" t="s">
        <v>6</v>
      </c>
      <c r="D3" t="s">
        <v>9</v>
      </c>
    </row>
    <row r="6" spans="1:5" x14ac:dyDescent="0.3">
      <c r="A6" t="s">
        <v>7</v>
      </c>
      <c r="B6" t="s">
        <v>15</v>
      </c>
      <c r="C6" t="s">
        <v>16</v>
      </c>
      <c r="D6" t="s">
        <v>10</v>
      </c>
    </row>
    <row r="7" spans="1:5" x14ac:dyDescent="0.3">
      <c r="A7" t="s">
        <v>11</v>
      </c>
      <c r="B7" t="s">
        <v>14</v>
      </c>
      <c r="C7" t="s">
        <v>17</v>
      </c>
      <c r="D7" t="s">
        <v>18</v>
      </c>
    </row>
    <row r="8" spans="1:5" x14ac:dyDescent="0.3">
      <c r="A8" t="s">
        <v>12</v>
      </c>
      <c r="B8" t="s">
        <v>13</v>
      </c>
      <c r="C8" t="s">
        <v>22</v>
      </c>
      <c r="D8" t="s">
        <v>25</v>
      </c>
    </row>
    <row r="9" spans="1:5" x14ac:dyDescent="0.3">
      <c r="A9" t="s">
        <v>19</v>
      </c>
      <c r="B9" t="s">
        <v>20</v>
      </c>
      <c r="C9" t="s">
        <v>21</v>
      </c>
    </row>
    <row r="10" spans="1:5" x14ac:dyDescent="0.3">
      <c r="A10" t="s">
        <v>23</v>
      </c>
      <c r="B10" t="s">
        <v>15</v>
      </c>
      <c r="C10" t="s">
        <v>24</v>
      </c>
    </row>
    <row r="11" spans="1:5" x14ac:dyDescent="0.3">
      <c r="A11" t="s">
        <v>26</v>
      </c>
      <c r="B11" t="s">
        <v>27</v>
      </c>
      <c r="C11" t="s">
        <v>28</v>
      </c>
    </row>
    <row r="12" spans="1:5" x14ac:dyDescent="0.3">
      <c r="A12" t="s">
        <v>29</v>
      </c>
      <c r="B12" t="s">
        <v>30</v>
      </c>
      <c r="C12" t="s">
        <v>24</v>
      </c>
    </row>
    <row r="14" spans="1:5" x14ac:dyDescent="0.3">
      <c r="A14" t="s">
        <v>0</v>
      </c>
      <c r="B14" t="s">
        <v>44</v>
      </c>
      <c r="C14" t="s">
        <v>44</v>
      </c>
      <c r="D14" t="s">
        <v>32</v>
      </c>
      <c r="E14" t="s">
        <v>44</v>
      </c>
    </row>
    <row r="15" spans="1:5" x14ac:dyDescent="0.3">
      <c r="A15" t="s">
        <v>31</v>
      </c>
      <c r="B15">
        <v>3</v>
      </c>
      <c r="C15">
        <v>97</v>
      </c>
      <c r="D15" t="s">
        <v>33</v>
      </c>
      <c r="E15">
        <v>0.5</v>
      </c>
    </row>
    <row r="16" spans="1:5" x14ac:dyDescent="0.3">
      <c r="A16" t="s">
        <v>34</v>
      </c>
      <c r="B16">
        <v>3</v>
      </c>
      <c r="C16">
        <v>97</v>
      </c>
      <c r="D16" t="s">
        <v>35</v>
      </c>
      <c r="E16">
        <v>0.75</v>
      </c>
    </row>
    <row r="17" spans="1:9" x14ac:dyDescent="0.3">
      <c r="A17" t="s">
        <v>36</v>
      </c>
      <c r="B17">
        <v>3</v>
      </c>
      <c r="C17">
        <v>97</v>
      </c>
      <c r="D17" t="s">
        <v>37</v>
      </c>
      <c r="E17">
        <v>1</v>
      </c>
    </row>
    <row r="18" spans="1:9" x14ac:dyDescent="0.3">
      <c r="A18" t="s">
        <v>38</v>
      </c>
      <c r="B18">
        <v>3</v>
      </c>
      <c r="C18">
        <v>96</v>
      </c>
      <c r="D18" t="s">
        <v>41</v>
      </c>
      <c r="E18">
        <v>1.5</v>
      </c>
    </row>
    <row r="19" spans="1:9" x14ac:dyDescent="0.3">
      <c r="A19" t="s">
        <v>39</v>
      </c>
      <c r="B19">
        <v>3</v>
      </c>
      <c r="C19">
        <v>96</v>
      </c>
      <c r="D19" t="s">
        <v>40</v>
      </c>
      <c r="E19">
        <v>1.25</v>
      </c>
    </row>
    <row r="20" spans="1:9" x14ac:dyDescent="0.3">
      <c r="A20" t="s">
        <v>42</v>
      </c>
      <c r="B20">
        <v>3</v>
      </c>
      <c r="C20">
        <v>96</v>
      </c>
      <c r="D20" t="s">
        <v>43</v>
      </c>
      <c r="E20">
        <v>1.75</v>
      </c>
    </row>
    <row r="21" spans="1:9" x14ac:dyDescent="0.3">
      <c r="A21" t="s">
        <v>48</v>
      </c>
      <c r="B21" t="s">
        <v>49</v>
      </c>
      <c r="C21" t="s">
        <v>50</v>
      </c>
      <c r="D21" t="s">
        <v>51</v>
      </c>
      <c r="E21" t="s">
        <v>53</v>
      </c>
      <c r="F21" t="s">
        <v>52</v>
      </c>
      <c r="G21" t="s">
        <v>45</v>
      </c>
      <c r="H21" t="s">
        <v>46</v>
      </c>
      <c r="I21" t="s">
        <v>47</v>
      </c>
    </row>
    <row r="22" spans="1:9" x14ac:dyDescent="0.3">
      <c r="A22">
        <v>3055</v>
      </c>
      <c r="B22">
        <v>3</v>
      </c>
      <c r="C22">
        <v>97000</v>
      </c>
      <c r="D22">
        <v>542.5</v>
      </c>
      <c r="E22">
        <v>0.5</v>
      </c>
      <c r="F22">
        <f xml:space="preserve"> A22 + C22 + D22</f>
        <v>100597.5</v>
      </c>
      <c r="G22">
        <f xml:space="preserve"> A22/F22</f>
        <v>3.0368547926141305E-2</v>
      </c>
      <c r="H22">
        <f>C22/F22</f>
        <v>0.9642386739233082</v>
      </c>
      <c r="I22">
        <f>D22/F22</f>
        <v>5.392778150550461E-3</v>
      </c>
    </row>
    <row r="23" spans="1:9" x14ac:dyDescent="0.3">
      <c r="A23">
        <v>3022.4</v>
      </c>
      <c r="B23">
        <v>3</v>
      </c>
      <c r="C23">
        <v>97000</v>
      </c>
      <c r="D23">
        <v>768.5</v>
      </c>
      <c r="E23">
        <v>0.75</v>
      </c>
      <c r="F23">
        <f t="shared" ref="F23:F27" si="0" xml:space="preserve"> A23 + C23 + D23</f>
        <v>100790.9</v>
      </c>
      <c r="G23">
        <f t="shared" ref="G23:G27" si="1" xml:space="preserve"> A23/F23</f>
        <v>2.9986834128874731E-2</v>
      </c>
      <c r="H23">
        <f t="shared" ref="H23:H27" si="2">C23/F23</f>
        <v>0.96238846959398128</v>
      </c>
      <c r="I23">
        <f t="shared" ref="I23:I27" si="3">D23/F23</f>
        <v>7.6246962771440684E-3</v>
      </c>
    </row>
    <row r="24" spans="1:9" x14ac:dyDescent="0.3">
      <c r="A24">
        <v>3036.5</v>
      </c>
      <c r="B24">
        <v>3</v>
      </c>
      <c r="C24">
        <v>97000</v>
      </c>
      <c r="D24">
        <v>1026</v>
      </c>
      <c r="E24">
        <v>1</v>
      </c>
      <c r="F24">
        <f t="shared" si="0"/>
        <v>101062.5</v>
      </c>
      <c r="G24">
        <f t="shared" si="1"/>
        <v>3.0045763760049474E-2</v>
      </c>
      <c r="H24">
        <f t="shared" si="2"/>
        <v>0.95980210265924548</v>
      </c>
      <c r="I24">
        <f t="shared" si="3"/>
        <v>1.0152133580705009E-2</v>
      </c>
    </row>
    <row r="25" spans="1:9" x14ac:dyDescent="0.3">
      <c r="A25">
        <v>3035.4</v>
      </c>
      <c r="B25">
        <v>3</v>
      </c>
      <c r="C25">
        <v>96000</v>
      </c>
      <c r="D25">
        <v>1509.5</v>
      </c>
      <c r="E25">
        <v>1.5</v>
      </c>
      <c r="F25">
        <f t="shared" si="0"/>
        <v>100544.9</v>
      </c>
      <c r="G25">
        <f t="shared" si="1"/>
        <v>3.0189497428512041E-2</v>
      </c>
      <c r="H25">
        <f t="shared" si="2"/>
        <v>0.95479730946074848</v>
      </c>
      <c r="I25">
        <f t="shared" si="3"/>
        <v>1.5013193110739582E-2</v>
      </c>
    </row>
    <row r="26" spans="1:9" x14ac:dyDescent="0.3">
      <c r="A26">
        <v>3034.3</v>
      </c>
      <c r="B26">
        <v>3</v>
      </c>
      <c r="C26">
        <v>96000</v>
      </c>
      <c r="D26">
        <v>1279.7</v>
      </c>
      <c r="E26">
        <v>1.25</v>
      </c>
      <c r="F26">
        <f t="shared" si="0"/>
        <v>100314</v>
      </c>
      <c r="G26">
        <f t="shared" si="1"/>
        <v>3.0248021213389958E-2</v>
      </c>
      <c r="H26">
        <f t="shared" si="2"/>
        <v>0.95699503558825294</v>
      </c>
      <c r="I26">
        <f t="shared" si="3"/>
        <v>1.2756943198357159E-2</v>
      </c>
    </row>
    <row r="27" spans="1:9" x14ac:dyDescent="0.3">
      <c r="A27">
        <v>3031.8</v>
      </c>
      <c r="B27">
        <v>3</v>
      </c>
      <c r="C27">
        <v>96000</v>
      </c>
      <c r="D27">
        <v>1768.5</v>
      </c>
      <c r="E27">
        <v>1.75</v>
      </c>
      <c r="F27">
        <f t="shared" si="0"/>
        <v>100800.3</v>
      </c>
      <c r="G27">
        <f t="shared" si="1"/>
        <v>3.0077291436632628E-2</v>
      </c>
      <c r="H27">
        <f t="shared" si="2"/>
        <v>0.95237811792226801</v>
      </c>
      <c r="I27">
        <f t="shared" si="3"/>
        <v>1.7544590641099284E-2</v>
      </c>
    </row>
    <row r="28" spans="1:9" x14ac:dyDescent="0.3">
      <c r="A28" t="s">
        <v>48</v>
      </c>
      <c r="B28" t="s">
        <v>49</v>
      </c>
      <c r="C28" t="s">
        <v>50</v>
      </c>
      <c r="F28" t="s">
        <v>52</v>
      </c>
      <c r="G28" t="s">
        <v>45</v>
      </c>
      <c r="H28" t="s">
        <v>46</v>
      </c>
    </row>
    <row r="29" spans="1:9" x14ac:dyDescent="0.3">
      <c r="A29">
        <v>2011.3</v>
      </c>
      <c r="B29" t="s">
        <v>14</v>
      </c>
      <c r="C29">
        <v>98000</v>
      </c>
      <c r="F29">
        <f xml:space="preserve"> A29 + C29</f>
        <v>100011.3</v>
      </c>
      <c r="G29">
        <f xml:space="preserve"> A29/F29</f>
        <v>2.0110727487793877E-2</v>
      </c>
      <c r="H29">
        <f>C29/F29</f>
        <v>0.97988927251220614</v>
      </c>
    </row>
    <row r="30" spans="1:9" x14ac:dyDescent="0.3">
      <c r="A30">
        <v>3054.9</v>
      </c>
      <c r="B30" t="s">
        <v>13</v>
      </c>
      <c r="C30">
        <v>97000</v>
      </c>
      <c r="F30">
        <f t="shared" ref="F30:F41" si="4" xml:space="preserve"> A30 + C30</f>
        <v>100054.9</v>
      </c>
      <c r="G30">
        <f t="shared" ref="G30:G41" si="5" xml:space="preserve"> A30/F30</f>
        <v>3.053223780144701E-2</v>
      </c>
      <c r="H30">
        <f t="shared" ref="H30:H41" si="6">C30/F30</f>
        <v>0.96946776219855302</v>
      </c>
    </row>
    <row r="31" spans="1:9" x14ac:dyDescent="0.3">
      <c r="A31">
        <v>4014.3</v>
      </c>
      <c r="B31" t="s">
        <v>20</v>
      </c>
      <c r="C31">
        <v>96000</v>
      </c>
      <c r="F31">
        <f t="shared" si="4"/>
        <v>100014.3</v>
      </c>
      <c r="G31">
        <f t="shared" si="5"/>
        <v>4.0137260371766841E-2</v>
      </c>
      <c r="H31">
        <f t="shared" si="6"/>
        <v>0.9598627396282331</v>
      </c>
    </row>
    <row r="32" spans="1:9" x14ac:dyDescent="0.3">
      <c r="A32">
        <v>1037.0999999999999</v>
      </c>
      <c r="B32" t="s">
        <v>15</v>
      </c>
      <c r="C32">
        <v>99000</v>
      </c>
      <c r="F32">
        <f t="shared" si="4"/>
        <v>100037.1</v>
      </c>
      <c r="G32">
        <f t="shared" si="5"/>
        <v>1.0367153785945413E-2</v>
      </c>
      <c r="H32">
        <f t="shared" si="6"/>
        <v>0.98963284621405456</v>
      </c>
    </row>
    <row r="33" spans="1:9" x14ac:dyDescent="0.3">
      <c r="A33">
        <v>6033.4</v>
      </c>
      <c r="B33" t="s">
        <v>27</v>
      </c>
      <c r="C33">
        <v>94000</v>
      </c>
      <c r="F33">
        <f t="shared" si="4"/>
        <v>100033.4</v>
      </c>
      <c r="G33">
        <f t="shared" si="5"/>
        <v>6.0313855172372428E-2</v>
      </c>
      <c r="H33">
        <f t="shared" si="6"/>
        <v>0.93968614482762758</v>
      </c>
    </row>
    <row r="34" spans="1:9" x14ac:dyDescent="0.3">
      <c r="A34">
        <v>5048.3</v>
      </c>
      <c r="B34" t="s">
        <v>30</v>
      </c>
      <c r="C34">
        <v>95000</v>
      </c>
      <c r="F34">
        <f t="shared" si="4"/>
        <v>100048.3</v>
      </c>
      <c r="G34">
        <f t="shared" si="5"/>
        <v>5.045862848244298E-2</v>
      </c>
      <c r="H34">
        <f t="shared" si="6"/>
        <v>0.94954137151755702</v>
      </c>
    </row>
    <row r="35" spans="1:9" x14ac:dyDescent="0.3">
      <c r="A35" t="s">
        <v>48</v>
      </c>
      <c r="B35" t="s">
        <v>49</v>
      </c>
      <c r="C35" t="s">
        <v>50</v>
      </c>
      <c r="F35" t="s">
        <v>52</v>
      </c>
      <c r="G35" t="s">
        <v>45</v>
      </c>
      <c r="H35" t="s">
        <v>46</v>
      </c>
    </row>
    <row r="36" spans="1:9" x14ac:dyDescent="0.3">
      <c r="A36">
        <v>1009.4</v>
      </c>
      <c r="B36">
        <v>1</v>
      </c>
      <c r="C36">
        <v>99000</v>
      </c>
      <c r="F36">
        <f t="shared" si="4"/>
        <v>100009.4</v>
      </c>
      <c r="G36">
        <f t="shared" si="5"/>
        <v>1.0093051253182201E-2</v>
      </c>
      <c r="H36">
        <f t="shared" si="6"/>
        <v>0.98990694874681784</v>
      </c>
    </row>
    <row r="37" spans="1:9" x14ac:dyDescent="0.3">
      <c r="A37">
        <v>1406.1</v>
      </c>
      <c r="B37">
        <v>1.4</v>
      </c>
      <c r="C37">
        <v>99000</v>
      </c>
      <c r="F37">
        <f t="shared" si="4"/>
        <v>100406.1</v>
      </c>
      <c r="G37">
        <f t="shared" si="5"/>
        <v>1.4004129231192127E-2</v>
      </c>
      <c r="H37">
        <f t="shared" si="6"/>
        <v>0.98599587076880779</v>
      </c>
    </row>
    <row r="38" spans="1:9" x14ac:dyDescent="0.3">
      <c r="A38">
        <v>1798.9</v>
      </c>
      <c r="B38">
        <v>1.8</v>
      </c>
      <c r="C38">
        <v>98000</v>
      </c>
      <c r="F38">
        <f t="shared" si="4"/>
        <v>99798.9</v>
      </c>
      <c r="G38">
        <f t="shared" si="5"/>
        <v>1.8025248775287106E-2</v>
      </c>
      <c r="H38">
        <f t="shared" si="6"/>
        <v>0.98197475122471301</v>
      </c>
    </row>
    <row r="39" spans="1:9" x14ac:dyDescent="0.3">
      <c r="A39">
        <v>2209.8000000000002</v>
      </c>
      <c r="B39">
        <v>2.2000000000000002</v>
      </c>
      <c r="C39">
        <v>98000</v>
      </c>
      <c r="F39">
        <f t="shared" si="4"/>
        <v>100209.8</v>
      </c>
      <c r="G39">
        <f t="shared" si="5"/>
        <v>2.2051735459007005E-2</v>
      </c>
      <c r="H39">
        <f t="shared" si="6"/>
        <v>0.97794826454099293</v>
      </c>
    </row>
    <row r="40" spans="1:9" x14ac:dyDescent="0.3">
      <c r="A40">
        <v>2594.6</v>
      </c>
      <c r="B40">
        <v>2.6</v>
      </c>
      <c r="C40">
        <v>97000</v>
      </c>
      <c r="F40">
        <f t="shared" si="4"/>
        <v>99594.6</v>
      </c>
      <c r="G40">
        <f t="shared" si="5"/>
        <v>2.6051613240075263E-2</v>
      </c>
      <c r="H40">
        <f t="shared" si="6"/>
        <v>0.97394838675992468</v>
      </c>
    </row>
    <row r="41" spans="1:9" x14ac:dyDescent="0.3">
      <c r="A41">
        <v>3005.3</v>
      </c>
      <c r="B41">
        <v>3</v>
      </c>
      <c r="C41">
        <v>97000</v>
      </c>
      <c r="F41">
        <f t="shared" si="4"/>
        <v>100005.3</v>
      </c>
      <c r="G41">
        <f t="shared" si="5"/>
        <v>3.0051407275414405E-2</v>
      </c>
      <c r="H41">
        <f t="shared" si="6"/>
        <v>0.96994859272458556</v>
      </c>
    </row>
    <row r="42" spans="1:9" x14ac:dyDescent="0.3">
      <c r="A42" t="s">
        <v>48</v>
      </c>
      <c r="B42" t="s">
        <v>49</v>
      </c>
      <c r="C42" t="s">
        <v>50</v>
      </c>
      <c r="D42" t="s">
        <v>51</v>
      </c>
      <c r="E42" t="s">
        <v>53</v>
      </c>
      <c r="F42" t="s">
        <v>52</v>
      </c>
      <c r="G42" t="s">
        <v>45</v>
      </c>
      <c r="H42" t="s">
        <v>46</v>
      </c>
      <c r="I42" t="s">
        <v>47</v>
      </c>
    </row>
    <row r="43" spans="1:9" x14ac:dyDescent="0.3">
      <c r="A43">
        <v>2028.6</v>
      </c>
      <c r="B43">
        <v>2</v>
      </c>
      <c r="C43">
        <v>98000</v>
      </c>
      <c r="D43">
        <v>505.6</v>
      </c>
      <c r="E43">
        <v>0.5</v>
      </c>
      <c r="F43">
        <f xml:space="preserve"> A43 + C43 +D43</f>
        <v>100534.20000000001</v>
      </c>
      <c r="G43">
        <f xml:space="preserve"> A43/F43</f>
        <v>2.0178208012795643E-2</v>
      </c>
      <c r="H43">
        <f>C43/F43</f>
        <v>0.97479265762297795</v>
      </c>
      <c r="I43">
        <f>D43/F43</f>
        <v>5.029134364226303E-3</v>
      </c>
    </row>
    <row r="44" spans="1:9" x14ac:dyDescent="0.3">
      <c r="A44">
        <v>2005.3</v>
      </c>
      <c r="B44">
        <v>2</v>
      </c>
      <c r="C44">
        <v>97000</v>
      </c>
      <c r="D44">
        <v>1001.9</v>
      </c>
      <c r="F44">
        <f t="shared" ref="F44:F48" si="7" xml:space="preserve"> A44 + C44 +D44</f>
        <v>100007.2</v>
      </c>
      <c r="G44">
        <f t="shared" ref="G44:G48" si="8" xml:space="preserve"> A44/F44</f>
        <v>2.0051556287947268E-2</v>
      </c>
      <c r="H44">
        <f t="shared" ref="H44:H48" si="9">C44/F44</f>
        <v>0.96993016502811802</v>
      </c>
      <c r="I44">
        <f t="shared" ref="I44:I48" si="10">D44/F44</f>
        <v>1.0018278683934756E-2</v>
      </c>
    </row>
    <row r="45" spans="1:9" x14ac:dyDescent="0.3">
      <c r="A45">
        <v>2020.3</v>
      </c>
      <c r="B45">
        <v>2</v>
      </c>
      <c r="C45">
        <v>97000</v>
      </c>
      <c r="D45">
        <v>1503.1</v>
      </c>
      <c r="F45">
        <f t="shared" si="7"/>
        <v>100523.40000000001</v>
      </c>
      <c r="G45">
        <f t="shared" si="8"/>
        <v>2.0097808072548282E-2</v>
      </c>
      <c r="H45">
        <f t="shared" si="9"/>
        <v>0.96494945455485981</v>
      </c>
      <c r="I45">
        <f t="shared" si="10"/>
        <v>1.4952737372591852E-2</v>
      </c>
    </row>
    <row r="46" spans="1:9" x14ac:dyDescent="0.3">
      <c r="A46">
        <v>1022.5</v>
      </c>
      <c r="B46">
        <v>1</v>
      </c>
      <c r="C46">
        <v>98000</v>
      </c>
      <c r="D46">
        <v>503.8</v>
      </c>
      <c r="F46">
        <f t="shared" si="7"/>
        <v>99526.3</v>
      </c>
      <c r="G46">
        <f t="shared" si="8"/>
        <v>1.0273666357535646E-2</v>
      </c>
      <c r="H46">
        <f t="shared" si="9"/>
        <v>0.98466435504987126</v>
      </c>
      <c r="I46">
        <f t="shared" si="10"/>
        <v>5.0619785925931134E-3</v>
      </c>
    </row>
    <row r="47" spans="1:9" x14ac:dyDescent="0.3">
      <c r="A47">
        <v>1000</v>
      </c>
      <c r="B47">
        <v>1</v>
      </c>
      <c r="C47">
        <v>98000</v>
      </c>
      <c r="D47">
        <v>1000</v>
      </c>
      <c r="F47">
        <f t="shared" si="7"/>
        <v>100000</v>
      </c>
      <c r="G47">
        <f t="shared" si="8"/>
        <v>0.01</v>
      </c>
      <c r="H47">
        <f t="shared" si="9"/>
        <v>0.98</v>
      </c>
      <c r="I47">
        <f t="shared" si="10"/>
        <v>0.01</v>
      </c>
    </row>
    <row r="48" spans="1:9" x14ac:dyDescent="0.3">
      <c r="A48">
        <v>1000</v>
      </c>
      <c r="B48">
        <v>1</v>
      </c>
      <c r="C48">
        <v>98000</v>
      </c>
      <c r="D48">
        <v>1500</v>
      </c>
      <c r="F48">
        <f t="shared" si="7"/>
        <v>100500</v>
      </c>
      <c r="G48">
        <f t="shared" si="8"/>
        <v>9.9502487562189053E-3</v>
      </c>
      <c r="H48">
        <f t="shared" si="9"/>
        <v>0.97512437810945274</v>
      </c>
      <c r="I48">
        <f t="shared" si="10"/>
        <v>1.4925373134328358E-2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</dc:creator>
  <cp:lastModifiedBy>mirth</cp:lastModifiedBy>
  <dcterms:created xsi:type="dcterms:W3CDTF">2022-06-01T13:54:01Z</dcterms:created>
  <dcterms:modified xsi:type="dcterms:W3CDTF">2022-06-08T14:27:28Z</dcterms:modified>
</cp:coreProperties>
</file>