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chyut Sharma\Documents\Data Sem 5\Excel Learning Practice\"/>
    </mc:Choice>
  </mc:AlternateContent>
  <xr:revisionPtr revIDLastSave="0" documentId="13_ncr:1_{9881A5F0-879D-4406-9772-2A38F5C0FD19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Left,Right,Mid" sheetId="1" r:id="rId1"/>
    <sheet name="Find,Search,Substitute,Replace" sheetId="2" r:id="rId2"/>
    <sheet name="AND,OR,FLOOR,ROUND,Char,Len" sheetId="3" r:id="rId3"/>
    <sheet name="VLOOKUP,HLOOKUP,MATCH" sheetId="4" r:id="rId4"/>
    <sheet name="OFFSET,SUM OFFSE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5" l="1"/>
  <c r="L12" i="5"/>
  <c r="K11" i="4"/>
  <c r="H14" i="4"/>
  <c r="I10" i="4"/>
  <c r="G11" i="4"/>
  <c r="F21" i="3"/>
  <c r="O13" i="3"/>
  <c r="O14" i="3"/>
  <c r="O15" i="3"/>
  <c r="O16" i="3"/>
  <c r="O17" i="3"/>
  <c r="O5" i="3"/>
  <c r="O6" i="3"/>
  <c r="O7" i="3"/>
  <c r="O8" i="3"/>
  <c r="O9" i="3"/>
  <c r="D7" i="3"/>
  <c r="D6" i="3"/>
  <c r="D5" i="3"/>
  <c r="H7" i="3"/>
  <c r="H6" i="3"/>
  <c r="H5" i="3"/>
  <c r="H4" i="3"/>
  <c r="D4" i="3"/>
  <c r="N4" i="2"/>
  <c r="N19" i="2"/>
  <c r="F39" i="2"/>
  <c r="F38" i="2"/>
  <c r="F37" i="2"/>
  <c r="E23" i="2"/>
  <c r="E21" i="2"/>
  <c r="E19" i="2"/>
  <c r="J6" i="2"/>
  <c r="J7" i="2"/>
  <c r="J8" i="2"/>
  <c r="J9" i="2"/>
  <c r="J10" i="2"/>
  <c r="J5" i="2"/>
  <c r="G6" i="2"/>
  <c r="G7" i="2"/>
  <c r="G8" i="2"/>
  <c r="G9" i="2"/>
  <c r="G10" i="2"/>
  <c r="G5" i="2"/>
  <c r="D6" i="2"/>
  <c r="D7" i="2"/>
  <c r="D8" i="2"/>
  <c r="D9" i="2"/>
  <c r="D10" i="2"/>
  <c r="D5" i="2"/>
  <c r="Q15" i="1"/>
  <c r="L12" i="1"/>
  <c r="L13" i="1"/>
  <c r="L14" i="1"/>
  <c r="K13" i="1"/>
  <c r="K14" i="1"/>
  <c r="K12" i="1"/>
  <c r="H5" i="1"/>
  <c r="H6" i="1"/>
  <c r="H4" i="1"/>
  <c r="G5" i="1"/>
  <c r="G6" i="1"/>
  <c r="G4" i="1"/>
  <c r="F5" i="1"/>
  <c r="F6" i="1"/>
  <c r="F4" i="1"/>
</calcChain>
</file>

<file path=xl/sharedStrings.xml><?xml version="1.0" encoding="utf-8"?>
<sst xmlns="http://schemas.openxmlformats.org/spreadsheetml/2006/main" count="94" uniqueCount="69">
  <si>
    <t>Name</t>
  </si>
  <si>
    <t>S.no</t>
  </si>
  <si>
    <t>Age</t>
  </si>
  <si>
    <t>Left</t>
  </si>
  <si>
    <t>Achyut</t>
  </si>
  <si>
    <t xml:space="preserve"> Binod </t>
  </si>
  <si>
    <t xml:space="preserve"> Chirag</t>
  </si>
  <si>
    <t>Right</t>
  </si>
  <si>
    <t>MID</t>
  </si>
  <si>
    <t>Binod</t>
  </si>
  <si>
    <t>Chirag</t>
  </si>
  <si>
    <t>Sharma</t>
  </si>
  <si>
    <t>Das</t>
  </si>
  <si>
    <t>Paswan</t>
  </si>
  <si>
    <t>Full Name</t>
  </si>
  <si>
    <t>&amp; method</t>
  </si>
  <si>
    <t xml:space="preserve">Your roll no is </t>
  </si>
  <si>
    <t>Upper</t>
  </si>
  <si>
    <t>Proper</t>
  </si>
  <si>
    <t>Lower</t>
  </si>
  <si>
    <t>sHarma</t>
  </si>
  <si>
    <t>adity</t>
  </si>
  <si>
    <t>varma</t>
  </si>
  <si>
    <t>kabir</t>
  </si>
  <si>
    <t>singh</t>
  </si>
  <si>
    <t>Substitue</t>
  </si>
  <si>
    <t>Replace</t>
  </si>
  <si>
    <t>HI I am Achyut Sharma</t>
  </si>
  <si>
    <t>My Age is 19</t>
  </si>
  <si>
    <t>My Blood Group is O +ve and O +ve</t>
  </si>
  <si>
    <t>Trim</t>
  </si>
  <si>
    <t>my   mother name      is     Vijaya</t>
  </si>
  <si>
    <t>my     am is      priya</t>
  </si>
  <si>
    <t xml:space="preserve">hello    I   am       vaidehi </t>
  </si>
  <si>
    <t>HI I am Achyut Sharma Sharma</t>
  </si>
  <si>
    <t xml:space="preserve"> Char Function</t>
  </si>
  <si>
    <t>Len Function</t>
  </si>
  <si>
    <t>CHAR Function is used to retrieve character from it's ASCII Value.</t>
  </si>
  <si>
    <t>LEN Function is used to retrieve value of String from it's length.</t>
  </si>
  <si>
    <t>Use Of AND Function.</t>
  </si>
  <si>
    <t>Maths</t>
  </si>
  <si>
    <t>Physics</t>
  </si>
  <si>
    <t>AND Result</t>
  </si>
  <si>
    <t>A</t>
  </si>
  <si>
    <t>B</t>
  </si>
  <si>
    <t>C</t>
  </si>
  <si>
    <t>D</t>
  </si>
  <si>
    <t>E</t>
  </si>
  <si>
    <t>Use of OR Function.</t>
  </si>
  <si>
    <t>OR Result</t>
  </si>
  <si>
    <t>ROUND</t>
  </si>
  <si>
    <t>ROUND Result</t>
  </si>
  <si>
    <t>Conditional Formating</t>
  </si>
  <si>
    <t>ID</t>
  </si>
  <si>
    <t>City</t>
  </si>
  <si>
    <t>F</t>
  </si>
  <si>
    <t>Mumbai</t>
  </si>
  <si>
    <t>Delhi</t>
  </si>
  <si>
    <t>Jaipur</t>
  </si>
  <si>
    <t>Chennai</t>
  </si>
  <si>
    <t>Pune</t>
  </si>
  <si>
    <t>Bangalore</t>
  </si>
  <si>
    <t>Vlookup</t>
  </si>
  <si>
    <t>NAME</t>
  </si>
  <si>
    <t>AGE</t>
  </si>
  <si>
    <t>MARKS 1</t>
  </si>
  <si>
    <t>MARKS 2</t>
  </si>
  <si>
    <t>OFFSET</t>
  </si>
  <si>
    <t>Sum Offest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</si>
</sst>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6B961-5C04-48C7-8E35-28ECB4242153}" name="Table1" displayName="Table1" ref="L4:O9" totalsRowShown="0">
  <autoFilter ref="L4:O9" xr:uid="{01F6B961-5C04-48C7-8E35-28ECB4242153}"/>
  <tableColumns count="4">
    <tableColumn id="1" xr3:uid="{DA819882-58F7-4B28-825B-44CBBA9A1BEA}" name="Name"/>
    <tableColumn id="2" xr3:uid="{FF718656-A74F-42B6-97FF-2D2E428AB5F9}" name="Maths"/>
    <tableColumn id="3" xr3:uid="{A81F4725-C01D-4183-A89D-B6ED7E74EC17}" name="Physics"/>
    <tableColumn id="4" xr3:uid="{E0FED87C-F3B4-41E7-944C-7250BA9A2C3B}" name="AND Result" dataDxfId="2">
      <calculatedColumnFormula>IF(AND(Table1[[#This Row],[Maths]]&gt;33,Table1[[#This Row],[Physics]]&gt;33),"Pass","Fail")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156EDF-8DF7-46B3-88C3-4E401AA4F61A}" name="Table2" displayName="Table2" ref="L12:O17" totalsRowShown="0">
  <autoFilter ref="L12:O17" xr:uid="{0D156EDF-8DF7-46B3-88C3-4E401AA4F61A}"/>
  <tableColumns count="4">
    <tableColumn id="1" xr3:uid="{857551E0-40AB-4815-AC5F-C43D362190AE}" name="Name"/>
    <tableColumn id="2" xr3:uid="{3BE97A35-5232-44C1-A6D1-144B2F6A2939}" name="Maths"/>
    <tableColumn id="3" xr3:uid="{3DD0F146-6DEB-44D2-8AE4-6625458AF28F}" name="Physics"/>
    <tableColumn id="4" xr3:uid="{4F807BB7-9E21-4AAC-82F4-028DCE744D17}" name="OR Result" dataDxfId="1">
      <calculatedColumnFormula>IF(OR(Table2[[#This Row],[Maths]]&gt;33,Table2[[#This Row],[Physics]]&gt;33),"Pass","Fail")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0D3781-E12F-4321-B81D-41B0BBD2C657}" name="Table3" displayName="Table3" ref="C2:F8" totalsRowShown="0">
  <autoFilter ref="C2:F8" xr:uid="{BD0D3781-E12F-4321-B81D-41B0BBD2C657}"/>
  <tableColumns count="4">
    <tableColumn id="1" xr3:uid="{4E369806-AD6E-4FE5-8771-6D6ADDAEF394}" name="ID"/>
    <tableColumn id="2" xr3:uid="{5C9513EB-499E-4A0A-98B9-49AC09DA9AF1}" name="Name"/>
    <tableColumn id="3" xr3:uid="{86EE13CA-19BC-4C73-B7F6-F33CBAB72922}" name="Age"/>
    <tableColumn id="4" xr3:uid="{5393BF89-3A58-40B5-B821-883BF9D9F2D4}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Q15"/>
  <sheetViews>
    <sheetView workbookViewId="0">
      <selection activeCell="Q16" sqref="Q16"/>
    </sheetView>
  </sheetViews>
  <sheetFormatPr defaultRowHeight="14.4" x14ac:dyDescent="0.3"/>
  <cols>
    <col min="11" max="11" width="13.6640625" customWidth="1"/>
    <col min="12" max="12" width="13.109375" customWidth="1"/>
    <col min="15" max="15" width="12.5546875" bestFit="1" customWidth="1"/>
  </cols>
  <sheetData>
    <row r="3" spans="3:17" x14ac:dyDescent="0.3">
      <c r="C3" s="1" t="s">
        <v>1</v>
      </c>
      <c r="D3" s="1" t="s">
        <v>0</v>
      </c>
      <c r="E3" s="1" t="s">
        <v>2</v>
      </c>
      <c r="F3" s="1" t="s">
        <v>3</v>
      </c>
      <c r="G3" s="1" t="s">
        <v>7</v>
      </c>
      <c r="H3" s="1" t="s">
        <v>8</v>
      </c>
    </row>
    <row r="4" spans="3:17" x14ac:dyDescent="0.3">
      <c r="C4" s="1">
        <v>1</v>
      </c>
      <c r="D4" s="1" t="s">
        <v>4</v>
      </c>
      <c r="E4" s="1">
        <v>25</v>
      </c>
      <c r="F4" s="1" t="str">
        <f>LEFT(D4,3)</f>
        <v>Ach</v>
      </c>
      <c r="G4" s="1" t="str">
        <f>RIGHT(D4,4)</f>
        <v>hyut</v>
      </c>
      <c r="H4" s="1" t="str">
        <f>MID(D4,3,6)</f>
        <v>hyut</v>
      </c>
    </row>
    <row r="5" spans="3:17" x14ac:dyDescent="0.3">
      <c r="C5" s="1">
        <v>2</v>
      </c>
      <c r="D5" s="1" t="s">
        <v>5</v>
      </c>
      <c r="E5" s="1">
        <v>54</v>
      </c>
      <c r="F5" s="1" t="str">
        <f t="shared" ref="F5:F6" si="0">LEFT(D5,3)</f>
        <v xml:space="preserve"> Bi</v>
      </c>
      <c r="G5" s="1" t="str">
        <f t="shared" ref="G5:G6" si="1">RIGHT(D5,4)</f>
        <v xml:space="preserve">nod </v>
      </c>
      <c r="H5" s="1" t="str">
        <f t="shared" ref="H5:H6" si="2">MID(D5,3,6)</f>
        <v xml:space="preserve">inod </v>
      </c>
    </row>
    <row r="6" spans="3:17" x14ac:dyDescent="0.3">
      <c r="C6" s="1">
        <v>3</v>
      </c>
      <c r="D6" s="1" t="s">
        <v>6</v>
      </c>
      <c r="E6" s="1">
        <v>69</v>
      </c>
      <c r="F6" s="1" t="str">
        <f t="shared" si="0"/>
        <v xml:space="preserve"> Ch</v>
      </c>
      <c r="G6" s="1" t="str">
        <f t="shared" si="1"/>
        <v>irag</v>
      </c>
      <c r="H6" s="1" t="str">
        <f t="shared" si="2"/>
        <v>hirag</v>
      </c>
    </row>
    <row r="11" spans="3:17" x14ac:dyDescent="0.3">
      <c r="K11" t="s">
        <v>14</v>
      </c>
      <c r="L11" t="s">
        <v>15</v>
      </c>
    </row>
    <row r="12" spans="3:17" x14ac:dyDescent="0.3">
      <c r="G12" t="s">
        <v>4</v>
      </c>
      <c r="I12" t="s">
        <v>11</v>
      </c>
      <c r="K12" t="str">
        <f>CONCATENATE(G12," ",I12)</f>
        <v>Achyut Sharma</v>
      </c>
      <c r="L12" t="str">
        <f>G12&amp;" "&amp;I12</f>
        <v>Achyut Sharma</v>
      </c>
      <c r="O12">
        <v>57</v>
      </c>
    </row>
    <row r="13" spans="3:17" x14ac:dyDescent="0.3">
      <c r="G13" t="s">
        <v>9</v>
      </c>
      <c r="I13" t="s">
        <v>12</v>
      </c>
      <c r="K13" t="str">
        <f t="shared" ref="K13:K14" si="3">CONCATENATE(G13," ",I13)</f>
        <v>Binod Das</v>
      </c>
      <c r="L13" t="str">
        <f t="shared" ref="L13:L14" si="4">G13&amp;" "&amp;I13</f>
        <v>Binod Das</v>
      </c>
    </row>
    <row r="14" spans="3:17" x14ac:dyDescent="0.3">
      <c r="G14" t="s">
        <v>10</v>
      </c>
      <c r="I14" t="s">
        <v>13</v>
      </c>
      <c r="K14" t="str">
        <f t="shared" si="3"/>
        <v>Chirag Paswan</v>
      </c>
      <c r="L14" t="str">
        <f t="shared" si="4"/>
        <v>Chirag Paswan</v>
      </c>
    </row>
    <row r="15" spans="3:17" x14ac:dyDescent="0.3">
      <c r="O15" t="s">
        <v>16</v>
      </c>
      <c r="Q15" t="str">
        <f>"Your name is "&amp;O12</f>
        <v>Your name is 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9F91-8AB9-41B8-858B-FE3B9A6766CB}">
  <dimension ref="A4:N40"/>
  <sheetViews>
    <sheetView topLeftCell="A19" workbookViewId="0">
      <selection activeCell="N5" sqref="N5"/>
    </sheetView>
  </sheetViews>
  <sheetFormatPr defaultRowHeight="14.4" x14ac:dyDescent="0.3"/>
  <cols>
    <col min="1" max="1" width="30.109375" bestFit="1" customWidth="1"/>
    <col min="11" max="11" width="26.33203125" bestFit="1" customWidth="1"/>
    <col min="14" max="14" width="19.33203125" bestFit="1" customWidth="1"/>
  </cols>
  <sheetData>
    <row r="4" spans="1:14" x14ac:dyDescent="0.3">
      <c r="D4" t="s">
        <v>19</v>
      </c>
      <c r="G4" t="s">
        <v>17</v>
      </c>
      <c r="J4" t="s">
        <v>18</v>
      </c>
      <c r="N4" t="str">
        <f>SUBSTITUTE(K24,"Sharma",,2)</f>
        <v xml:space="preserve">HI I am Achyut Sharma </v>
      </c>
    </row>
    <row r="5" spans="1:14" x14ac:dyDescent="0.3">
      <c r="A5" t="s">
        <v>4</v>
      </c>
      <c r="D5" t="str">
        <f>LOWER(A5)</f>
        <v>achyut</v>
      </c>
      <c r="G5" t="str">
        <f>UPPER(A5)</f>
        <v>ACHYUT</v>
      </c>
      <c r="J5" t="str">
        <f>PROPER(A5)</f>
        <v>Achyut</v>
      </c>
    </row>
    <row r="6" spans="1:14" x14ac:dyDescent="0.3">
      <c r="A6" t="s">
        <v>20</v>
      </c>
      <c r="D6" t="str">
        <f t="shared" ref="D6:D10" si="0">LOWER(A6)</f>
        <v>sharma</v>
      </c>
      <c r="G6" t="str">
        <f t="shared" ref="G6:G10" si="1">UPPER(A6)</f>
        <v>SHARMA</v>
      </c>
      <c r="J6" t="str">
        <f t="shared" ref="J6:J10" si="2">PROPER(A6)</f>
        <v>Sharma</v>
      </c>
    </row>
    <row r="7" spans="1:14" x14ac:dyDescent="0.3">
      <c r="A7" t="s">
        <v>21</v>
      </c>
      <c r="D7" t="str">
        <f t="shared" si="0"/>
        <v>adity</v>
      </c>
      <c r="G7" t="str">
        <f t="shared" si="1"/>
        <v>ADITY</v>
      </c>
      <c r="J7" t="str">
        <f t="shared" si="2"/>
        <v>Adity</v>
      </c>
    </row>
    <row r="8" spans="1:14" x14ac:dyDescent="0.3">
      <c r="A8" t="s">
        <v>22</v>
      </c>
      <c r="D8" t="str">
        <f t="shared" si="0"/>
        <v>varma</v>
      </c>
      <c r="G8" t="str">
        <f t="shared" si="1"/>
        <v>VARMA</v>
      </c>
      <c r="J8" t="str">
        <f t="shared" si="2"/>
        <v>Varma</v>
      </c>
    </row>
    <row r="9" spans="1:14" x14ac:dyDescent="0.3">
      <c r="A9" t="s">
        <v>23</v>
      </c>
      <c r="D9" t="str">
        <f t="shared" si="0"/>
        <v>kabir</v>
      </c>
      <c r="G9" t="str">
        <f t="shared" si="1"/>
        <v>KABIR</v>
      </c>
      <c r="J9" t="str">
        <f t="shared" si="2"/>
        <v>Kabir</v>
      </c>
    </row>
    <row r="10" spans="1:14" x14ac:dyDescent="0.3">
      <c r="A10" t="s">
        <v>24</v>
      </c>
      <c r="D10" t="str">
        <f t="shared" si="0"/>
        <v>singh</v>
      </c>
      <c r="G10" t="str">
        <f t="shared" si="1"/>
        <v>SINGH</v>
      </c>
      <c r="J10" t="str">
        <f t="shared" si="2"/>
        <v>Singh</v>
      </c>
    </row>
    <row r="17" spans="1:14" x14ac:dyDescent="0.3">
      <c r="E17" t="s">
        <v>25</v>
      </c>
      <c r="N17" t="s">
        <v>26</v>
      </c>
    </row>
    <row r="19" spans="1:14" x14ac:dyDescent="0.3">
      <c r="A19" t="s">
        <v>27</v>
      </c>
      <c r="E19" t="str">
        <f>SUBSTITUTE(A19,"Achyut","Vaidehi")</f>
        <v>HI I am Vaidehi Sharma</v>
      </c>
      <c r="N19" t="str">
        <f>REPLACE(A19,16,6,"Varma")</f>
        <v>HI I am Achyut Varma</v>
      </c>
    </row>
    <row r="21" spans="1:14" x14ac:dyDescent="0.3">
      <c r="A21" t="s">
        <v>28</v>
      </c>
      <c r="E21" t="str">
        <f>SUBSTITUTE(A21,"Age","age")</f>
        <v>My age is 19</v>
      </c>
    </row>
    <row r="23" spans="1:14" x14ac:dyDescent="0.3">
      <c r="A23" t="s">
        <v>29</v>
      </c>
      <c r="E23" t="str">
        <f>SUBSTITUTE(A23,"O +ve","B +ve",2)</f>
        <v>My Blood Group is O +ve and B +ve</v>
      </c>
    </row>
    <row r="24" spans="1:14" x14ac:dyDescent="0.3">
      <c r="K24" t="s">
        <v>34</v>
      </c>
    </row>
    <row r="36" spans="1:6" x14ac:dyDescent="0.3">
      <c r="F36" t="s">
        <v>30</v>
      </c>
    </row>
    <row r="37" spans="1:6" x14ac:dyDescent="0.3">
      <c r="F37" t="str">
        <f>TRIM(A38)</f>
        <v>hello I am vaidehi</v>
      </c>
    </row>
    <row r="38" spans="1:6" x14ac:dyDescent="0.3">
      <c r="A38" t="s">
        <v>33</v>
      </c>
      <c r="F38" t="str">
        <f>TRIM(A39)</f>
        <v>my am is priya</v>
      </c>
    </row>
    <row r="39" spans="1:6" x14ac:dyDescent="0.3">
      <c r="A39" t="s">
        <v>32</v>
      </c>
      <c r="F39" t="str">
        <f>TRIM(A40)</f>
        <v>my mother name is Vijaya</v>
      </c>
    </row>
    <row r="40" spans="1:6" x14ac:dyDescent="0.3">
      <c r="A40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00661-827E-4928-AB0B-51C14FD256B0}">
  <dimension ref="D3:O40"/>
  <sheetViews>
    <sheetView topLeftCell="A17" workbookViewId="0">
      <selection activeCell="M30" sqref="M30"/>
    </sheetView>
  </sheetViews>
  <sheetFormatPr defaultRowHeight="14.4" x14ac:dyDescent="0.3"/>
  <cols>
    <col min="4" max="4" width="12.6640625" bestFit="1" customWidth="1"/>
    <col min="6" max="6" width="12.77734375" bestFit="1" customWidth="1"/>
    <col min="8" max="8" width="19.21875" bestFit="1" customWidth="1"/>
    <col min="12" max="12" width="18.44140625" bestFit="1" customWidth="1"/>
    <col min="14" max="14" width="9.44140625" customWidth="1"/>
    <col min="15" max="15" width="12.21875" customWidth="1"/>
  </cols>
  <sheetData>
    <row r="3" spans="4:15" x14ac:dyDescent="0.3">
      <c r="D3" t="s">
        <v>35</v>
      </c>
      <c r="H3" t="s">
        <v>36</v>
      </c>
      <c r="L3" t="s">
        <v>39</v>
      </c>
    </row>
    <row r="4" spans="4:15" x14ac:dyDescent="0.3">
      <c r="D4" t="str">
        <f>CHAR(99)</f>
        <v>c</v>
      </c>
      <c r="H4">
        <f>LEN("MALYALAM")</f>
        <v>8</v>
      </c>
      <c r="L4" t="s">
        <v>0</v>
      </c>
      <c r="M4" t="s">
        <v>40</v>
      </c>
      <c r="N4" t="s">
        <v>41</v>
      </c>
      <c r="O4" t="s">
        <v>42</v>
      </c>
    </row>
    <row r="5" spans="4:15" x14ac:dyDescent="0.3">
      <c r="D5" t="str">
        <f>CHAR(67)</f>
        <v>C</v>
      </c>
      <c r="H5">
        <f>LEN("ACHYUT")</f>
        <v>6</v>
      </c>
      <c r="L5" t="s">
        <v>43</v>
      </c>
      <c r="M5">
        <v>78</v>
      </c>
      <c r="N5">
        <v>54</v>
      </c>
      <c r="O5" t="str">
        <f>IF(AND(Table1[[#This Row],[Maths]]&gt;33,Table1[[#This Row],[Physics]]&gt;33),"Pass","Fail")</f>
        <v>Pass</v>
      </c>
    </row>
    <row r="6" spans="4:15" x14ac:dyDescent="0.3">
      <c r="D6" t="str">
        <f>CHAR(34)</f>
        <v>"</v>
      </c>
      <c r="H6">
        <f>LEN("GUPTA")</f>
        <v>5</v>
      </c>
      <c r="L6" t="s">
        <v>44</v>
      </c>
      <c r="M6">
        <v>54</v>
      </c>
      <c r="N6">
        <v>96</v>
      </c>
      <c r="O6" t="str">
        <f>IF(AND(Table1[[#This Row],[Maths]]&gt;33,Table1[[#This Row],[Physics]]&gt;33),"Pass","Fail")</f>
        <v>Pass</v>
      </c>
    </row>
    <row r="7" spans="4:15" x14ac:dyDescent="0.3">
      <c r="D7" t="str">
        <f>CHAR(51)</f>
        <v>3</v>
      </c>
      <c r="H7">
        <f>LEN("ASHISH")</f>
        <v>6</v>
      </c>
      <c r="L7" t="s">
        <v>45</v>
      </c>
      <c r="M7">
        <v>25</v>
      </c>
      <c r="N7">
        <v>36</v>
      </c>
      <c r="O7" t="str">
        <f>IF(AND(Table1[[#This Row],[Maths]]&gt;33,Table1[[#This Row],[Physics]]&gt;33),"Pass","Fail")</f>
        <v>Fail</v>
      </c>
    </row>
    <row r="8" spans="4:15" x14ac:dyDescent="0.3">
      <c r="L8" t="s">
        <v>46</v>
      </c>
      <c r="M8">
        <v>14</v>
      </c>
      <c r="N8">
        <v>98</v>
      </c>
      <c r="O8" t="str">
        <f>IF(AND(Table1[[#This Row],[Maths]]&gt;33,Table1[[#This Row],[Physics]]&gt;33),"Pass","Fail")</f>
        <v>Fail</v>
      </c>
    </row>
    <row r="9" spans="4:15" x14ac:dyDescent="0.3">
      <c r="L9" t="s">
        <v>47</v>
      </c>
      <c r="M9">
        <v>36</v>
      </c>
      <c r="N9">
        <v>87</v>
      </c>
      <c r="O9" t="str">
        <f>IF(AND(Table1[[#This Row],[Maths]]&gt;33,Table1[[#This Row],[Physics]]&gt;33),"Pass","Fail")</f>
        <v>Pass</v>
      </c>
    </row>
    <row r="10" spans="4:15" ht="115.2" x14ac:dyDescent="0.3">
      <c r="D10" s="2" t="s">
        <v>37</v>
      </c>
      <c r="E10" s="2"/>
      <c r="F10" s="2" t="s">
        <v>38</v>
      </c>
      <c r="G10" s="2"/>
      <c r="H10" s="2"/>
      <c r="I10" s="2"/>
    </row>
    <row r="11" spans="4:15" x14ac:dyDescent="0.3">
      <c r="L11" t="s">
        <v>48</v>
      </c>
    </row>
    <row r="12" spans="4:15" x14ac:dyDescent="0.3">
      <c r="L12" t="s">
        <v>0</v>
      </c>
      <c r="M12" t="s">
        <v>40</v>
      </c>
      <c r="N12" t="s">
        <v>41</v>
      </c>
      <c r="O12" t="s">
        <v>49</v>
      </c>
    </row>
    <row r="13" spans="4:15" x14ac:dyDescent="0.3">
      <c r="L13" t="s">
        <v>43</v>
      </c>
      <c r="M13">
        <v>25</v>
      </c>
      <c r="N13">
        <v>96</v>
      </c>
      <c r="O13" t="str">
        <f>IF(OR(Table2[[#This Row],[Maths]]&gt;33,Table2[[#This Row],[Physics]]&gt;33),"Pass","Fail")</f>
        <v>Pass</v>
      </c>
    </row>
    <row r="14" spans="4:15" x14ac:dyDescent="0.3">
      <c r="L14" t="s">
        <v>44</v>
      </c>
      <c r="M14">
        <v>45</v>
      </c>
      <c r="N14">
        <v>32</v>
      </c>
      <c r="O14" t="str">
        <f>IF(OR(Table2[[#This Row],[Maths]]&gt;33,Table2[[#This Row],[Physics]]&gt;33),"Pass","Fail")</f>
        <v>Pass</v>
      </c>
    </row>
    <row r="15" spans="4:15" x14ac:dyDescent="0.3">
      <c r="L15" t="s">
        <v>45</v>
      </c>
      <c r="M15">
        <v>16</v>
      </c>
      <c r="N15">
        <v>25</v>
      </c>
      <c r="O15" t="str">
        <f>IF(OR(Table2[[#This Row],[Maths]]&gt;33,Table2[[#This Row],[Physics]]&gt;33),"Pass","Fail")</f>
        <v>Fail</v>
      </c>
    </row>
    <row r="16" spans="4:15" x14ac:dyDescent="0.3">
      <c r="L16" t="s">
        <v>46</v>
      </c>
      <c r="M16">
        <v>96</v>
      </c>
      <c r="N16">
        <v>20</v>
      </c>
      <c r="O16" t="str">
        <f>IF(OR(Table2[[#This Row],[Maths]]&gt;33,Table2[[#This Row],[Physics]]&gt;33),"Pass","Fail")</f>
        <v>Pass</v>
      </c>
    </row>
    <row r="17" spans="4:15" x14ac:dyDescent="0.3">
      <c r="L17" t="s">
        <v>47</v>
      </c>
      <c r="M17">
        <v>32</v>
      </c>
      <c r="N17">
        <v>74</v>
      </c>
      <c r="O17" t="str">
        <f>IF(OR(Table2[[#This Row],[Maths]]&gt;33,Table2[[#This Row],[Physics]]&gt;33),"Pass","Fail")</f>
        <v>Pass</v>
      </c>
    </row>
    <row r="20" spans="4:15" x14ac:dyDescent="0.3">
      <c r="D20" t="s">
        <v>50</v>
      </c>
      <c r="F20" t="s">
        <v>51</v>
      </c>
    </row>
    <row r="21" spans="4:15" x14ac:dyDescent="0.3">
      <c r="D21">
        <v>2.67</v>
      </c>
      <c r="F21">
        <f>ROUND(D21,2)</f>
        <v>2.67</v>
      </c>
    </row>
    <row r="22" spans="4:15" x14ac:dyDescent="0.3">
      <c r="D22">
        <v>4.59</v>
      </c>
    </row>
    <row r="23" spans="4:15" x14ac:dyDescent="0.3">
      <c r="D23">
        <v>45.87</v>
      </c>
    </row>
    <row r="26" spans="4:15" x14ac:dyDescent="0.3">
      <c r="H26" t="s">
        <v>52</v>
      </c>
    </row>
    <row r="27" spans="4:15" x14ac:dyDescent="0.3">
      <c r="H27">
        <v>23</v>
      </c>
    </row>
    <row r="28" spans="4:15" x14ac:dyDescent="0.3">
      <c r="H28">
        <v>4</v>
      </c>
    </row>
    <row r="29" spans="4:15" x14ac:dyDescent="0.3">
      <c r="H29">
        <v>5</v>
      </c>
    </row>
    <row r="30" spans="4:15" x14ac:dyDescent="0.3">
      <c r="H30">
        <v>67</v>
      </c>
    </row>
    <row r="31" spans="4:15" x14ac:dyDescent="0.3">
      <c r="H31">
        <v>32</v>
      </c>
    </row>
    <row r="32" spans="4:15" x14ac:dyDescent="0.3">
      <c r="H32">
        <v>4</v>
      </c>
    </row>
    <row r="33" spans="8:8" x14ac:dyDescent="0.3">
      <c r="H33">
        <v>5</v>
      </c>
    </row>
    <row r="34" spans="8:8" x14ac:dyDescent="0.3">
      <c r="H34">
        <v>6</v>
      </c>
    </row>
    <row r="35" spans="8:8" x14ac:dyDescent="0.3">
      <c r="H35">
        <v>7</v>
      </c>
    </row>
    <row r="37" spans="8:8" x14ac:dyDescent="0.3">
      <c r="H37">
        <v>8</v>
      </c>
    </row>
    <row r="38" spans="8:8" x14ac:dyDescent="0.3">
      <c r="H38">
        <v>9</v>
      </c>
    </row>
    <row r="39" spans="8:8" x14ac:dyDescent="0.3">
      <c r="H39">
        <v>44</v>
      </c>
    </row>
    <row r="40" spans="8:8" x14ac:dyDescent="0.3">
      <c r="H40">
        <v>23</v>
      </c>
    </row>
  </sheetData>
  <conditionalFormatting sqref="H27:H40">
    <cfRule type="cellIs" dxfId="0" priority="3" operator="lessThan">
      <formula>67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A61AF-31C7-45C4-A35B-74323D2975EB}">
  <dimension ref="C2:K14"/>
  <sheetViews>
    <sheetView tabSelected="1" workbookViewId="0">
      <selection activeCell="K12" sqref="K12"/>
    </sheetView>
  </sheetViews>
  <sheetFormatPr defaultRowHeight="14.4" x14ac:dyDescent="0.3"/>
  <cols>
    <col min="5" max="5" width="6.88671875" customWidth="1"/>
    <col min="6" max="6" width="9.21875" bestFit="1" customWidth="1"/>
  </cols>
  <sheetData>
    <row r="2" spans="3:11" x14ac:dyDescent="0.3">
      <c r="C2" t="s">
        <v>53</v>
      </c>
      <c r="D2" t="s">
        <v>0</v>
      </c>
      <c r="E2" t="s">
        <v>2</v>
      </c>
      <c r="F2" t="s">
        <v>54</v>
      </c>
    </row>
    <row r="3" spans="3:11" x14ac:dyDescent="0.3">
      <c r="C3">
        <v>101</v>
      </c>
      <c r="D3" t="s">
        <v>43</v>
      </c>
      <c r="E3">
        <v>22</v>
      </c>
      <c r="F3" t="s">
        <v>61</v>
      </c>
    </row>
    <row r="4" spans="3:11" x14ac:dyDescent="0.3">
      <c r="C4">
        <v>102</v>
      </c>
      <c r="D4" t="s">
        <v>44</v>
      </c>
      <c r="E4">
        <v>24</v>
      </c>
      <c r="F4" t="s">
        <v>60</v>
      </c>
    </row>
    <row r="5" spans="3:11" x14ac:dyDescent="0.3">
      <c r="C5">
        <v>103</v>
      </c>
      <c r="D5" t="s">
        <v>45</v>
      </c>
      <c r="E5">
        <v>26</v>
      </c>
      <c r="F5" t="s">
        <v>56</v>
      </c>
    </row>
    <row r="6" spans="3:11" x14ac:dyDescent="0.3">
      <c r="C6">
        <v>104</v>
      </c>
      <c r="D6" t="s">
        <v>46</v>
      </c>
      <c r="E6">
        <v>28</v>
      </c>
      <c r="F6" t="s">
        <v>57</v>
      </c>
    </row>
    <row r="7" spans="3:11" x14ac:dyDescent="0.3">
      <c r="C7">
        <v>105</v>
      </c>
      <c r="D7" t="s">
        <v>47</v>
      </c>
      <c r="E7">
        <v>30</v>
      </c>
      <c r="F7" t="s">
        <v>58</v>
      </c>
    </row>
    <row r="8" spans="3:11" x14ac:dyDescent="0.3">
      <c r="C8">
        <v>106</v>
      </c>
      <c r="D8" t="s">
        <v>55</v>
      </c>
      <c r="E8">
        <v>32</v>
      </c>
      <c r="F8" t="s">
        <v>59</v>
      </c>
    </row>
    <row r="9" spans="3:11" x14ac:dyDescent="0.3">
      <c r="H9" t="s">
        <v>46</v>
      </c>
    </row>
    <row r="10" spans="3:11" x14ac:dyDescent="0.3">
      <c r="I10" t="e">
        <f>HLOOKUP(H9,Table3[],4,)</f>
        <v>#N/A</v>
      </c>
    </row>
    <row r="11" spans="3:11" x14ac:dyDescent="0.3">
      <c r="F11" t="s">
        <v>62</v>
      </c>
      <c r="G11" t="e">
        <f>VLOOKUP(H9,Table3[],2,FALSE)</f>
        <v>#N/A</v>
      </c>
      <c r="K11" t="e">
        <f>MATCH(H9,2,0)</f>
        <v>#N/A</v>
      </c>
    </row>
    <row r="14" spans="3:11" x14ac:dyDescent="0.3">
      <c r="H14" t="e">
        <f>VLOOKUP(H9, Table3[], 2, 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49851-B6F1-483D-B43A-B8605000EF14}">
  <dimension ref="D4:L15"/>
  <sheetViews>
    <sheetView workbookViewId="0">
      <selection activeCell="L15" sqref="L15"/>
    </sheetView>
  </sheetViews>
  <sheetFormatPr defaultRowHeight="14.4" x14ac:dyDescent="0.3"/>
  <sheetData>
    <row r="4" spans="4:12" x14ac:dyDescent="0.3">
      <c r="D4" s="1" t="s">
        <v>53</v>
      </c>
      <c r="E4" s="1" t="s">
        <v>63</v>
      </c>
      <c r="F4" s="1" t="s">
        <v>64</v>
      </c>
      <c r="G4" s="1" t="s">
        <v>65</v>
      </c>
      <c r="H4" s="1" t="s">
        <v>66</v>
      </c>
    </row>
    <row r="5" spans="4:12" x14ac:dyDescent="0.3">
      <c r="D5" s="1">
        <v>101</v>
      </c>
      <c r="E5" s="1" t="s">
        <v>43</v>
      </c>
      <c r="F5" s="1">
        <v>22</v>
      </c>
      <c r="G5" s="1">
        <v>58</v>
      </c>
      <c r="H5" s="1">
        <v>58</v>
      </c>
    </row>
    <row r="6" spans="4:12" x14ac:dyDescent="0.3">
      <c r="D6" s="1">
        <v>102</v>
      </c>
      <c r="E6" s="1" t="s">
        <v>44</v>
      </c>
      <c r="F6" s="1">
        <v>24</v>
      </c>
      <c r="G6" s="1">
        <v>47</v>
      </c>
      <c r="H6" s="1">
        <v>96</v>
      </c>
    </row>
    <row r="7" spans="4:12" x14ac:dyDescent="0.3">
      <c r="D7" s="1">
        <v>103</v>
      </c>
      <c r="E7" s="1" t="s">
        <v>45</v>
      </c>
      <c r="F7" s="1">
        <v>26</v>
      </c>
      <c r="G7" s="1">
        <v>24</v>
      </c>
      <c r="H7" s="1">
        <v>36</v>
      </c>
    </row>
    <row r="8" spans="4:12" x14ac:dyDescent="0.3">
      <c r="D8" s="1">
        <v>104</v>
      </c>
      <c r="E8" s="1" t="s">
        <v>46</v>
      </c>
      <c r="F8" s="1">
        <v>28</v>
      </c>
      <c r="G8" s="1">
        <v>36</v>
      </c>
      <c r="H8" s="1">
        <v>63</v>
      </c>
    </row>
    <row r="9" spans="4:12" x14ac:dyDescent="0.3">
      <c r="D9" s="1">
        <v>105</v>
      </c>
      <c r="E9" s="1" t="s">
        <v>47</v>
      </c>
      <c r="F9" s="1">
        <v>30</v>
      </c>
      <c r="G9" s="1">
        <v>32</v>
      </c>
      <c r="H9" s="1">
        <v>74</v>
      </c>
    </row>
    <row r="12" spans="4:12" x14ac:dyDescent="0.3">
      <c r="J12" t="s">
        <v>67</v>
      </c>
      <c r="L12">
        <f ca="1">OFFSET(D5,2,3,1,1)</f>
        <v>24</v>
      </c>
    </row>
    <row r="15" spans="4:12" x14ac:dyDescent="0.3">
      <c r="J15" t="s">
        <v>68</v>
      </c>
      <c r="L15">
        <f ca="1">SUM(OFFSET(E5,2,2,2,2))</f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Left,Right,Mid</vt:lpstr>
      <vt:lpstr>Find,Search,Substitute,Replace</vt:lpstr>
      <vt:lpstr>AND,OR,FLOOR,ROUND,Char,Len</vt:lpstr>
      <vt:lpstr>VLOOKUP,HLOOKUP,MATCH</vt:lpstr>
      <vt:lpstr>OFFSET,SUM 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Achyut Sharma</dc:creator>
  <cp:lastModifiedBy>Achyut Sharma</cp:lastModifiedBy>
  <dcterms:created xsi:type="dcterms:W3CDTF">2015-06-05T18:17:20Z</dcterms:created>
  <dcterms:modified xsi:type="dcterms:W3CDTF">2023-07-28T07:59:41Z</dcterms:modified>
</cp:coreProperties>
</file>