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yutdedania/Desktop/DRM/Assignment/"/>
    </mc:Choice>
  </mc:AlternateContent>
  <xr:revisionPtr revIDLastSave="0" documentId="13_ncr:1_{8D165041-390B-EA4D-BAD7-455A20B01983}" xr6:coauthVersionLast="47" xr6:coauthVersionMax="47" xr10:uidLastSave="{00000000-0000-0000-0000-000000000000}"/>
  <bookViews>
    <workbookView xWindow="0" yWindow="500" windowWidth="28800" windowHeight="17500" activeTab="1" xr2:uid="{9D744BB4-2286-E04F-BF5B-189A8D0789E7}"/>
  </bookViews>
  <sheets>
    <sheet name="PORTFOLIO &amp; NIFTY" sheetId="1" r:id="rId1"/>
    <sheet name="Beta &amp; Optimal 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D5" i="2"/>
  <c r="D4" i="2"/>
  <c r="D3" i="2"/>
  <c r="D2" i="2"/>
  <c r="D6" i="2" s="1"/>
  <c r="J19" i="1" l="1"/>
  <c r="K45" i="1"/>
  <c r="K46" i="1"/>
  <c r="J59" i="1"/>
  <c r="K70" i="1"/>
  <c r="J83" i="1"/>
  <c r="K85" i="1"/>
  <c r="K109" i="1"/>
  <c r="K110" i="1"/>
  <c r="K134" i="1"/>
  <c r="K149" i="1"/>
  <c r="J179" i="1"/>
  <c r="K189" i="1"/>
  <c r="K197" i="1"/>
  <c r="K198" i="1"/>
  <c r="K206" i="1"/>
  <c r="J235" i="1"/>
  <c r="K253" i="1"/>
  <c r="K261" i="1"/>
  <c r="K262" i="1"/>
  <c r="K270" i="1"/>
  <c r="K277" i="1"/>
  <c r="K285" i="1"/>
  <c r="K286" i="1"/>
  <c r="K293" i="1"/>
  <c r="K294" i="1"/>
  <c r="J299" i="1"/>
  <c r="K302" i="1"/>
  <c r="J323" i="1"/>
  <c r="J339" i="1"/>
  <c r="K349" i="1"/>
  <c r="K357" i="1"/>
  <c r="K381" i="1"/>
  <c r="K389" i="1"/>
  <c r="K407" i="1"/>
  <c r="K413" i="1"/>
  <c r="K421" i="1"/>
  <c r="K431" i="1"/>
  <c r="K437" i="1"/>
  <c r="K445" i="1"/>
  <c r="J451" i="1"/>
  <c r="J459" i="1"/>
  <c r="K469" i="1"/>
  <c r="K477" i="1"/>
  <c r="K478" i="1"/>
  <c r="K486" i="1"/>
  <c r="K487" i="1"/>
  <c r="K495" i="1"/>
  <c r="I4" i="1"/>
  <c r="I5" i="1"/>
  <c r="I6" i="1"/>
  <c r="I7" i="1"/>
  <c r="I8" i="1"/>
  <c r="I9" i="1"/>
  <c r="I10" i="1"/>
  <c r="I11" i="1"/>
  <c r="I12" i="1"/>
  <c r="I13" i="1"/>
  <c r="I14" i="1"/>
  <c r="I15" i="1"/>
  <c r="K15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K31" i="1" s="1"/>
  <c r="I32" i="1"/>
  <c r="I33" i="1"/>
  <c r="I34" i="1"/>
  <c r="J34" i="1" s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J58" i="1" s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K71" i="1" s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K95" i="1" s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K135" i="1" s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K159" i="1" s="1"/>
  <c r="I160" i="1"/>
  <c r="I161" i="1"/>
  <c r="I162" i="1"/>
  <c r="J162" i="1" s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K207" i="1" s="1"/>
  <c r="I208" i="1"/>
  <c r="K208" i="1" s="1"/>
  <c r="I209" i="1"/>
  <c r="I210" i="1"/>
  <c r="I211" i="1"/>
  <c r="I212" i="1"/>
  <c r="I213" i="1"/>
  <c r="I214" i="1"/>
  <c r="I215" i="1"/>
  <c r="K215" i="1" s="1"/>
  <c r="I216" i="1"/>
  <c r="K216" i="1" s="1"/>
  <c r="I217" i="1"/>
  <c r="J217" i="1" s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J234" i="1" s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K271" i="1" s="1"/>
  <c r="I272" i="1"/>
  <c r="I273" i="1"/>
  <c r="I274" i="1"/>
  <c r="I275" i="1"/>
  <c r="I276" i="1"/>
  <c r="I277" i="1"/>
  <c r="I278" i="1"/>
  <c r="I279" i="1"/>
  <c r="K279" i="1" s="1"/>
  <c r="I280" i="1"/>
  <c r="K280" i="1" s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J314" i="1" s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K327" i="1" s="1"/>
  <c r="I328" i="1"/>
  <c r="I329" i="1"/>
  <c r="I330" i="1"/>
  <c r="J330" i="1" s="1"/>
  <c r="I331" i="1"/>
  <c r="I332" i="1"/>
  <c r="I333" i="1"/>
  <c r="I334" i="1"/>
  <c r="I335" i="1"/>
  <c r="K335" i="1" s="1"/>
  <c r="I336" i="1"/>
  <c r="I337" i="1"/>
  <c r="I338" i="1"/>
  <c r="I339" i="1"/>
  <c r="I340" i="1"/>
  <c r="I341" i="1"/>
  <c r="I342" i="1"/>
  <c r="I343" i="1"/>
  <c r="K343" i="1" s="1"/>
  <c r="I344" i="1"/>
  <c r="J344" i="1" s="1"/>
  <c r="I345" i="1"/>
  <c r="I346" i="1"/>
  <c r="I347" i="1"/>
  <c r="I348" i="1"/>
  <c r="I349" i="1"/>
  <c r="I350" i="1"/>
  <c r="I351" i="1"/>
  <c r="K351" i="1" s="1"/>
  <c r="I352" i="1"/>
  <c r="J352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K368" i="1" s="1"/>
  <c r="I369" i="1"/>
  <c r="J369" i="1" s="1"/>
  <c r="I370" i="1"/>
  <c r="I371" i="1"/>
  <c r="I372" i="1"/>
  <c r="I373" i="1"/>
  <c r="I374" i="1"/>
  <c r="I375" i="1"/>
  <c r="I376" i="1"/>
  <c r="I377" i="1"/>
  <c r="J377" i="1" s="1"/>
  <c r="I378" i="1"/>
  <c r="I379" i="1"/>
  <c r="I380" i="1"/>
  <c r="I381" i="1"/>
  <c r="I382" i="1"/>
  <c r="I383" i="1"/>
  <c r="K383" i="1" s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J408" i="1" s="1"/>
  <c r="I409" i="1"/>
  <c r="I410" i="1"/>
  <c r="I411" i="1"/>
  <c r="I412" i="1"/>
  <c r="I413" i="1"/>
  <c r="I414" i="1"/>
  <c r="I415" i="1"/>
  <c r="I416" i="1"/>
  <c r="J416" i="1" s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J432" i="1" s="1"/>
  <c r="I433" i="1"/>
  <c r="I434" i="1"/>
  <c r="I435" i="1"/>
  <c r="I436" i="1"/>
  <c r="I437" i="1"/>
  <c r="I438" i="1"/>
  <c r="I439" i="1"/>
  <c r="I440" i="1"/>
  <c r="K440" i="1" s="1"/>
  <c r="I441" i="1"/>
  <c r="J441" i="1" s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J456" i="1" s="1"/>
  <c r="I457" i="1"/>
  <c r="I458" i="1"/>
  <c r="I459" i="1"/>
  <c r="I460" i="1"/>
  <c r="I461" i="1"/>
  <c r="I462" i="1"/>
  <c r="I463" i="1"/>
  <c r="I464" i="1"/>
  <c r="I465" i="1"/>
  <c r="J465" i="1" s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J496" i="1" s="1"/>
  <c r="I3" i="1"/>
  <c r="G4" i="1"/>
  <c r="K4" i="1" s="1"/>
  <c r="G5" i="1"/>
  <c r="K5" i="1" s="1"/>
  <c r="G6" i="1"/>
  <c r="K6" i="1" s="1"/>
  <c r="G7" i="1"/>
  <c r="G8" i="1"/>
  <c r="G9" i="1"/>
  <c r="G10" i="1"/>
  <c r="K10" i="1" s="1"/>
  <c r="G11" i="1"/>
  <c r="K11" i="1" s="1"/>
  <c r="G12" i="1"/>
  <c r="K12" i="1" s="1"/>
  <c r="G13" i="1"/>
  <c r="K13" i="1" s="1"/>
  <c r="G14" i="1"/>
  <c r="K14" i="1" s="1"/>
  <c r="G15" i="1"/>
  <c r="G16" i="1"/>
  <c r="G17" i="1"/>
  <c r="G18" i="1"/>
  <c r="K18" i="1" s="1"/>
  <c r="G19" i="1"/>
  <c r="K19" i="1" s="1"/>
  <c r="G20" i="1"/>
  <c r="K20" i="1" s="1"/>
  <c r="G21" i="1"/>
  <c r="K21" i="1" s="1"/>
  <c r="G22" i="1"/>
  <c r="K22" i="1" s="1"/>
  <c r="G23" i="1"/>
  <c r="G24" i="1"/>
  <c r="G25" i="1"/>
  <c r="G26" i="1"/>
  <c r="K26" i="1" s="1"/>
  <c r="G27" i="1"/>
  <c r="K27" i="1" s="1"/>
  <c r="G28" i="1"/>
  <c r="K28" i="1" s="1"/>
  <c r="G29" i="1"/>
  <c r="K29" i="1" s="1"/>
  <c r="G30" i="1"/>
  <c r="K30" i="1" s="1"/>
  <c r="G31" i="1"/>
  <c r="G32" i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G40" i="1"/>
  <c r="G41" i="1"/>
  <c r="G42" i="1"/>
  <c r="K42" i="1" s="1"/>
  <c r="G43" i="1"/>
  <c r="K43" i="1" s="1"/>
  <c r="G44" i="1"/>
  <c r="K44" i="1" s="1"/>
  <c r="G45" i="1"/>
  <c r="G46" i="1"/>
  <c r="G47" i="1"/>
  <c r="G48" i="1"/>
  <c r="G49" i="1"/>
  <c r="G50" i="1"/>
  <c r="K50" i="1" s="1"/>
  <c r="G51" i="1"/>
  <c r="K51" i="1" s="1"/>
  <c r="G52" i="1"/>
  <c r="K52" i="1" s="1"/>
  <c r="G53" i="1"/>
  <c r="K53" i="1" s="1"/>
  <c r="G54" i="1"/>
  <c r="K54" i="1" s="1"/>
  <c r="G55" i="1"/>
  <c r="G56" i="1"/>
  <c r="G57" i="1"/>
  <c r="G58" i="1"/>
  <c r="K58" i="1" s="1"/>
  <c r="G59" i="1"/>
  <c r="K59" i="1" s="1"/>
  <c r="G60" i="1"/>
  <c r="K60" i="1" s="1"/>
  <c r="G61" i="1"/>
  <c r="K61" i="1" s="1"/>
  <c r="G62" i="1"/>
  <c r="K62" i="1" s="1"/>
  <c r="G63" i="1"/>
  <c r="G64" i="1"/>
  <c r="G65" i="1"/>
  <c r="G66" i="1"/>
  <c r="K66" i="1" s="1"/>
  <c r="G67" i="1"/>
  <c r="K67" i="1" s="1"/>
  <c r="G68" i="1"/>
  <c r="K68" i="1" s="1"/>
  <c r="G69" i="1"/>
  <c r="K69" i="1" s="1"/>
  <c r="G70" i="1"/>
  <c r="G71" i="1"/>
  <c r="G72" i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G80" i="1"/>
  <c r="G81" i="1"/>
  <c r="G82" i="1"/>
  <c r="K82" i="1" s="1"/>
  <c r="G83" i="1"/>
  <c r="K83" i="1" s="1"/>
  <c r="G84" i="1"/>
  <c r="K84" i="1" s="1"/>
  <c r="G85" i="1"/>
  <c r="G86" i="1"/>
  <c r="K86" i="1" s="1"/>
  <c r="G87" i="1"/>
  <c r="G88" i="1"/>
  <c r="G89" i="1"/>
  <c r="G90" i="1"/>
  <c r="K90" i="1" s="1"/>
  <c r="G91" i="1"/>
  <c r="K91" i="1" s="1"/>
  <c r="G92" i="1"/>
  <c r="K92" i="1" s="1"/>
  <c r="G93" i="1"/>
  <c r="K93" i="1" s="1"/>
  <c r="G94" i="1"/>
  <c r="K94" i="1" s="1"/>
  <c r="G95" i="1"/>
  <c r="G96" i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G104" i="1"/>
  <c r="G105" i="1"/>
  <c r="G106" i="1"/>
  <c r="K106" i="1" s="1"/>
  <c r="G107" i="1"/>
  <c r="K107" i="1" s="1"/>
  <c r="G108" i="1"/>
  <c r="K108" i="1" s="1"/>
  <c r="G109" i="1"/>
  <c r="G110" i="1"/>
  <c r="G111" i="1"/>
  <c r="G112" i="1"/>
  <c r="G113" i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G120" i="1"/>
  <c r="G121" i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G128" i="1"/>
  <c r="G129" i="1"/>
  <c r="G130" i="1"/>
  <c r="K130" i="1" s="1"/>
  <c r="G131" i="1"/>
  <c r="K131" i="1" s="1"/>
  <c r="G132" i="1"/>
  <c r="K132" i="1" s="1"/>
  <c r="G133" i="1"/>
  <c r="K133" i="1" s="1"/>
  <c r="G134" i="1"/>
  <c r="G135" i="1"/>
  <c r="G136" i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G144" i="1"/>
  <c r="G145" i="1"/>
  <c r="G146" i="1"/>
  <c r="K146" i="1" s="1"/>
  <c r="G147" i="1"/>
  <c r="K147" i="1" s="1"/>
  <c r="G148" i="1"/>
  <c r="K148" i="1" s="1"/>
  <c r="G149" i="1"/>
  <c r="G150" i="1"/>
  <c r="K150" i="1" s="1"/>
  <c r="G151" i="1"/>
  <c r="G152" i="1"/>
  <c r="G153" i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G160" i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G168" i="1"/>
  <c r="G169" i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G176" i="1"/>
  <c r="G177" i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G184" i="1"/>
  <c r="G185" i="1"/>
  <c r="G186" i="1"/>
  <c r="G187" i="1"/>
  <c r="K187" i="1" s="1"/>
  <c r="G188" i="1"/>
  <c r="K188" i="1" s="1"/>
  <c r="G189" i="1"/>
  <c r="G190" i="1"/>
  <c r="K190" i="1" s="1"/>
  <c r="G191" i="1"/>
  <c r="G192" i="1"/>
  <c r="G193" i="1"/>
  <c r="G194" i="1"/>
  <c r="G195" i="1"/>
  <c r="K195" i="1" s="1"/>
  <c r="G196" i="1"/>
  <c r="K196" i="1" s="1"/>
  <c r="G197" i="1"/>
  <c r="G198" i="1"/>
  <c r="G199" i="1"/>
  <c r="G200" i="1"/>
  <c r="G201" i="1"/>
  <c r="G202" i="1"/>
  <c r="G203" i="1"/>
  <c r="K203" i="1" s="1"/>
  <c r="G204" i="1"/>
  <c r="K204" i="1" s="1"/>
  <c r="G205" i="1"/>
  <c r="K205" i="1" s="1"/>
  <c r="G206" i="1"/>
  <c r="G207" i="1"/>
  <c r="G208" i="1"/>
  <c r="G209" i="1"/>
  <c r="G210" i="1"/>
  <c r="G211" i="1"/>
  <c r="K211" i="1" s="1"/>
  <c r="G212" i="1"/>
  <c r="K212" i="1" s="1"/>
  <c r="G213" i="1"/>
  <c r="K213" i="1" s="1"/>
  <c r="G214" i="1"/>
  <c r="K214" i="1" s="1"/>
  <c r="G215" i="1"/>
  <c r="G216" i="1"/>
  <c r="G217" i="1"/>
  <c r="K217" i="1" s="1"/>
  <c r="G218" i="1"/>
  <c r="G219" i="1"/>
  <c r="K219" i="1" s="1"/>
  <c r="G220" i="1"/>
  <c r="K220" i="1" s="1"/>
  <c r="G221" i="1"/>
  <c r="K221" i="1" s="1"/>
  <c r="G222" i="1"/>
  <c r="K222" i="1" s="1"/>
  <c r="G223" i="1"/>
  <c r="G224" i="1"/>
  <c r="G225" i="1"/>
  <c r="K225" i="1" s="1"/>
  <c r="G226" i="1"/>
  <c r="G227" i="1"/>
  <c r="K227" i="1" s="1"/>
  <c r="G228" i="1"/>
  <c r="K228" i="1" s="1"/>
  <c r="G229" i="1"/>
  <c r="K229" i="1" s="1"/>
  <c r="G230" i="1"/>
  <c r="K230" i="1" s="1"/>
  <c r="G231" i="1"/>
  <c r="G232" i="1"/>
  <c r="G233" i="1"/>
  <c r="G234" i="1"/>
  <c r="G235" i="1"/>
  <c r="K235" i="1" s="1"/>
  <c r="G236" i="1"/>
  <c r="K236" i="1" s="1"/>
  <c r="G237" i="1"/>
  <c r="K237" i="1" s="1"/>
  <c r="G238" i="1"/>
  <c r="K238" i="1" s="1"/>
  <c r="G239" i="1"/>
  <c r="G240" i="1"/>
  <c r="G241" i="1"/>
  <c r="G242" i="1"/>
  <c r="G243" i="1"/>
  <c r="K243" i="1" s="1"/>
  <c r="G244" i="1"/>
  <c r="K244" i="1" s="1"/>
  <c r="G245" i="1"/>
  <c r="K245" i="1" s="1"/>
  <c r="G246" i="1"/>
  <c r="K246" i="1" s="1"/>
  <c r="G247" i="1"/>
  <c r="G248" i="1"/>
  <c r="G249" i="1"/>
  <c r="G250" i="1"/>
  <c r="G251" i="1"/>
  <c r="K251" i="1" s="1"/>
  <c r="G252" i="1"/>
  <c r="K252" i="1" s="1"/>
  <c r="G253" i="1"/>
  <c r="G254" i="1"/>
  <c r="K254" i="1" s="1"/>
  <c r="G255" i="1"/>
  <c r="G256" i="1"/>
  <c r="G257" i="1"/>
  <c r="G258" i="1"/>
  <c r="G259" i="1"/>
  <c r="K259" i="1" s="1"/>
  <c r="G260" i="1"/>
  <c r="K260" i="1" s="1"/>
  <c r="G261" i="1"/>
  <c r="G262" i="1"/>
  <c r="G263" i="1"/>
  <c r="G264" i="1"/>
  <c r="G265" i="1"/>
  <c r="G266" i="1"/>
  <c r="G267" i="1"/>
  <c r="K267" i="1" s="1"/>
  <c r="G268" i="1"/>
  <c r="K268" i="1" s="1"/>
  <c r="G269" i="1"/>
  <c r="K269" i="1" s="1"/>
  <c r="G270" i="1"/>
  <c r="G271" i="1"/>
  <c r="G272" i="1"/>
  <c r="K272" i="1" s="1"/>
  <c r="G273" i="1"/>
  <c r="G274" i="1"/>
  <c r="G275" i="1"/>
  <c r="K275" i="1" s="1"/>
  <c r="G276" i="1"/>
  <c r="K276" i="1" s="1"/>
  <c r="G277" i="1"/>
  <c r="G278" i="1"/>
  <c r="K278" i="1" s="1"/>
  <c r="G279" i="1"/>
  <c r="G280" i="1"/>
  <c r="G281" i="1"/>
  <c r="G282" i="1"/>
  <c r="G283" i="1"/>
  <c r="K283" i="1" s="1"/>
  <c r="G284" i="1"/>
  <c r="K284" i="1" s="1"/>
  <c r="G285" i="1"/>
  <c r="G286" i="1"/>
  <c r="G287" i="1"/>
  <c r="G288" i="1"/>
  <c r="G289" i="1"/>
  <c r="G290" i="1"/>
  <c r="G291" i="1"/>
  <c r="K291" i="1" s="1"/>
  <c r="G292" i="1"/>
  <c r="K292" i="1" s="1"/>
  <c r="G293" i="1"/>
  <c r="G294" i="1"/>
  <c r="G295" i="1"/>
  <c r="G296" i="1"/>
  <c r="G297" i="1"/>
  <c r="G298" i="1"/>
  <c r="G299" i="1"/>
  <c r="K299" i="1" s="1"/>
  <c r="G300" i="1"/>
  <c r="K300" i="1" s="1"/>
  <c r="G301" i="1"/>
  <c r="K301" i="1" s="1"/>
  <c r="G302" i="1"/>
  <c r="G303" i="1"/>
  <c r="G304" i="1"/>
  <c r="G305" i="1"/>
  <c r="G306" i="1"/>
  <c r="G307" i="1"/>
  <c r="K307" i="1" s="1"/>
  <c r="G308" i="1"/>
  <c r="K308" i="1" s="1"/>
  <c r="G309" i="1"/>
  <c r="K309" i="1" s="1"/>
  <c r="G310" i="1"/>
  <c r="K310" i="1" s="1"/>
  <c r="G311" i="1"/>
  <c r="G312" i="1"/>
  <c r="G313" i="1"/>
  <c r="K313" i="1" s="1"/>
  <c r="G314" i="1"/>
  <c r="G315" i="1"/>
  <c r="K315" i="1" s="1"/>
  <c r="G316" i="1"/>
  <c r="K316" i="1" s="1"/>
  <c r="G317" i="1"/>
  <c r="K317" i="1" s="1"/>
  <c r="G318" i="1"/>
  <c r="K318" i="1" s="1"/>
  <c r="G319" i="1"/>
  <c r="G320" i="1"/>
  <c r="G321" i="1"/>
  <c r="K321" i="1" s="1"/>
  <c r="G322" i="1"/>
  <c r="G323" i="1"/>
  <c r="K323" i="1" s="1"/>
  <c r="G324" i="1"/>
  <c r="K324" i="1" s="1"/>
  <c r="G325" i="1"/>
  <c r="K325" i="1" s="1"/>
  <c r="G326" i="1"/>
  <c r="K326" i="1" s="1"/>
  <c r="G327" i="1"/>
  <c r="G328" i="1"/>
  <c r="G329" i="1"/>
  <c r="G330" i="1"/>
  <c r="G331" i="1"/>
  <c r="K331" i="1" s="1"/>
  <c r="G332" i="1"/>
  <c r="K332" i="1" s="1"/>
  <c r="G333" i="1"/>
  <c r="K333" i="1" s="1"/>
  <c r="G334" i="1"/>
  <c r="K334" i="1" s="1"/>
  <c r="G335" i="1"/>
  <c r="G336" i="1"/>
  <c r="K336" i="1" s="1"/>
  <c r="G337" i="1"/>
  <c r="G338" i="1"/>
  <c r="G339" i="1"/>
  <c r="K339" i="1" s="1"/>
  <c r="G340" i="1"/>
  <c r="K340" i="1" s="1"/>
  <c r="G341" i="1"/>
  <c r="K341" i="1" s="1"/>
  <c r="G342" i="1"/>
  <c r="K342" i="1" s="1"/>
  <c r="G343" i="1"/>
  <c r="G344" i="1"/>
  <c r="G345" i="1"/>
  <c r="G346" i="1"/>
  <c r="G347" i="1"/>
  <c r="K347" i="1" s="1"/>
  <c r="G348" i="1"/>
  <c r="K348" i="1" s="1"/>
  <c r="G349" i="1"/>
  <c r="G350" i="1"/>
  <c r="K350" i="1" s="1"/>
  <c r="G351" i="1"/>
  <c r="G352" i="1"/>
  <c r="G353" i="1"/>
  <c r="G354" i="1"/>
  <c r="G355" i="1"/>
  <c r="K355" i="1" s="1"/>
  <c r="G356" i="1"/>
  <c r="K356" i="1" s="1"/>
  <c r="G357" i="1"/>
  <c r="G358" i="1"/>
  <c r="K358" i="1" s="1"/>
  <c r="G359" i="1"/>
  <c r="G360" i="1"/>
  <c r="G361" i="1"/>
  <c r="K361" i="1" s="1"/>
  <c r="G362" i="1"/>
  <c r="G363" i="1"/>
  <c r="K363" i="1" s="1"/>
  <c r="G364" i="1"/>
  <c r="K364" i="1" s="1"/>
  <c r="G365" i="1"/>
  <c r="K365" i="1" s="1"/>
  <c r="G366" i="1"/>
  <c r="K366" i="1" s="1"/>
  <c r="G367" i="1"/>
  <c r="G368" i="1"/>
  <c r="G369" i="1"/>
  <c r="K369" i="1" s="1"/>
  <c r="G370" i="1"/>
  <c r="G371" i="1"/>
  <c r="K371" i="1" s="1"/>
  <c r="G372" i="1"/>
  <c r="K372" i="1" s="1"/>
  <c r="G373" i="1"/>
  <c r="K373" i="1" s="1"/>
  <c r="G374" i="1"/>
  <c r="K374" i="1" s="1"/>
  <c r="G375" i="1"/>
  <c r="K375" i="1" s="1"/>
  <c r="G376" i="1"/>
  <c r="K376" i="1" s="1"/>
  <c r="G377" i="1"/>
  <c r="G378" i="1"/>
  <c r="G379" i="1"/>
  <c r="K379" i="1" s="1"/>
  <c r="G380" i="1"/>
  <c r="K380" i="1" s="1"/>
  <c r="G381" i="1"/>
  <c r="G382" i="1"/>
  <c r="K382" i="1" s="1"/>
  <c r="G383" i="1"/>
  <c r="G384" i="1"/>
  <c r="G385" i="1"/>
  <c r="G386" i="1"/>
  <c r="G387" i="1"/>
  <c r="K387" i="1" s="1"/>
  <c r="G388" i="1"/>
  <c r="K388" i="1" s="1"/>
  <c r="G389" i="1"/>
  <c r="G390" i="1"/>
  <c r="K390" i="1" s="1"/>
  <c r="G391" i="1"/>
  <c r="G392" i="1"/>
  <c r="G393" i="1"/>
  <c r="K393" i="1" s="1"/>
  <c r="G394" i="1"/>
  <c r="G395" i="1"/>
  <c r="K395" i="1" s="1"/>
  <c r="G396" i="1"/>
  <c r="K396" i="1" s="1"/>
  <c r="G397" i="1"/>
  <c r="K397" i="1" s="1"/>
  <c r="G398" i="1"/>
  <c r="K398" i="1" s="1"/>
  <c r="G399" i="1"/>
  <c r="G400" i="1"/>
  <c r="K400" i="1" s="1"/>
  <c r="G401" i="1"/>
  <c r="K401" i="1" s="1"/>
  <c r="G402" i="1"/>
  <c r="G403" i="1"/>
  <c r="K403" i="1" s="1"/>
  <c r="G404" i="1"/>
  <c r="K404" i="1" s="1"/>
  <c r="G405" i="1"/>
  <c r="K405" i="1" s="1"/>
  <c r="G406" i="1"/>
  <c r="K406" i="1" s="1"/>
  <c r="G407" i="1"/>
  <c r="G408" i="1"/>
  <c r="G409" i="1"/>
  <c r="G410" i="1"/>
  <c r="G411" i="1"/>
  <c r="K411" i="1" s="1"/>
  <c r="G412" i="1"/>
  <c r="K412" i="1" s="1"/>
  <c r="G413" i="1"/>
  <c r="G414" i="1"/>
  <c r="K414" i="1" s="1"/>
  <c r="G415" i="1"/>
  <c r="K415" i="1" s="1"/>
  <c r="G416" i="1"/>
  <c r="G417" i="1"/>
  <c r="G418" i="1"/>
  <c r="G419" i="1"/>
  <c r="K419" i="1" s="1"/>
  <c r="G420" i="1"/>
  <c r="K420" i="1" s="1"/>
  <c r="G421" i="1"/>
  <c r="G422" i="1"/>
  <c r="K422" i="1" s="1"/>
  <c r="G423" i="1"/>
  <c r="G424" i="1"/>
  <c r="G425" i="1"/>
  <c r="K425" i="1" s="1"/>
  <c r="G426" i="1"/>
  <c r="G427" i="1"/>
  <c r="K427" i="1" s="1"/>
  <c r="G428" i="1"/>
  <c r="K428" i="1" s="1"/>
  <c r="G429" i="1"/>
  <c r="K429" i="1" s="1"/>
  <c r="G430" i="1"/>
  <c r="K430" i="1" s="1"/>
  <c r="G431" i="1"/>
  <c r="G432" i="1"/>
  <c r="G433" i="1"/>
  <c r="G434" i="1"/>
  <c r="G435" i="1"/>
  <c r="K435" i="1" s="1"/>
  <c r="G436" i="1"/>
  <c r="K436" i="1" s="1"/>
  <c r="G437" i="1"/>
  <c r="G438" i="1"/>
  <c r="K438" i="1" s="1"/>
  <c r="G439" i="1"/>
  <c r="G440" i="1"/>
  <c r="G441" i="1"/>
  <c r="K441" i="1" s="1"/>
  <c r="G442" i="1"/>
  <c r="G443" i="1"/>
  <c r="K443" i="1" s="1"/>
  <c r="G444" i="1"/>
  <c r="K444" i="1" s="1"/>
  <c r="G445" i="1"/>
  <c r="G446" i="1"/>
  <c r="K446" i="1" s="1"/>
  <c r="G447" i="1"/>
  <c r="G448" i="1"/>
  <c r="G449" i="1"/>
  <c r="K449" i="1" s="1"/>
  <c r="G450" i="1"/>
  <c r="G451" i="1"/>
  <c r="K451" i="1" s="1"/>
  <c r="G452" i="1"/>
  <c r="K452" i="1" s="1"/>
  <c r="G453" i="1"/>
  <c r="K453" i="1" s="1"/>
  <c r="G454" i="1"/>
  <c r="K454" i="1" s="1"/>
  <c r="G455" i="1"/>
  <c r="K455" i="1" s="1"/>
  <c r="G456" i="1"/>
  <c r="G457" i="1"/>
  <c r="G458" i="1"/>
  <c r="G459" i="1"/>
  <c r="K459" i="1" s="1"/>
  <c r="G460" i="1"/>
  <c r="K460" i="1" s="1"/>
  <c r="G461" i="1"/>
  <c r="K461" i="1" s="1"/>
  <c r="G462" i="1"/>
  <c r="K462" i="1" s="1"/>
  <c r="G463" i="1"/>
  <c r="K463" i="1" s="1"/>
  <c r="G464" i="1"/>
  <c r="K464" i="1" s="1"/>
  <c r="G465" i="1"/>
  <c r="G466" i="1"/>
  <c r="G467" i="1"/>
  <c r="K467" i="1" s="1"/>
  <c r="G468" i="1"/>
  <c r="K468" i="1" s="1"/>
  <c r="G469" i="1"/>
  <c r="G470" i="1"/>
  <c r="K470" i="1" s="1"/>
  <c r="G471" i="1"/>
  <c r="G472" i="1"/>
  <c r="K472" i="1" s="1"/>
  <c r="G473" i="1"/>
  <c r="K473" i="1" s="1"/>
  <c r="G474" i="1"/>
  <c r="G475" i="1"/>
  <c r="K475" i="1" s="1"/>
  <c r="G476" i="1"/>
  <c r="K476" i="1" s="1"/>
  <c r="G477" i="1"/>
  <c r="G478" i="1"/>
  <c r="G479" i="1"/>
  <c r="G480" i="1"/>
  <c r="G481" i="1"/>
  <c r="K481" i="1" s="1"/>
  <c r="G482" i="1"/>
  <c r="G483" i="1"/>
  <c r="K483" i="1" s="1"/>
  <c r="G484" i="1"/>
  <c r="K484" i="1" s="1"/>
  <c r="G485" i="1"/>
  <c r="K485" i="1" s="1"/>
  <c r="G486" i="1"/>
  <c r="G487" i="1"/>
  <c r="G488" i="1"/>
  <c r="G489" i="1"/>
  <c r="G490" i="1"/>
  <c r="G491" i="1"/>
  <c r="K491" i="1" s="1"/>
  <c r="G492" i="1"/>
  <c r="K492" i="1" s="1"/>
  <c r="G493" i="1"/>
  <c r="K493" i="1" s="1"/>
  <c r="G494" i="1"/>
  <c r="K494" i="1" s="1"/>
  <c r="G495" i="1"/>
  <c r="G496" i="1"/>
  <c r="G3" i="1"/>
  <c r="K3" i="1" s="1"/>
  <c r="F5" i="1"/>
  <c r="J5" i="1" s="1"/>
  <c r="F6" i="1"/>
  <c r="J6" i="1" s="1"/>
  <c r="F7" i="1"/>
  <c r="J7" i="1" s="1"/>
  <c r="F8" i="1"/>
  <c r="F9" i="1"/>
  <c r="F10" i="1"/>
  <c r="F11" i="1"/>
  <c r="J11" i="1" s="1"/>
  <c r="F12" i="1"/>
  <c r="J12" i="1" s="1"/>
  <c r="F13" i="1"/>
  <c r="J13" i="1" s="1"/>
  <c r="F14" i="1"/>
  <c r="J14" i="1" s="1"/>
  <c r="F15" i="1"/>
  <c r="J15" i="1" s="1"/>
  <c r="F16" i="1"/>
  <c r="F17" i="1"/>
  <c r="F18" i="1"/>
  <c r="J18" i="1" s="1"/>
  <c r="F19" i="1"/>
  <c r="F20" i="1"/>
  <c r="J20" i="1" s="1"/>
  <c r="F21" i="1"/>
  <c r="J21" i="1" s="1"/>
  <c r="F22" i="1"/>
  <c r="J22" i="1" s="1"/>
  <c r="F23" i="1"/>
  <c r="J23" i="1" s="1"/>
  <c r="F24" i="1"/>
  <c r="F25" i="1"/>
  <c r="F26" i="1"/>
  <c r="F27" i="1"/>
  <c r="J27" i="1" s="1"/>
  <c r="F28" i="1"/>
  <c r="J28" i="1" s="1"/>
  <c r="F29" i="1"/>
  <c r="J29" i="1" s="1"/>
  <c r="F30" i="1"/>
  <c r="J30" i="1" s="1"/>
  <c r="F31" i="1"/>
  <c r="J31" i="1" s="1"/>
  <c r="F32" i="1"/>
  <c r="F33" i="1"/>
  <c r="F34" i="1"/>
  <c r="F35" i="1"/>
  <c r="J35" i="1" s="1"/>
  <c r="F36" i="1"/>
  <c r="J36" i="1" s="1"/>
  <c r="F37" i="1"/>
  <c r="J37" i="1" s="1"/>
  <c r="F38" i="1"/>
  <c r="J38" i="1" s="1"/>
  <c r="F39" i="1"/>
  <c r="J39" i="1" s="1"/>
  <c r="F40" i="1"/>
  <c r="F41" i="1"/>
  <c r="F42" i="1"/>
  <c r="F43" i="1"/>
  <c r="J43" i="1" s="1"/>
  <c r="F44" i="1"/>
  <c r="J44" i="1" s="1"/>
  <c r="F45" i="1"/>
  <c r="J45" i="1" s="1"/>
  <c r="F46" i="1"/>
  <c r="J46" i="1" s="1"/>
  <c r="F47" i="1"/>
  <c r="J47" i="1" s="1"/>
  <c r="F48" i="1"/>
  <c r="F49" i="1"/>
  <c r="F50" i="1"/>
  <c r="F51" i="1"/>
  <c r="J51" i="1" s="1"/>
  <c r="F52" i="1"/>
  <c r="J52" i="1" s="1"/>
  <c r="F53" i="1"/>
  <c r="J53" i="1" s="1"/>
  <c r="F54" i="1"/>
  <c r="J54" i="1" s="1"/>
  <c r="F55" i="1"/>
  <c r="J55" i="1" s="1"/>
  <c r="F56" i="1"/>
  <c r="F57" i="1"/>
  <c r="F58" i="1"/>
  <c r="F59" i="1"/>
  <c r="F60" i="1"/>
  <c r="J60" i="1" s="1"/>
  <c r="F61" i="1"/>
  <c r="J61" i="1" s="1"/>
  <c r="F62" i="1"/>
  <c r="J62" i="1" s="1"/>
  <c r="F63" i="1"/>
  <c r="J63" i="1" s="1"/>
  <c r="F64" i="1"/>
  <c r="F65" i="1"/>
  <c r="F66" i="1"/>
  <c r="F67" i="1"/>
  <c r="J67" i="1" s="1"/>
  <c r="F68" i="1"/>
  <c r="J68" i="1" s="1"/>
  <c r="F69" i="1"/>
  <c r="J69" i="1" s="1"/>
  <c r="F70" i="1"/>
  <c r="J70" i="1" s="1"/>
  <c r="F71" i="1"/>
  <c r="J71" i="1" s="1"/>
  <c r="F72" i="1"/>
  <c r="F73" i="1"/>
  <c r="F74" i="1"/>
  <c r="F75" i="1"/>
  <c r="J75" i="1" s="1"/>
  <c r="F76" i="1"/>
  <c r="J76" i="1" s="1"/>
  <c r="F77" i="1"/>
  <c r="J77" i="1" s="1"/>
  <c r="F78" i="1"/>
  <c r="J78" i="1" s="1"/>
  <c r="F79" i="1"/>
  <c r="J79" i="1" s="1"/>
  <c r="F80" i="1"/>
  <c r="F81" i="1"/>
  <c r="F82" i="1"/>
  <c r="F83" i="1"/>
  <c r="F84" i="1"/>
  <c r="J84" i="1" s="1"/>
  <c r="F85" i="1"/>
  <c r="J85" i="1" s="1"/>
  <c r="F86" i="1"/>
  <c r="J86" i="1" s="1"/>
  <c r="F87" i="1"/>
  <c r="J87" i="1" s="1"/>
  <c r="F88" i="1"/>
  <c r="F89" i="1"/>
  <c r="F90" i="1"/>
  <c r="F91" i="1"/>
  <c r="J91" i="1" s="1"/>
  <c r="F92" i="1"/>
  <c r="J92" i="1" s="1"/>
  <c r="F93" i="1"/>
  <c r="J93" i="1" s="1"/>
  <c r="F94" i="1"/>
  <c r="J94" i="1" s="1"/>
  <c r="F95" i="1"/>
  <c r="J95" i="1" s="1"/>
  <c r="F96" i="1"/>
  <c r="F97" i="1"/>
  <c r="F98" i="1"/>
  <c r="J98" i="1" s="1"/>
  <c r="F99" i="1"/>
  <c r="J99" i="1" s="1"/>
  <c r="F100" i="1"/>
  <c r="J100" i="1" s="1"/>
  <c r="F101" i="1"/>
  <c r="J101" i="1" s="1"/>
  <c r="F102" i="1"/>
  <c r="J102" i="1" s="1"/>
  <c r="F103" i="1"/>
  <c r="J103" i="1" s="1"/>
  <c r="F104" i="1"/>
  <c r="F105" i="1"/>
  <c r="F106" i="1"/>
  <c r="F107" i="1"/>
  <c r="J107" i="1" s="1"/>
  <c r="F108" i="1"/>
  <c r="J108" i="1" s="1"/>
  <c r="F109" i="1"/>
  <c r="J109" i="1" s="1"/>
  <c r="F110" i="1"/>
  <c r="J110" i="1" s="1"/>
  <c r="F111" i="1"/>
  <c r="J111" i="1" s="1"/>
  <c r="F112" i="1"/>
  <c r="F113" i="1"/>
  <c r="F114" i="1"/>
  <c r="F115" i="1"/>
  <c r="J115" i="1" s="1"/>
  <c r="F116" i="1"/>
  <c r="J116" i="1" s="1"/>
  <c r="F117" i="1"/>
  <c r="J117" i="1" s="1"/>
  <c r="F118" i="1"/>
  <c r="J118" i="1" s="1"/>
  <c r="F119" i="1"/>
  <c r="J119" i="1" s="1"/>
  <c r="F120" i="1"/>
  <c r="F121" i="1"/>
  <c r="F122" i="1"/>
  <c r="J122" i="1" s="1"/>
  <c r="F123" i="1"/>
  <c r="J123" i="1" s="1"/>
  <c r="F124" i="1"/>
  <c r="J124" i="1" s="1"/>
  <c r="F125" i="1"/>
  <c r="J125" i="1" s="1"/>
  <c r="F126" i="1"/>
  <c r="J126" i="1" s="1"/>
  <c r="F127" i="1"/>
  <c r="J127" i="1" s="1"/>
  <c r="F128" i="1"/>
  <c r="F129" i="1"/>
  <c r="F130" i="1"/>
  <c r="F131" i="1"/>
  <c r="J131" i="1" s="1"/>
  <c r="F132" i="1"/>
  <c r="J132" i="1" s="1"/>
  <c r="F133" i="1"/>
  <c r="J133" i="1" s="1"/>
  <c r="F134" i="1"/>
  <c r="J134" i="1" s="1"/>
  <c r="F135" i="1"/>
  <c r="J135" i="1" s="1"/>
  <c r="F136" i="1"/>
  <c r="F137" i="1"/>
  <c r="F138" i="1"/>
  <c r="F139" i="1"/>
  <c r="J139" i="1" s="1"/>
  <c r="F140" i="1"/>
  <c r="J140" i="1" s="1"/>
  <c r="F141" i="1"/>
  <c r="J141" i="1" s="1"/>
  <c r="F142" i="1"/>
  <c r="J142" i="1" s="1"/>
  <c r="F143" i="1"/>
  <c r="J143" i="1" s="1"/>
  <c r="F144" i="1"/>
  <c r="F145" i="1"/>
  <c r="F146" i="1"/>
  <c r="F147" i="1"/>
  <c r="J147" i="1" s="1"/>
  <c r="F148" i="1"/>
  <c r="J148" i="1" s="1"/>
  <c r="F149" i="1"/>
  <c r="J149" i="1" s="1"/>
  <c r="F150" i="1"/>
  <c r="J150" i="1" s="1"/>
  <c r="F151" i="1"/>
  <c r="J151" i="1" s="1"/>
  <c r="F152" i="1"/>
  <c r="F153" i="1"/>
  <c r="F154" i="1"/>
  <c r="F155" i="1"/>
  <c r="J155" i="1" s="1"/>
  <c r="F156" i="1"/>
  <c r="J156" i="1" s="1"/>
  <c r="F157" i="1"/>
  <c r="J157" i="1" s="1"/>
  <c r="F158" i="1"/>
  <c r="J158" i="1" s="1"/>
  <c r="F159" i="1"/>
  <c r="J159" i="1" s="1"/>
  <c r="F160" i="1"/>
  <c r="F161" i="1"/>
  <c r="F162" i="1"/>
  <c r="F163" i="1"/>
  <c r="J163" i="1" s="1"/>
  <c r="F164" i="1"/>
  <c r="J164" i="1" s="1"/>
  <c r="F165" i="1"/>
  <c r="J165" i="1" s="1"/>
  <c r="F166" i="1"/>
  <c r="J166" i="1" s="1"/>
  <c r="F167" i="1"/>
  <c r="J167" i="1" s="1"/>
  <c r="F168" i="1"/>
  <c r="F169" i="1"/>
  <c r="F170" i="1"/>
  <c r="J170" i="1" s="1"/>
  <c r="F171" i="1"/>
  <c r="J171" i="1" s="1"/>
  <c r="F172" i="1"/>
  <c r="J172" i="1" s="1"/>
  <c r="F173" i="1"/>
  <c r="J173" i="1" s="1"/>
  <c r="F174" i="1"/>
  <c r="J174" i="1" s="1"/>
  <c r="F175" i="1"/>
  <c r="J175" i="1" s="1"/>
  <c r="F176" i="1"/>
  <c r="F177" i="1"/>
  <c r="F178" i="1"/>
  <c r="F179" i="1"/>
  <c r="F180" i="1"/>
  <c r="J180" i="1" s="1"/>
  <c r="F181" i="1"/>
  <c r="J181" i="1" s="1"/>
  <c r="F182" i="1"/>
  <c r="J182" i="1" s="1"/>
  <c r="F183" i="1"/>
  <c r="J183" i="1" s="1"/>
  <c r="F184" i="1"/>
  <c r="F185" i="1"/>
  <c r="F186" i="1"/>
  <c r="F187" i="1"/>
  <c r="J187" i="1" s="1"/>
  <c r="F188" i="1"/>
  <c r="J188" i="1" s="1"/>
  <c r="F189" i="1"/>
  <c r="J189" i="1" s="1"/>
  <c r="F190" i="1"/>
  <c r="J190" i="1" s="1"/>
  <c r="F191" i="1"/>
  <c r="J191" i="1" s="1"/>
  <c r="F192" i="1"/>
  <c r="F193" i="1"/>
  <c r="F194" i="1"/>
  <c r="F195" i="1"/>
  <c r="J195" i="1" s="1"/>
  <c r="F196" i="1"/>
  <c r="J196" i="1" s="1"/>
  <c r="F197" i="1"/>
  <c r="J197" i="1" s="1"/>
  <c r="F198" i="1"/>
  <c r="J198" i="1" s="1"/>
  <c r="F199" i="1"/>
  <c r="J199" i="1" s="1"/>
  <c r="F200" i="1"/>
  <c r="F201" i="1"/>
  <c r="F202" i="1"/>
  <c r="F203" i="1"/>
  <c r="J203" i="1" s="1"/>
  <c r="F204" i="1"/>
  <c r="J204" i="1" s="1"/>
  <c r="F205" i="1"/>
  <c r="J205" i="1" s="1"/>
  <c r="F206" i="1"/>
  <c r="J206" i="1" s="1"/>
  <c r="F207" i="1"/>
  <c r="J207" i="1" s="1"/>
  <c r="F208" i="1"/>
  <c r="F209" i="1"/>
  <c r="F210" i="1"/>
  <c r="F211" i="1"/>
  <c r="J211" i="1" s="1"/>
  <c r="F212" i="1"/>
  <c r="J212" i="1" s="1"/>
  <c r="F213" i="1"/>
  <c r="J213" i="1" s="1"/>
  <c r="F214" i="1"/>
  <c r="J214" i="1" s="1"/>
  <c r="F215" i="1"/>
  <c r="J215" i="1" s="1"/>
  <c r="F216" i="1"/>
  <c r="F217" i="1"/>
  <c r="F218" i="1"/>
  <c r="F219" i="1"/>
  <c r="J219" i="1" s="1"/>
  <c r="F220" i="1"/>
  <c r="J220" i="1" s="1"/>
  <c r="F221" i="1"/>
  <c r="J221" i="1" s="1"/>
  <c r="F222" i="1"/>
  <c r="J222" i="1" s="1"/>
  <c r="F223" i="1"/>
  <c r="J223" i="1" s="1"/>
  <c r="F224" i="1"/>
  <c r="F225" i="1"/>
  <c r="F226" i="1"/>
  <c r="F227" i="1"/>
  <c r="J227" i="1" s="1"/>
  <c r="F228" i="1"/>
  <c r="J228" i="1" s="1"/>
  <c r="F229" i="1"/>
  <c r="J229" i="1" s="1"/>
  <c r="F230" i="1"/>
  <c r="J230" i="1" s="1"/>
  <c r="F231" i="1"/>
  <c r="J231" i="1" s="1"/>
  <c r="F232" i="1"/>
  <c r="F233" i="1"/>
  <c r="F234" i="1"/>
  <c r="F235" i="1"/>
  <c r="F236" i="1"/>
  <c r="J236" i="1" s="1"/>
  <c r="F237" i="1"/>
  <c r="J237" i="1" s="1"/>
  <c r="F238" i="1"/>
  <c r="J238" i="1" s="1"/>
  <c r="F239" i="1"/>
  <c r="J239" i="1" s="1"/>
  <c r="F240" i="1"/>
  <c r="F241" i="1"/>
  <c r="F242" i="1"/>
  <c r="F243" i="1"/>
  <c r="J243" i="1" s="1"/>
  <c r="F244" i="1"/>
  <c r="J244" i="1" s="1"/>
  <c r="F245" i="1"/>
  <c r="J245" i="1" s="1"/>
  <c r="F246" i="1"/>
  <c r="J246" i="1" s="1"/>
  <c r="F247" i="1"/>
  <c r="J247" i="1" s="1"/>
  <c r="F248" i="1"/>
  <c r="F249" i="1"/>
  <c r="F250" i="1"/>
  <c r="F251" i="1"/>
  <c r="J251" i="1" s="1"/>
  <c r="F252" i="1"/>
  <c r="J252" i="1" s="1"/>
  <c r="F253" i="1"/>
  <c r="J253" i="1" s="1"/>
  <c r="F254" i="1"/>
  <c r="J254" i="1" s="1"/>
  <c r="F255" i="1"/>
  <c r="J255" i="1" s="1"/>
  <c r="F256" i="1"/>
  <c r="F257" i="1"/>
  <c r="F258" i="1"/>
  <c r="F259" i="1"/>
  <c r="J259" i="1" s="1"/>
  <c r="F260" i="1"/>
  <c r="J260" i="1" s="1"/>
  <c r="F261" i="1"/>
  <c r="J261" i="1" s="1"/>
  <c r="F262" i="1"/>
  <c r="J262" i="1" s="1"/>
  <c r="F263" i="1"/>
  <c r="J263" i="1" s="1"/>
  <c r="F264" i="1"/>
  <c r="F265" i="1"/>
  <c r="F266" i="1"/>
  <c r="F267" i="1"/>
  <c r="J267" i="1" s="1"/>
  <c r="F268" i="1"/>
  <c r="J268" i="1" s="1"/>
  <c r="F269" i="1"/>
  <c r="J269" i="1" s="1"/>
  <c r="F270" i="1"/>
  <c r="J270" i="1" s="1"/>
  <c r="F271" i="1"/>
  <c r="J271" i="1" s="1"/>
  <c r="F272" i="1"/>
  <c r="F273" i="1"/>
  <c r="F274" i="1"/>
  <c r="F275" i="1"/>
  <c r="J275" i="1" s="1"/>
  <c r="F276" i="1"/>
  <c r="J276" i="1" s="1"/>
  <c r="F277" i="1"/>
  <c r="J277" i="1" s="1"/>
  <c r="F278" i="1"/>
  <c r="J278" i="1" s="1"/>
  <c r="F279" i="1"/>
  <c r="J279" i="1" s="1"/>
  <c r="F280" i="1"/>
  <c r="F281" i="1"/>
  <c r="F282" i="1"/>
  <c r="F283" i="1"/>
  <c r="J283" i="1" s="1"/>
  <c r="F284" i="1"/>
  <c r="J284" i="1" s="1"/>
  <c r="F285" i="1"/>
  <c r="J285" i="1" s="1"/>
  <c r="F286" i="1"/>
  <c r="J286" i="1" s="1"/>
  <c r="F287" i="1"/>
  <c r="J287" i="1" s="1"/>
  <c r="F288" i="1"/>
  <c r="F289" i="1"/>
  <c r="F290" i="1"/>
  <c r="F291" i="1"/>
  <c r="J291" i="1" s="1"/>
  <c r="F292" i="1"/>
  <c r="J292" i="1" s="1"/>
  <c r="F293" i="1"/>
  <c r="J293" i="1" s="1"/>
  <c r="F294" i="1"/>
  <c r="J294" i="1" s="1"/>
  <c r="F295" i="1"/>
  <c r="J295" i="1" s="1"/>
  <c r="F296" i="1"/>
  <c r="F297" i="1"/>
  <c r="F298" i="1"/>
  <c r="F299" i="1"/>
  <c r="F300" i="1"/>
  <c r="J300" i="1" s="1"/>
  <c r="F301" i="1"/>
  <c r="J301" i="1" s="1"/>
  <c r="F302" i="1"/>
  <c r="J302" i="1" s="1"/>
  <c r="F303" i="1"/>
  <c r="J303" i="1" s="1"/>
  <c r="F304" i="1"/>
  <c r="F305" i="1"/>
  <c r="F306" i="1"/>
  <c r="F307" i="1"/>
  <c r="J307" i="1" s="1"/>
  <c r="F308" i="1"/>
  <c r="J308" i="1" s="1"/>
  <c r="F309" i="1"/>
  <c r="J309" i="1" s="1"/>
  <c r="F310" i="1"/>
  <c r="J310" i="1" s="1"/>
  <c r="F311" i="1"/>
  <c r="J311" i="1" s="1"/>
  <c r="F312" i="1"/>
  <c r="F313" i="1"/>
  <c r="F314" i="1"/>
  <c r="F315" i="1"/>
  <c r="J315" i="1" s="1"/>
  <c r="F316" i="1"/>
  <c r="J316" i="1" s="1"/>
  <c r="F317" i="1"/>
  <c r="J317" i="1" s="1"/>
  <c r="F318" i="1"/>
  <c r="J318" i="1" s="1"/>
  <c r="F319" i="1"/>
  <c r="J319" i="1" s="1"/>
  <c r="F320" i="1"/>
  <c r="F321" i="1"/>
  <c r="F322" i="1"/>
  <c r="F323" i="1"/>
  <c r="F324" i="1"/>
  <c r="J324" i="1" s="1"/>
  <c r="F325" i="1"/>
  <c r="J325" i="1" s="1"/>
  <c r="F326" i="1"/>
  <c r="J326" i="1" s="1"/>
  <c r="F327" i="1"/>
  <c r="J327" i="1" s="1"/>
  <c r="F328" i="1"/>
  <c r="F329" i="1"/>
  <c r="F330" i="1"/>
  <c r="F331" i="1"/>
  <c r="J331" i="1" s="1"/>
  <c r="F332" i="1"/>
  <c r="J332" i="1" s="1"/>
  <c r="F333" i="1"/>
  <c r="J333" i="1" s="1"/>
  <c r="F334" i="1"/>
  <c r="J334" i="1" s="1"/>
  <c r="F335" i="1"/>
  <c r="J335" i="1" s="1"/>
  <c r="F336" i="1"/>
  <c r="F337" i="1"/>
  <c r="F338" i="1"/>
  <c r="F339" i="1"/>
  <c r="F340" i="1"/>
  <c r="J340" i="1" s="1"/>
  <c r="F341" i="1"/>
  <c r="J341" i="1" s="1"/>
  <c r="F342" i="1"/>
  <c r="J342" i="1" s="1"/>
  <c r="F343" i="1"/>
  <c r="J343" i="1" s="1"/>
  <c r="F344" i="1"/>
  <c r="F345" i="1"/>
  <c r="F346" i="1"/>
  <c r="F347" i="1"/>
  <c r="J347" i="1" s="1"/>
  <c r="F348" i="1"/>
  <c r="J348" i="1" s="1"/>
  <c r="F349" i="1"/>
  <c r="J349" i="1" s="1"/>
  <c r="F350" i="1"/>
  <c r="J350" i="1" s="1"/>
  <c r="F351" i="1"/>
  <c r="J351" i="1" s="1"/>
  <c r="F352" i="1"/>
  <c r="F353" i="1"/>
  <c r="F354" i="1"/>
  <c r="F355" i="1"/>
  <c r="J355" i="1" s="1"/>
  <c r="F356" i="1"/>
  <c r="J356" i="1" s="1"/>
  <c r="F357" i="1"/>
  <c r="J357" i="1" s="1"/>
  <c r="F358" i="1"/>
  <c r="J358" i="1" s="1"/>
  <c r="F359" i="1"/>
  <c r="J359" i="1" s="1"/>
  <c r="F360" i="1"/>
  <c r="F361" i="1"/>
  <c r="F362" i="1"/>
  <c r="F363" i="1"/>
  <c r="J363" i="1" s="1"/>
  <c r="F364" i="1"/>
  <c r="J364" i="1" s="1"/>
  <c r="F365" i="1"/>
  <c r="J365" i="1" s="1"/>
  <c r="F366" i="1"/>
  <c r="J366" i="1" s="1"/>
  <c r="F367" i="1"/>
  <c r="J367" i="1" s="1"/>
  <c r="F368" i="1"/>
  <c r="F369" i="1"/>
  <c r="F370" i="1"/>
  <c r="F371" i="1"/>
  <c r="J371" i="1" s="1"/>
  <c r="F372" i="1"/>
  <c r="J372" i="1" s="1"/>
  <c r="F373" i="1"/>
  <c r="J373" i="1" s="1"/>
  <c r="F374" i="1"/>
  <c r="J374" i="1" s="1"/>
  <c r="F375" i="1"/>
  <c r="J375" i="1" s="1"/>
  <c r="F376" i="1"/>
  <c r="J376" i="1" s="1"/>
  <c r="F377" i="1"/>
  <c r="F378" i="1"/>
  <c r="F379" i="1"/>
  <c r="J379" i="1" s="1"/>
  <c r="F380" i="1"/>
  <c r="J380" i="1" s="1"/>
  <c r="F381" i="1"/>
  <c r="J381" i="1" s="1"/>
  <c r="F382" i="1"/>
  <c r="J382" i="1" s="1"/>
  <c r="F383" i="1"/>
  <c r="J383" i="1" s="1"/>
  <c r="F384" i="1"/>
  <c r="J384" i="1" s="1"/>
  <c r="F385" i="1"/>
  <c r="F386" i="1"/>
  <c r="F387" i="1"/>
  <c r="J387" i="1" s="1"/>
  <c r="F388" i="1"/>
  <c r="J388" i="1" s="1"/>
  <c r="F389" i="1"/>
  <c r="J389" i="1" s="1"/>
  <c r="F390" i="1"/>
  <c r="J390" i="1" s="1"/>
  <c r="F391" i="1"/>
  <c r="J391" i="1" s="1"/>
  <c r="F392" i="1"/>
  <c r="F393" i="1"/>
  <c r="F394" i="1"/>
  <c r="F395" i="1"/>
  <c r="J395" i="1" s="1"/>
  <c r="F396" i="1"/>
  <c r="J396" i="1" s="1"/>
  <c r="F397" i="1"/>
  <c r="J397" i="1" s="1"/>
  <c r="F398" i="1"/>
  <c r="J398" i="1" s="1"/>
  <c r="F399" i="1"/>
  <c r="J399" i="1" s="1"/>
  <c r="F400" i="1"/>
  <c r="F401" i="1"/>
  <c r="F402" i="1"/>
  <c r="F403" i="1"/>
  <c r="J403" i="1" s="1"/>
  <c r="F404" i="1"/>
  <c r="J404" i="1" s="1"/>
  <c r="F405" i="1"/>
  <c r="J405" i="1" s="1"/>
  <c r="F406" i="1"/>
  <c r="J406" i="1" s="1"/>
  <c r="F407" i="1"/>
  <c r="J407" i="1" s="1"/>
  <c r="F408" i="1"/>
  <c r="F409" i="1"/>
  <c r="F410" i="1"/>
  <c r="F411" i="1"/>
  <c r="J411" i="1" s="1"/>
  <c r="F412" i="1"/>
  <c r="J412" i="1" s="1"/>
  <c r="F413" i="1"/>
  <c r="J413" i="1" s="1"/>
  <c r="F414" i="1"/>
  <c r="J414" i="1" s="1"/>
  <c r="F415" i="1"/>
  <c r="J415" i="1" s="1"/>
  <c r="F416" i="1"/>
  <c r="F417" i="1"/>
  <c r="F418" i="1"/>
  <c r="F419" i="1"/>
  <c r="J419" i="1" s="1"/>
  <c r="F420" i="1"/>
  <c r="J420" i="1" s="1"/>
  <c r="F421" i="1"/>
  <c r="J421" i="1" s="1"/>
  <c r="F422" i="1"/>
  <c r="J422" i="1" s="1"/>
  <c r="F423" i="1"/>
  <c r="J423" i="1" s="1"/>
  <c r="F424" i="1"/>
  <c r="F425" i="1"/>
  <c r="F426" i="1"/>
  <c r="F427" i="1"/>
  <c r="J427" i="1" s="1"/>
  <c r="F428" i="1"/>
  <c r="J428" i="1" s="1"/>
  <c r="F429" i="1"/>
  <c r="J429" i="1" s="1"/>
  <c r="F430" i="1"/>
  <c r="J430" i="1" s="1"/>
  <c r="F431" i="1"/>
  <c r="J431" i="1" s="1"/>
  <c r="F432" i="1"/>
  <c r="F433" i="1"/>
  <c r="F434" i="1"/>
  <c r="F435" i="1"/>
  <c r="J435" i="1" s="1"/>
  <c r="F436" i="1"/>
  <c r="J436" i="1" s="1"/>
  <c r="F437" i="1"/>
  <c r="J437" i="1" s="1"/>
  <c r="F438" i="1"/>
  <c r="J438" i="1" s="1"/>
  <c r="F439" i="1"/>
  <c r="J439" i="1" s="1"/>
  <c r="F440" i="1"/>
  <c r="F441" i="1"/>
  <c r="F442" i="1"/>
  <c r="F443" i="1"/>
  <c r="J443" i="1" s="1"/>
  <c r="F444" i="1"/>
  <c r="J444" i="1" s="1"/>
  <c r="F445" i="1"/>
  <c r="J445" i="1" s="1"/>
  <c r="F446" i="1"/>
  <c r="J446" i="1" s="1"/>
  <c r="F447" i="1"/>
  <c r="J447" i="1" s="1"/>
  <c r="F448" i="1"/>
  <c r="F449" i="1"/>
  <c r="F450" i="1"/>
  <c r="F451" i="1"/>
  <c r="F452" i="1"/>
  <c r="J452" i="1" s="1"/>
  <c r="F453" i="1"/>
  <c r="J453" i="1" s="1"/>
  <c r="F454" i="1"/>
  <c r="J454" i="1" s="1"/>
  <c r="F455" i="1"/>
  <c r="J455" i="1" s="1"/>
  <c r="F456" i="1"/>
  <c r="F457" i="1"/>
  <c r="F458" i="1"/>
  <c r="F459" i="1"/>
  <c r="F460" i="1"/>
  <c r="J460" i="1" s="1"/>
  <c r="F461" i="1"/>
  <c r="J461" i="1" s="1"/>
  <c r="F462" i="1"/>
  <c r="J462" i="1" s="1"/>
  <c r="F463" i="1"/>
  <c r="J463" i="1" s="1"/>
  <c r="F464" i="1"/>
  <c r="J464" i="1" s="1"/>
  <c r="F465" i="1"/>
  <c r="F466" i="1"/>
  <c r="F467" i="1"/>
  <c r="J467" i="1" s="1"/>
  <c r="F468" i="1"/>
  <c r="J468" i="1" s="1"/>
  <c r="F469" i="1"/>
  <c r="J469" i="1" s="1"/>
  <c r="F470" i="1"/>
  <c r="J470" i="1" s="1"/>
  <c r="F471" i="1"/>
  <c r="J471" i="1" s="1"/>
  <c r="F472" i="1"/>
  <c r="F473" i="1"/>
  <c r="F474" i="1"/>
  <c r="F475" i="1"/>
  <c r="J475" i="1" s="1"/>
  <c r="F476" i="1"/>
  <c r="J476" i="1" s="1"/>
  <c r="F477" i="1"/>
  <c r="J477" i="1" s="1"/>
  <c r="F478" i="1"/>
  <c r="J478" i="1" s="1"/>
  <c r="F479" i="1"/>
  <c r="J479" i="1" s="1"/>
  <c r="F480" i="1"/>
  <c r="F481" i="1"/>
  <c r="F482" i="1"/>
  <c r="F483" i="1"/>
  <c r="J483" i="1" s="1"/>
  <c r="F484" i="1"/>
  <c r="J484" i="1" s="1"/>
  <c r="F485" i="1"/>
  <c r="J485" i="1" s="1"/>
  <c r="F486" i="1"/>
  <c r="J486" i="1" s="1"/>
  <c r="F487" i="1"/>
  <c r="J487" i="1" s="1"/>
  <c r="F488" i="1"/>
  <c r="J488" i="1" s="1"/>
  <c r="F489" i="1"/>
  <c r="F490" i="1"/>
  <c r="F491" i="1"/>
  <c r="J491" i="1" s="1"/>
  <c r="F492" i="1"/>
  <c r="J492" i="1" s="1"/>
  <c r="F493" i="1"/>
  <c r="J493" i="1" s="1"/>
  <c r="F494" i="1"/>
  <c r="J494" i="1" s="1"/>
  <c r="F495" i="1"/>
  <c r="J495" i="1" s="1"/>
  <c r="F496" i="1"/>
  <c r="F4" i="1"/>
  <c r="J4" i="1" s="1"/>
  <c r="F3" i="1"/>
  <c r="K474" i="1" l="1"/>
  <c r="K450" i="1"/>
  <c r="K418" i="1"/>
  <c r="K386" i="1"/>
  <c r="K330" i="1"/>
  <c r="K490" i="1"/>
  <c r="K466" i="1"/>
  <c r="K442" i="1"/>
  <c r="K426" i="1"/>
  <c r="K402" i="1"/>
  <c r="K338" i="1"/>
  <c r="K234" i="1"/>
  <c r="J322" i="1"/>
  <c r="J226" i="1"/>
  <c r="K482" i="1"/>
  <c r="K458" i="1"/>
  <c r="K434" i="1"/>
  <c r="K410" i="1"/>
  <c r="K394" i="1"/>
  <c r="K322" i="1"/>
  <c r="K226" i="1"/>
  <c r="J473" i="1"/>
  <c r="J433" i="1"/>
  <c r="J409" i="1"/>
  <c r="J401" i="1"/>
  <c r="J345" i="1"/>
  <c r="J337" i="1"/>
  <c r="J225" i="1"/>
  <c r="K354" i="1"/>
  <c r="K282" i="1"/>
  <c r="K242" i="1"/>
  <c r="K210" i="1"/>
  <c r="K186" i="1"/>
  <c r="K465" i="1"/>
  <c r="K433" i="1"/>
  <c r="K337" i="1"/>
  <c r="K305" i="1"/>
  <c r="K265" i="1"/>
  <c r="K233" i="1"/>
  <c r="K201" i="1"/>
  <c r="K169" i="1"/>
  <c r="K105" i="1"/>
  <c r="K41" i="1"/>
  <c r="K9" i="1"/>
  <c r="J480" i="1"/>
  <c r="J472" i="1"/>
  <c r="J448" i="1"/>
  <c r="J440" i="1"/>
  <c r="J424" i="1"/>
  <c r="J400" i="1"/>
  <c r="J392" i="1"/>
  <c r="J368" i="1"/>
  <c r="J360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K496" i="1"/>
  <c r="K432" i="1"/>
  <c r="K408" i="1"/>
  <c r="K344" i="1"/>
  <c r="K362" i="1"/>
  <c r="K314" i="1"/>
  <c r="K290" i="1"/>
  <c r="K258" i="1"/>
  <c r="K218" i="1"/>
  <c r="K194" i="1"/>
  <c r="K329" i="1"/>
  <c r="K289" i="1"/>
  <c r="K257" i="1"/>
  <c r="K193" i="1"/>
  <c r="K153" i="1"/>
  <c r="K129" i="1"/>
  <c r="K65" i="1"/>
  <c r="K488" i="1"/>
  <c r="K480" i="1"/>
  <c r="K456" i="1"/>
  <c r="K448" i="1"/>
  <c r="K424" i="1"/>
  <c r="K416" i="1"/>
  <c r="K392" i="1"/>
  <c r="K384" i="1"/>
  <c r="K360" i="1"/>
  <c r="K352" i="1"/>
  <c r="K328" i="1"/>
  <c r="K320" i="1"/>
  <c r="K312" i="1"/>
  <c r="K304" i="1"/>
  <c r="K296" i="1"/>
  <c r="K288" i="1"/>
  <c r="K264" i="1"/>
  <c r="K256" i="1"/>
  <c r="K248" i="1"/>
  <c r="K240" i="1"/>
  <c r="K232" i="1"/>
  <c r="K224" i="1"/>
  <c r="K184" i="1"/>
  <c r="K176" i="1"/>
  <c r="K370" i="1"/>
  <c r="K298" i="1"/>
  <c r="K266" i="1"/>
  <c r="K409" i="1"/>
  <c r="K385" i="1"/>
  <c r="K353" i="1"/>
  <c r="K297" i="1"/>
  <c r="K273" i="1"/>
  <c r="K241" i="1"/>
  <c r="K209" i="1"/>
  <c r="K177" i="1"/>
  <c r="K145" i="1"/>
  <c r="K121" i="1"/>
  <c r="K89" i="1"/>
  <c r="K57" i="1"/>
  <c r="K25" i="1"/>
  <c r="J490" i="1"/>
  <c r="J466" i="1"/>
  <c r="J450" i="1"/>
  <c r="J426" i="1"/>
  <c r="J410" i="1"/>
  <c r="J402" i="1"/>
  <c r="J394" i="1"/>
  <c r="J386" i="1"/>
  <c r="J378" i="1"/>
  <c r="J370" i="1"/>
  <c r="J362" i="1"/>
  <c r="J354" i="1"/>
  <c r="J346" i="1"/>
  <c r="J338" i="1"/>
  <c r="J306" i="1"/>
  <c r="J298" i="1"/>
  <c r="J290" i="1"/>
  <c r="J282" i="1"/>
  <c r="J274" i="1"/>
  <c r="J266" i="1"/>
  <c r="J258" i="1"/>
  <c r="J250" i="1"/>
  <c r="J242" i="1"/>
  <c r="J218" i="1"/>
  <c r="J210" i="1"/>
  <c r="J202" i="1"/>
  <c r="J194" i="1"/>
  <c r="J186" i="1"/>
  <c r="J178" i="1"/>
  <c r="J154" i="1"/>
  <c r="J146" i="1"/>
  <c r="J138" i="1"/>
  <c r="J130" i="1"/>
  <c r="J114" i="1"/>
  <c r="J106" i="1"/>
  <c r="J90" i="1"/>
  <c r="J82" i="1"/>
  <c r="J74" i="1"/>
  <c r="J66" i="1"/>
  <c r="J50" i="1"/>
  <c r="J42" i="1"/>
  <c r="J26" i="1"/>
  <c r="J10" i="1"/>
  <c r="K479" i="1"/>
  <c r="K471" i="1"/>
  <c r="K447" i="1"/>
  <c r="K439" i="1"/>
  <c r="K423" i="1"/>
  <c r="K399" i="1"/>
  <c r="K391" i="1"/>
  <c r="K367" i="1"/>
  <c r="K359" i="1"/>
  <c r="K311" i="1"/>
  <c r="K303" i="1"/>
  <c r="K295" i="1"/>
  <c r="K247" i="1"/>
  <c r="K239" i="1"/>
  <c r="K183" i="1"/>
  <c r="K175" i="1"/>
  <c r="K127" i="1"/>
  <c r="K103" i="1"/>
  <c r="K63" i="1"/>
  <c r="K39" i="1"/>
  <c r="K23" i="1"/>
  <c r="K7" i="1"/>
  <c r="K378" i="1"/>
  <c r="K346" i="1"/>
  <c r="K306" i="1"/>
  <c r="K274" i="1"/>
  <c r="K250" i="1"/>
  <c r="K202" i="1"/>
  <c r="K489" i="1"/>
  <c r="K457" i="1"/>
  <c r="K417" i="1"/>
  <c r="K377" i="1"/>
  <c r="K345" i="1"/>
  <c r="K281" i="1"/>
  <c r="K249" i="1"/>
  <c r="K185" i="1"/>
  <c r="K113" i="1"/>
  <c r="K81" i="1"/>
  <c r="K49" i="1"/>
  <c r="K17" i="1"/>
  <c r="J3" i="1"/>
  <c r="J482" i="1"/>
  <c r="J474" i="1"/>
  <c r="J458" i="1"/>
  <c r="J442" i="1"/>
  <c r="J434" i="1"/>
  <c r="J418" i="1"/>
  <c r="J489" i="1"/>
  <c r="J481" i="1"/>
  <c r="J457" i="1"/>
  <c r="J449" i="1"/>
  <c r="J425" i="1"/>
  <c r="J417" i="1"/>
  <c r="J393" i="1"/>
  <c r="J385" i="1"/>
  <c r="J361" i="1"/>
  <c r="J353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K200" i="1"/>
  <c r="K192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319" i="1"/>
  <c r="K287" i="1"/>
  <c r="K263" i="1"/>
  <c r="K255" i="1"/>
  <c r="K231" i="1"/>
  <c r="K223" i="1"/>
  <c r="K199" i="1"/>
  <c r="K191" i="1"/>
  <c r="K167" i="1"/>
  <c r="K151" i="1"/>
  <c r="K143" i="1"/>
  <c r="K119" i="1"/>
  <c r="K111" i="1"/>
  <c r="K87" i="1"/>
  <c r="K79" i="1"/>
  <c r="K55" i="1"/>
  <c r="K47" i="1"/>
  <c r="J88" i="1"/>
  <c r="J80" i="1"/>
  <c r="J72" i="1"/>
  <c r="J64" i="1"/>
  <c r="J56" i="1"/>
  <c r="J48" i="1"/>
  <c r="J40" i="1"/>
  <c r="J32" i="1"/>
  <c r="J24" i="1"/>
  <c r="J16" i="1"/>
  <c r="J8" i="1"/>
  <c r="E14" i="2" l="1"/>
  <c r="E16" i="2" s="1"/>
</calcChain>
</file>

<file path=xl/sharedStrings.xml><?xml version="1.0" encoding="utf-8"?>
<sst xmlns="http://schemas.openxmlformats.org/spreadsheetml/2006/main" count="35" uniqueCount="28">
  <si>
    <t>Date</t>
  </si>
  <si>
    <t>PORTFOLIO Close Value</t>
  </si>
  <si>
    <t>PORTFOLIO Open Value</t>
  </si>
  <si>
    <t>NIFTY Open Value</t>
  </si>
  <si>
    <t>NIFTY Close Value</t>
  </si>
  <si>
    <t>PORTFOLIO BETA</t>
  </si>
  <si>
    <t>Stock</t>
  </si>
  <si>
    <t>Quantity</t>
  </si>
  <si>
    <t>Price</t>
  </si>
  <si>
    <t>Value</t>
  </si>
  <si>
    <t>Position</t>
  </si>
  <si>
    <t>CGPOWER</t>
  </si>
  <si>
    <t>Long</t>
  </si>
  <si>
    <t>ZOMATO</t>
  </si>
  <si>
    <t>ADANIPOWER</t>
  </si>
  <si>
    <t>VARROC</t>
  </si>
  <si>
    <t>Total</t>
  </si>
  <si>
    <t>Futures</t>
  </si>
  <si>
    <t>Contract Multiplier</t>
  </si>
  <si>
    <t>NIFTY SEPT FUT</t>
  </si>
  <si>
    <t>OPTIMAL CONTRACTS</t>
  </si>
  <si>
    <t>PORTFOLIO Daily Return (%)</t>
  </si>
  <si>
    <t>NIFTY Daily Return (%)</t>
  </si>
  <si>
    <t>12 Month T-Bill Rate (%)</t>
  </si>
  <si>
    <t>Daily Risk Free Rate (%)</t>
  </si>
  <si>
    <t>PORTFOLIO Excess Return (%)</t>
  </si>
  <si>
    <t>NIFTY Excess Return (%)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</si>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</sst>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NIFTY</a:t>
            </a:r>
            <a:r>
              <a:rPr lang="en-GB" b="1" baseline="0"/>
              <a:t> Excess Returns v/s PORTFOLIO Excess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'PORTFOLIO &amp; NIFTY'!$K$3:$K$496</c:f>
              <c:numCache>
                <c:formatCode>General</c:formatCode>
                <c:ptCount val="494"/>
                <c:pt idx="0">
                  <c:v>-0.1950572375229381</c:v>
                </c:pt>
                <c:pt idx="1">
                  <c:v>0.51262214265294359</c:v>
                </c:pt>
                <c:pt idx="2">
                  <c:v>-0.17094087923122939</c:v>
                </c:pt>
                <c:pt idx="3">
                  <c:v>1.1155939642570845</c:v>
                </c:pt>
                <c:pt idx="4">
                  <c:v>0.87869595948355306</c:v>
                </c:pt>
                <c:pt idx="5">
                  <c:v>0.5274117267190791</c:v>
                </c:pt>
                <c:pt idx="6">
                  <c:v>-4.4608568573997379E-2</c:v>
                </c:pt>
                <c:pt idx="7">
                  <c:v>-0.98879751113472603</c:v>
                </c:pt>
                <c:pt idx="8">
                  <c:v>-0.58703410320873828</c:v>
                </c:pt>
                <c:pt idx="9">
                  <c:v>-0.19171837189469604</c:v>
                </c:pt>
                <c:pt idx="10">
                  <c:v>0.67721835370936956</c:v>
                </c:pt>
                <c:pt idx="11">
                  <c:v>1.4123788058024365</c:v>
                </c:pt>
                <c:pt idx="12">
                  <c:v>0.36482478255795531</c:v>
                </c:pt>
                <c:pt idx="13">
                  <c:v>1.0868823470204196</c:v>
                </c:pt>
                <c:pt idx="14">
                  <c:v>0.49436191236309668</c:v>
                </c:pt>
                <c:pt idx="15">
                  <c:v>0.67127821924582309</c:v>
                </c:pt>
                <c:pt idx="16">
                  <c:v>-0.54553226490862217</c:v>
                </c:pt>
                <c:pt idx="17">
                  <c:v>-0.90132694216592169</c:v>
                </c:pt>
                <c:pt idx="18">
                  <c:v>0.94144505124013567</c:v>
                </c:pt>
                <c:pt idx="19">
                  <c:v>1.7126920115014999</c:v>
                </c:pt>
                <c:pt idx="20">
                  <c:v>1.3339821792551618</c:v>
                </c:pt>
                <c:pt idx="21">
                  <c:v>1.0430151294748715</c:v>
                </c:pt>
                <c:pt idx="22">
                  <c:v>1.4763121384761855E-2</c:v>
                </c:pt>
                <c:pt idx="23">
                  <c:v>0.22966638295308997</c:v>
                </c:pt>
                <c:pt idx="24">
                  <c:v>-5.1721759410241756E-2</c:v>
                </c:pt>
                <c:pt idx="25">
                  <c:v>7.2690822485091844E-2</c:v>
                </c:pt>
                <c:pt idx="26">
                  <c:v>0.71700843648943013</c:v>
                </c:pt>
                <c:pt idx="27">
                  <c:v>3.8453014926123741E-2</c:v>
                </c:pt>
                <c:pt idx="28">
                  <c:v>0.69203365672369732</c:v>
                </c:pt>
                <c:pt idx="29">
                  <c:v>0.20516649884571109</c:v>
                </c:pt>
                <c:pt idx="30">
                  <c:v>0.70154056527634823</c:v>
                </c:pt>
                <c:pt idx="31">
                  <c:v>0.65113623823031808</c:v>
                </c:pt>
                <c:pt idx="32">
                  <c:v>5.1862525743507942E-2</c:v>
                </c:pt>
                <c:pt idx="33">
                  <c:v>-1.11934769176389</c:v>
                </c:pt>
                <c:pt idx="34">
                  <c:v>-1.5241115957338118</c:v>
                </c:pt>
                <c:pt idx="35">
                  <c:v>0.4798334527551556</c:v>
                </c:pt>
                <c:pt idx="36">
                  <c:v>0.13955468767242196</c:v>
                </c:pt>
                <c:pt idx="37">
                  <c:v>-0.48517748128971078</c:v>
                </c:pt>
                <c:pt idx="38">
                  <c:v>0.19151117005988208</c:v>
                </c:pt>
                <c:pt idx="39">
                  <c:v>-1.417687147432358</c:v>
                </c:pt>
                <c:pt idx="40">
                  <c:v>2.5616586198479894</c:v>
                </c:pt>
                <c:pt idx="41">
                  <c:v>-1.2357935861194289</c:v>
                </c:pt>
                <c:pt idx="42">
                  <c:v>-3.583593773946709E-2</c:v>
                </c:pt>
                <c:pt idx="43">
                  <c:v>0.70366206124421848</c:v>
                </c:pt>
                <c:pt idx="44">
                  <c:v>-7.440112144003086E-2</c:v>
                </c:pt>
                <c:pt idx="45">
                  <c:v>-0.19348003116155693</c:v>
                </c:pt>
                <c:pt idx="46">
                  <c:v>0.97251375054029121</c:v>
                </c:pt>
                <c:pt idx="47">
                  <c:v>0.1776043386729157</c:v>
                </c:pt>
                <c:pt idx="48">
                  <c:v>0.56072667731381254</c:v>
                </c:pt>
                <c:pt idx="49">
                  <c:v>0.72859653626549148</c:v>
                </c:pt>
                <c:pt idx="50">
                  <c:v>-0.38387714661163003</c:v>
                </c:pt>
                <c:pt idx="51">
                  <c:v>-0.71876992350369462</c:v>
                </c:pt>
                <c:pt idx="52">
                  <c:v>-1.9555299316177772</c:v>
                </c:pt>
                <c:pt idx="53">
                  <c:v>0.50413749207453684</c:v>
                </c:pt>
                <c:pt idx="54">
                  <c:v>1.0835232314165588</c:v>
                </c:pt>
                <c:pt idx="55">
                  <c:v>-0.56708749027228056</c:v>
                </c:pt>
                <c:pt idx="56">
                  <c:v>-0.51753333674909574</c:v>
                </c:pt>
                <c:pt idx="57">
                  <c:v>-1.7333301203108922</c:v>
                </c:pt>
                <c:pt idx="58">
                  <c:v>-1.8122393362422193</c:v>
                </c:pt>
                <c:pt idx="59">
                  <c:v>-7.0328454959793785E-2</c:v>
                </c:pt>
                <c:pt idx="60">
                  <c:v>-0.89288761620559998</c:v>
                </c:pt>
                <c:pt idx="61">
                  <c:v>-0.25818215102326075</c:v>
                </c:pt>
                <c:pt idx="62">
                  <c:v>1.6248322729751412</c:v>
                </c:pt>
                <c:pt idx="63">
                  <c:v>-1.2286953853787865</c:v>
                </c:pt>
                <c:pt idx="64">
                  <c:v>2.2733857577442032</c:v>
                </c:pt>
                <c:pt idx="65">
                  <c:v>0.31506978021922244</c:v>
                </c:pt>
                <c:pt idx="66">
                  <c:v>-0.11687407485704575</c:v>
                </c:pt>
                <c:pt idx="67">
                  <c:v>-0.44354190243335406</c:v>
                </c:pt>
                <c:pt idx="68">
                  <c:v>-1.5115762317789756</c:v>
                </c:pt>
                <c:pt idx="69">
                  <c:v>0.80613436189675303</c:v>
                </c:pt>
                <c:pt idx="70">
                  <c:v>-0.65646985715298967</c:v>
                </c:pt>
                <c:pt idx="71">
                  <c:v>0.98860396306659593</c:v>
                </c:pt>
                <c:pt idx="72">
                  <c:v>0.71539056285094893</c:v>
                </c:pt>
                <c:pt idx="73">
                  <c:v>0.99358373826640856</c:v>
                </c:pt>
                <c:pt idx="74">
                  <c:v>0.12637156753683754</c:v>
                </c:pt>
                <c:pt idx="75">
                  <c:v>0.27688853565107269</c:v>
                </c:pt>
                <c:pt idx="76">
                  <c:v>5.198109893769487E-2</c:v>
                </c:pt>
                <c:pt idx="77">
                  <c:v>0.8601669753940081</c:v>
                </c:pt>
                <c:pt idx="78">
                  <c:v>-0.43789211768760505</c:v>
                </c:pt>
                <c:pt idx="79">
                  <c:v>0.43828778308820127</c:v>
                </c:pt>
                <c:pt idx="80">
                  <c:v>0.26274395233233511</c:v>
                </c:pt>
                <c:pt idx="81">
                  <c:v>1.2490266731349708</c:v>
                </c:pt>
                <c:pt idx="82">
                  <c:v>0.72121666604681767</c:v>
                </c:pt>
                <c:pt idx="83">
                  <c:v>-0.3631000982767057</c:v>
                </c:pt>
                <c:pt idx="84">
                  <c:v>-0.18516844345142328</c:v>
                </c:pt>
                <c:pt idx="85">
                  <c:v>0.33854881428176309</c:v>
                </c:pt>
                <c:pt idx="86">
                  <c:v>0.45444872612925724</c:v>
                </c:pt>
                <c:pt idx="87">
                  <c:v>-0.27001989847014118</c:v>
                </c:pt>
                <c:pt idx="88">
                  <c:v>-0.72777854371028239</c:v>
                </c:pt>
                <c:pt idx="89">
                  <c:v>1.7649838669872391</c:v>
                </c:pt>
                <c:pt idx="90">
                  <c:v>-0.13034993974504117</c:v>
                </c:pt>
                <c:pt idx="91">
                  <c:v>0.3869128699685308</c:v>
                </c:pt>
                <c:pt idx="92">
                  <c:v>1.5730269661125493E-2</c:v>
                </c:pt>
                <c:pt idx="93">
                  <c:v>-0.37527792078750405</c:v>
                </c:pt>
                <c:pt idx="94">
                  <c:v>-0.21556205524279709</c:v>
                </c:pt>
                <c:pt idx="95">
                  <c:v>-0.82479223318987194</c:v>
                </c:pt>
                <c:pt idx="96">
                  <c:v>0.44567651204922859</c:v>
                </c:pt>
                <c:pt idx="97">
                  <c:v>0.10826454911818126</c:v>
                </c:pt>
                <c:pt idx="98">
                  <c:v>1.1689432069323713</c:v>
                </c:pt>
                <c:pt idx="99">
                  <c:v>0.1368954548099843</c:v>
                </c:pt>
                <c:pt idx="100">
                  <c:v>0.25200715808785201</c:v>
                </c:pt>
                <c:pt idx="101">
                  <c:v>0.27978017195009292</c:v>
                </c:pt>
                <c:pt idx="102">
                  <c:v>0.73544151473056862</c:v>
                </c:pt>
                <c:pt idx="103">
                  <c:v>0.27059447186415636</c:v>
                </c:pt>
                <c:pt idx="104">
                  <c:v>-0.63676320445923407</c:v>
                </c:pt>
                <c:pt idx="105">
                  <c:v>8.5017668311252598E-3</c:v>
                </c:pt>
                <c:pt idx="106">
                  <c:v>-0.3297472056038267</c:v>
                </c:pt>
                <c:pt idx="107">
                  <c:v>-0.45949802550876595</c:v>
                </c:pt>
                <c:pt idx="108">
                  <c:v>0.24493685733563181</c:v>
                </c:pt>
                <c:pt idx="109">
                  <c:v>-0.62408343456609949</c:v>
                </c:pt>
                <c:pt idx="110">
                  <c:v>-1.5231687228382532E-2</c:v>
                </c:pt>
                <c:pt idx="111">
                  <c:v>0.58112759049508256</c:v>
                </c:pt>
                <c:pt idx="112">
                  <c:v>0.26288234409664479</c:v>
                </c:pt>
                <c:pt idx="113">
                  <c:v>-1.3332453176847836</c:v>
                </c:pt>
                <c:pt idx="114">
                  <c:v>-0.81047276211625352</c:v>
                </c:pt>
                <c:pt idx="115">
                  <c:v>0.81076909904283478</c:v>
                </c:pt>
                <c:pt idx="116">
                  <c:v>-0.20907701163257666</c:v>
                </c:pt>
                <c:pt idx="117">
                  <c:v>-1.031022116774656</c:v>
                </c:pt>
                <c:pt idx="118">
                  <c:v>-0.4124041855633786</c:v>
                </c:pt>
                <c:pt idx="119">
                  <c:v>-1.7865532982051675</c:v>
                </c:pt>
                <c:pt idx="120">
                  <c:v>1.1487390753833435</c:v>
                </c:pt>
                <c:pt idx="121">
                  <c:v>0.6351537355053094</c:v>
                </c:pt>
                <c:pt idx="122">
                  <c:v>-7.2252404228531325E-2</c:v>
                </c:pt>
                <c:pt idx="123">
                  <c:v>0.35977796340639823</c:v>
                </c:pt>
                <c:pt idx="124">
                  <c:v>-0.48931729508139271</c:v>
                </c:pt>
                <c:pt idx="125">
                  <c:v>0.49073614134754884</c:v>
                </c:pt>
                <c:pt idx="126">
                  <c:v>0.17465332161705874</c:v>
                </c:pt>
                <c:pt idx="127">
                  <c:v>-1.0581805415346239</c:v>
                </c:pt>
                <c:pt idx="128">
                  <c:v>-0.29985816212549754</c:v>
                </c:pt>
                <c:pt idx="129">
                  <c:v>-0.75580035666130552</c:v>
                </c:pt>
                <c:pt idx="130">
                  <c:v>1.335394265415941</c:v>
                </c:pt>
                <c:pt idx="131">
                  <c:v>-1.0515621112006421</c:v>
                </c:pt>
                <c:pt idx="132">
                  <c:v>-0.12122205707809518</c:v>
                </c:pt>
                <c:pt idx="133">
                  <c:v>-0.2277271097007206</c:v>
                </c:pt>
                <c:pt idx="134">
                  <c:v>0.53285345992269229</c:v>
                </c:pt>
                <c:pt idx="135">
                  <c:v>-0.36208990646215522</c:v>
                </c:pt>
                <c:pt idx="136">
                  <c:v>0.86724507649600868</c:v>
                </c:pt>
                <c:pt idx="137">
                  <c:v>0.60238003229957948</c:v>
                </c:pt>
                <c:pt idx="138">
                  <c:v>-0.33479318647985101</c:v>
                </c:pt>
                <c:pt idx="139">
                  <c:v>-0.46113268161145249</c:v>
                </c:pt>
                <c:pt idx="140">
                  <c:v>0.48599460745845224</c:v>
                </c:pt>
                <c:pt idx="141">
                  <c:v>-1.963628472479672E-2</c:v>
                </c:pt>
                <c:pt idx="142">
                  <c:v>-1.2675715106032559</c:v>
                </c:pt>
                <c:pt idx="143">
                  <c:v>-1.6256576498939259</c:v>
                </c:pt>
                <c:pt idx="144">
                  <c:v>0.23506435591430758</c:v>
                </c:pt>
                <c:pt idx="145">
                  <c:v>5.6535501431299498E-2</c:v>
                </c:pt>
                <c:pt idx="146">
                  <c:v>-0.27795367797127774</c:v>
                </c:pt>
                <c:pt idx="147">
                  <c:v>-5.179945985164626E-2</c:v>
                </c:pt>
                <c:pt idx="148">
                  <c:v>1.3652240628926877</c:v>
                </c:pt>
                <c:pt idx="149">
                  <c:v>-0.51931452484219665</c:v>
                </c:pt>
                <c:pt idx="150">
                  <c:v>-0.26095072053958523</c:v>
                </c:pt>
                <c:pt idx="151">
                  <c:v>0.82894289854830527</c:v>
                </c:pt>
                <c:pt idx="152">
                  <c:v>0.10308563710963274</c:v>
                </c:pt>
                <c:pt idx="153">
                  <c:v>-0.22514089762572459</c:v>
                </c:pt>
                <c:pt idx="154">
                  <c:v>-0.49812039269944691</c:v>
                </c:pt>
                <c:pt idx="155">
                  <c:v>0.87559430800723415</c:v>
                </c:pt>
                <c:pt idx="156">
                  <c:v>0.46075043326627907</c:v>
                </c:pt>
                <c:pt idx="157">
                  <c:v>9.2116721954657657E-2</c:v>
                </c:pt>
                <c:pt idx="158">
                  <c:v>-0.52707680293171277</c:v>
                </c:pt>
                <c:pt idx="159">
                  <c:v>-0.57400178428314408</c:v>
                </c:pt>
                <c:pt idx="160">
                  <c:v>-0.11936050869956186</c:v>
                </c:pt>
                <c:pt idx="161">
                  <c:v>-1.5471717371131601</c:v>
                </c:pt>
                <c:pt idx="162">
                  <c:v>-0.26434022814372676</c:v>
                </c:pt>
                <c:pt idx="163">
                  <c:v>-0.27875081372518579</c:v>
                </c:pt>
                <c:pt idx="164">
                  <c:v>-0.43778668793896663</c:v>
                </c:pt>
                <c:pt idx="165">
                  <c:v>-0.52962817442769083</c:v>
                </c:pt>
                <c:pt idx="166">
                  <c:v>0.82974380480130683</c:v>
                </c:pt>
                <c:pt idx="167">
                  <c:v>-0.75867562731214466</c:v>
                </c:pt>
                <c:pt idx="168">
                  <c:v>1.5534311950627104</c:v>
                </c:pt>
                <c:pt idx="169">
                  <c:v>0.64614688123740105</c:v>
                </c:pt>
                <c:pt idx="170">
                  <c:v>0.22278463618914465</c:v>
                </c:pt>
                <c:pt idx="171">
                  <c:v>-0.94788346524222444</c:v>
                </c:pt>
                <c:pt idx="172">
                  <c:v>-1.0240806648846721</c:v>
                </c:pt>
                <c:pt idx="173">
                  <c:v>-1.5043858822953318</c:v>
                </c:pt>
                <c:pt idx="174">
                  <c:v>-0.66624591304561931</c:v>
                </c:pt>
                <c:pt idx="175">
                  <c:v>-0.4367461135576195</c:v>
                </c:pt>
                <c:pt idx="176">
                  <c:v>6.0069642075761848E-2</c:v>
                </c:pt>
                <c:pt idx="177">
                  <c:v>0.65473043601618364</c:v>
                </c:pt>
                <c:pt idx="178">
                  <c:v>-0.67197211811315083</c:v>
                </c:pt>
                <c:pt idx="179">
                  <c:v>0.68196544025022321</c:v>
                </c:pt>
                <c:pt idx="180">
                  <c:v>0.24045292181952627</c:v>
                </c:pt>
                <c:pt idx="181">
                  <c:v>-0.45637051033021425</c:v>
                </c:pt>
                <c:pt idx="182">
                  <c:v>-0.79109455981549204</c:v>
                </c:pt>
                <c:pt idx="183">
                  <c:v>0.2208174546573328</c:v>
                </c:pt>
                <c:pt idx="184">
                  <c:v>-0.21937175686144803</c:v>
                </c:pt>
                <c:pt idx="185">
                  <c:v>0.74170561135160729</c:v>
                </c:pt>
                <c:pt idx="186">
                  <c:v>1.6147674623147663</c:v>
                </c:pt>
                <c:pt idx="187">
                  <c:v>0.20154968556395308</c:v>
                </c:pt>
                <c:pt idx="188">
                  <c:v>0.89487103534378487</c:v>
                </c:pt>
                <c:pt idx="189">
                  <c:v>0.22109776491681934</c:v>
                </c:pt>
                <c:pt idx="190">
                  <c:v>0.12286895335970577</c:v>
                </c:pt>
                <c:pt idx="191">
                  <c:v>0.53891291428204002</c:v>
                </c:pt>
                <c:pt idx="192">
                  <c:v>0.48986068854316733</c:v>
                </c:pt>
                <c:pt idx="193">
                  <c:v>6.9117944616930924E-2</c:v>
                </c:pt>
                <c:pt idx="194">
                  <c:v>-0.69803613406417397</c:v>
                </c:pt>
                <c:pt idx="195">
                  <c:v>-0.28227807329754456</c:v>
                </c:pt>
                <c:pt idx="196">
                  <c:v>-0.2529388182092695</c:v>
                </c:pt>
                <c:pt idx="197">
                  <c:v>1.3864787779130118E-2</c:v>
                </c:pt>
                <c:pt idx="198">
                  <c:v>-2.0807908526763754E-2</c:v>
                </c:pt>
                <c:pt idx="199">
                  <c:v>0.65871251205031722</c:v>
                </c:pt>
                <c:pt idx="200">
                  <c:v>0.12717525081927858</c:v>
                </c:pt>
                <c:pt idx="201">
                  <c:v>0.23105014031428095</c:v>
                </c:pt>
                <c:pt idx="202">
                  <c:v>0.55102157993268885</c:v>
                </c:pt>
                <c:pt idx="203">
                  <c:v>0.81846742357178215</c:v>
                </c:pt>
                <c:pt idx="204">
                  <c:v>0.43900180756012092</c:v>
                </c:pt>
                <c:pt idx="205">
                  <c:v>-0.33698564843524942</c:v>
                </c:pt>
                <c:pt idx="206">
                  <c:v>0.89887815278378236</c:v>
                </c:pt>
                <c:pt idx="207">
                  <c:v>-1.0415345796376043</c:v>
                </c:pt>
                <c:pt idx="208">
                  <c:v>1.062871815823579</c:v>
                </c:pt>
                <c:pt idx="209">
                  <c:v>-1.0077488103009326E-2</c:v>
                </c:pt>
                <c:pt idx="210">
                  <c:v>0.25051595740600296</c:v>
                </c:pt>
                <c:pt idx="211">
                  <c:v>-0.11731266929498396</c:v>
                </c:pt>
                <c:pt idx="212">
                  <c:v>7.8770984410975076E-2</c:v>
                </c:pt>
                <c:pt idx="213">
                  <c:v>0.44043136025117602</c:v>
                </c:pt>
                <c:pt idx="214">
                  <c:v>-0.62909748526190168</c:v>
                </c:pt>
                <c:pt idx="215">
                  <c:v>-0.59123720483960052</c:v>
                </c:pt>
                <c:pt idx="216">
                  <c:v>-0.30326007639219366</c:v>
                </c:pt>
                <c:pt idx="217">
                  <c:v>0.38684861859856029</c:v>
                </c:pt>
                <c:pt idx="218">
                  <c:v>0.5916735710353036</c:v>
                </c:pt>
                <c:pt idx="219">
                  <c:v>0.16528262892389367</c:v>
                </c:pt>
                <c:pt idx="220">
                  <c:v>-0.35938680686042634</c:v>
                </c:pt>
                <c:pt idx="221">
                  <c:v>0.17728032662864768</c:v>
                </c:pt>
                <c:pt idx="222">
                  <c:v>0.95438988436153305</c:v>
                </c:pt>
                <c:pt idx="223">
                  <c:v>0.51849349833000258</c:v>
                </c:pt>
                <c:pt idx="224">
                  <c:v>0.17095329804807546</c:v>
                </c:pt>
                <c:pt idx="225">
                  <c:v>-0.55193697780273354</c:v>
                </c:pt>
                <c:pt idx="226">
                  <c:v>-0.26989935378548369</c:v>
                </c:pt>
                <c:pt idx="227">
                  <c:v>0.23250134224501273</c:v>
                </c:pt>
                <c:pt idx="228">
                  <c:v>0.30419918575955596</c:v>
                </c:pt>
                <c:pt idx="229">
                  <c:v>9.5434095907960433E-3</c:v>
                </c:pt>
                <c:pt idx="230">
                  <c:v>0.66682914316520003</c:v>
                </c:pt>
                <c:pt idx="231">
                  <c:v>-0.50863794299678067</c:v>
                </c:pt>
                <c:pt idx="232">
                  <c:v>-0.39999720994033738</c:v>
                </c:pt>
                <c:pt idx="233">
                  <c:v>0.18706300933765252</c:v>
                </c:pt>
                <c:pt idx="234">
                  <c:v>0.59816857920713506</c:v>
                </c:pt>
                <c:pt idx="235">
                  <c:v>0.19412693951175855</c:v>
                </c:pt>
                <c:pt idx="236">
                  <c:v>-0.37974273568695133</c:v>
                </c:pt>
                <c:pt idx="237">
                  <c:v>0.71964624618347628</c:v>
                </c:pt>
                <c:pt idx="238">
                  <c:v>-0.39297853558540252</c:v>
                </c:pt>
                <c:pt idx="239">
                  <c:v>0.30839217838690158</c:v>
                </c:pt>
                <c:pt idx="240">
                  <c:v>0.19511780649852703</c:v>
                </c:pt>
                <c:pt idx="241">
                  <c:v>-0.4721516505512473</c:v>
                </c:pt>
                <c:pt idx="242">
                  <c:v>-0.58161800696758026</c:v>
                </c:pt>
                <c:pt idx="243">
                  <c:v>0.11945633065749447</c:v>
                </c:pt>
                <c:pt idx="244">
                  <c:v>0.65700447906835835</c:v>
                </c:pt>
                <c:pt idx="245">
                  <c:v>0.8039318852811469</c:v>
                </c:pt>
                <c:pt idx="246">
                  <c:v>1.1253160692929132</c:v>
                </c:pt>
                <c:pt idx="247">
                  <c:v>0.67763229857499407</c:v>
                </c:pt>
                <c:pt idx="248">
                  <c:v>0.32582173590230973</c:v>
                </c:pt>
                <c:pt idx="249">
                  <c:v>3.0919880767205248E-2</c:v>
                </c:pt>
                <c:pt idx="250">
                  <c:v>0.49124075763335506</c:v>
                </c:pt>
                <c:pt idx="251">
                  <c:v>-0.86698940022475846</c:v>
                </c:pt>
                <c:pt idx="252">
                  <c:v>0.10648549488291549</c:v>
                </c:pt>
                <c:pt idx="253">
                  <c:v>0.41323909150946675</c:v>
                </c:pt>
                <c:pt idx="254">
                  <c:v>-0.30162452705284326</c:v>
                </c:pt>
                <c:pt idx="255">
                  <c:v>0.13374751024424472</c:v>
                </c:pt>
                <c:pt idx="256">
                  <c:v>0.75833192838298957</c:v>
                </c:pt>
                <c:pt idx="257">
                  <c:v>0.73292575354636225</c:v>
                </c:pt>
                <c:pt idx="258">
                  <c:v>0.17361279382975064</c:v>
                </c:pt>
                <c:pt idx="259">
                  <c:v>0.40662105253901287</c:v>
                </c:pt>
                <c:pt idx="260">
                  <c:v>0.71793605176257913</c:v>
                </c:pt>
                <c:pt idx="261">
                  <c:v>-1.1901513453410202</c:v>
                </c:pt>
                <c:pt idx="262">
                  <c:v>-0.38612081570937201</c:v>
                </c:pt>
                <c:pt idx="263">
                  <c:v>2.3757468690745742E-2</c:v>
                </c:pt>
                <c:pt idx="264">
                  <c:v>0.4781971082126516</c:v>
                </c:pt>
                <c:pt idx="265">
                  <c:v>-0.61684108540157934</c:v>
                </c:pt>
                <c:pt idx="266">
                  <c:v>-8.8678813910225043E-2</c:v>
                </c:pt>
                <c:pt idx="267">
                  <c:v>0.53022545924634867</c:v>
                </c:pt>
                <c:pt idx="268">
                  <c:v>-0.1207427679764622</c:v>
                </c:pt>
                <c:pt idx="269">
                  <c:v>-1.0672827194937045</c:v>
                </c:pt>
                <c:pt idx="270">
                  <c:v>-0.76039995133585192</c:v>
                </c:pt>
                <c:pt idx="271">
                  <c:v>0.67995632332316047</c:v>
                </c:pt>
                <c:pt idx="272">
                  <c:v>0.39307717582653451</c:v>
                </c:pt>
                <c:pt idx="273">
                  <c:v>-0.15330095249974404</c:v>
                </c:pt>
                <c:pt idx="274">
                  <c:v>0.29685453832665698</c:v>
                </c:pt>
                <c:pt idx="275">
                  <c:v>-0.47397990290458708</c:v>
                </c:pt>
                <c:pt idx="276">
                  <c:v>-0.60580423397995253</c:v>
                </c:pt>
                <c:pt idx="277">
                  <c:v>1.3810559061642899E-2</c:v>
                </c:pt>
                <c:pt idx="278">
                  <c:v>0.13848149655363626</c:v>
                </c:pt>
                <c:pt idx="279">
                  <c:v>-0.5311246110573381</c:v>
                </c:pt>
                <c:pt idx="280">
                  <c:v>-0.3031454321604285</c:v>
                </c:pt>
                <c:pt idx="281">
                  <c:v>0.41354099345434586</c:v>
                </c:pt>
                <c:pt idx="282">
                  <c:v>-3.8683729540788352E-3</c:v>
                </c:pt>
                <c:pt idx="283">
                  <c:v>0.22648159968667683</c:v>
                </c:pt>
                <c:pt idx="284">
                  <c:v>-0.31330760251989515</c:v>
                </c:pt>
                <c:pt idx="285">
                  <c:v>-0.64221296063637623</c:v>
                </c:pt>
                <c:pt idx="286">
                  <c:v>0.19032988365237391</c:v>
                </c:pt>
                <c:pt idx="287">
                  <c:v>0.17101393581052221</c:v>
                </c:pt>
                <c:pt idx="288">
                  <c:v>6.2004752347499872E-3</c:v>
                </c:pt>
                <c:pt idx="289">
                  <c:v>-0.50260705941973605</c:v>
                </c:pt>
                <c:pt idx="290">
                  <c:v>0.92420956271644117</c:v>
                </c:pt>
                <c:pt idx="291">
                  <c:v>0.46251944687604674</c:v>
                </c:pt>
                <c:pt idx="292">
                  <c:v>0.21757450151158025</c:v>
                </c:pt>
                <c:pt idx="293">
                  <c:v>0.16608572421639639</c:v>
                </c:pt>
                <c:pt idx="294">
                  <c:v>0.57296492548482669</c:v>
                </c:pt>
                <c:pt idx="295">
                  <c:v>0.45243986584666629</c:v>
                </c:pt>
                <c:pt idx="296">
                  <c:v>0.87152522599834092</c:v>
                </c:pt>
                <c:pt idx="297">
                  <c:v>-3.4291209056717134E-2</c:v>
                </c:pt>
                <c:pt idx="298">
                  <c:v>0.36546425176069142</c:v>
                </c:pt>
                <c:pt idx="299">
                  <c:v>0.14625641765912623</c:v>
                </c:pt>
                <c:pt idx="300">
                  <c:v>0.42532062537247389</c:v>
                </c:pt>
                <c:pt idx="301">
                  <c:v>-0.31115502585624211</c:v>
                </c:pt>
                <c:pt idx="302">
                  <c:v>-1.1705662341630374</c:v>
                </c:pt>
                <c:pt idx="303">
                  <c:v>-0.81790755007751359</c:v>
                </c:pt>
                <c:pt idx="304">
                  <c:v>-0.36366128104522921</c:v>
                </c:pt>
                <c:pt idx="305">
                  <c:v>-1.7141516882325045E-2</c:v>
                </c:pt>
                <c:pt idx="306">
                  <c:v>-6.8731030108828861E-2</c:v>
                </c:pt>
                <c:pt idx="307">
                  <c:v>0.24444436606697578</c:v>
                </c:pt>
                <c:pt idx="308">
                  <c:v>-0.99711398788326633</c:v>
                </c:pt>
                <c:pt idx="309">
                  <c:v>0.56916216652657925</c:v>
                </c:pt>
                <c:pt idx="310">
                  <c:v>-0.57640245206983742</c:v>
                </c:pt>
                <c:pt idx="311">
                  <c:v>-0.49322303839352671</c:v>
                </c:pt>
                <c:pt idx="312">
                  <c:v>0.54533649325732914</c:v>
                </c:pt>
                <c:pt idx="313">
                  <c:v>0.53247642508866522</c:v>
                </c:pt>
                <c:pt idx="314">
                  <c:v>-0.73703816671035205</c:v>
                </c:pt>
                <c:pt idx="315">
                  <c:v>0.89088596789630314</c:v>
                </c:pt>
                <c:pt idx="316">
                  <c:v>0.5982237222436404</c:v>
                </c:pt>
                <c:pt idx="317">
                  <c:v>-0.10642153958234563</c:v>
                </c:pt>
                <c:pt idx="318">
                  <c:v>-0.23580484107459787</c:v>
                </c:pt>
                <c:pt idx="319">
                  <c:v>-0.11656180232737773</c:v>
                </c:pt>
                <c:pt idx="320">
                  <c:v>0.38532546438479132</c:v>
                </c:pt>
                <c:pt idx="321">
                  <c:v>-0.72757593815297184</c:v>
                </c:pt>
                <c:pt idx="322">
                  <c:v>-0.25472450904428928</c:v>
                </c:pt>
                <c:pt idx="323">
                  <c:v>-0.43694104162938519</c:v>
                </c:pt>
                <c:pt idx="324">
                  <c:v>-1.353874248792406</c:v>
                </c:pt>
                <c:pt idx="325">
                  <c:v>-0.84664790999915418</c:v>
                </c:pt>
                <c:pt idx="326">
                  <c:v>-1.4042266875732272</c:v>
                </c:pt>
                <c:pt idx="327">
                  <c:v>0.98864782191836054</c:v>
                </c:pt>
                <c:pt idx="328">
                  <c:v>0.47272424259799595</c:v>
                </c:pt>
                <c:pt idx="329">
                  <c:v>-0.33915325897940091</c:v>
                </c:pt>
                <c:pt idx="330">
                  <c:v>-0.49298875310316959</c:v>
                </c:pt>
                <c:pt idx="331">
                  <c:v>0.73998334018588718</c:v>
                </c:pt>
                <c:pt idx="332">
                  <c:v>0.4899290671891845</c:v>
                </c:pt>
                <c:pt idx="333">
                  <c:v>0.92311723125006095</c:v>
                </c:pt>
                <c:pt idx="334">
                  <c:v>-4.4911806951216285E-2</c:v>
                </c:pt>
                <c:pt idx="335">
                  <c:v>0.17075417427589049</c:v>
                </c:pt>
                <c:pt idx="336">
                  <c:v>-0.26676881328071395</c:v>
                </c:pt>
                <c:pt idx="337">
                  <c:v>0.13603780715288244</c:v>
                </c:pt>
                <c:pt idx="338">
                  <c:v>0.49687652050726094</c:v>
                </c:pt>
                <c:pt idx="339">
                  <c:v>-0.43885919760166286</c:v>
                </c:pt>
                <c:pt idx="340">
                  <c:v>1.1738379564814727</c:v>
                </c:pt>
                <c:pt idx="341">
                  <c:v>0.43738348547880695</c:v>
                </c:pt>
                <c:pt idx="342">
                  <c:v>-0.18777818215781561</c:v>
                </c:pt>
                <c:pt idx="343">
                  <c:v>-0.21036325099488076</c:v>
                </c:pt>
                <c:pt idx="344">
                  <c:v>0.43515105255380354</c:v>
                </c:pt>
                <c:pt idx="345">
                  <c:v>0.12491079878818598</c:v>
                </c:pt>
                <c:pt idx="346">
                  <c:v>-6.8614355173283417E-2</c:v>
                </c:pt>
                <c:pt idx="347">
                  <c:v>-5.5710441520143164E-2</c:v>
                </c:pt>
                <c:pt idx="348">
                  <c:v>0.46105538671059432</c:v>
                </c:pt>
                <c:pt idx="349">
                  <c:v>1.0213402708119492</c:v>
                </c:pt>
                <c:pt idx="350">
                  <c:v>0.16300050211656478</c:v>
                </c:pt>
                <c:pt idx="351">
                  <c:v>0.65047427789456669</c:v>
                </c:pt>
                <c:pt idx="352">
                  <c:v>2.0478928020744989</c:v>
                </c:pt>
                <c:pt idx="353">
                  <c:v>0.79466563586587102</c:v>
                </c:pt>
                <c:pt idx="354">
                  <c:v>0.37714397921698639</c:v>
                </c:pt>
                <c:pt idx="355">
                  <c:v>-0.19348770751545477</c:v>
                </c:pt>
                <c:pt idx="356">
                  <c:v>0.30766599832654784</c:v>
                </c:pt>
                <c:pt idx="357">
                  <c:v>0.1131750356362157</c:v>
                </c:pt>
                <c:pt idx="358">
                  <c:v>-0.45091219768088481</c:v>
                </c:pt>
                <c:pt idx="359">
                  <c:v>7.6426402454190953E-2</c:v>
                </c:pt>
                <c:pt idx="360">
                  <c:v>1.2061139370669918</c:v>
                </c:pt>
                <c:pt idx="361">
                  <c:v>1.2745292050462007</c:v>
                </c:pt>
                <c:pt idx="362">
                  <c:v>-0.19581881497804024</c:v>
                </c:pt>
                <c:pt idx="363">
                  <c:v>0.14212359276836892</c:v>
                </c:pt>
                <c:pt idx="364">
                  <c:v>-1.4309701215171264</c:v>
                </c:pt>
                <c:pt idx="365">
                  <c:v>0.47715767375723483</c:v>
                </c:pt>
                <c:pt idx="366">
                  <c:v>0.4251001982588552</c:v>
                </c:pt>
                <c:pt idx="367">
                  <c:v>0.41189694912783453</c:v>
                </c:pt>
                <c:pt idx="368">
                  <c:v>0.97645325596851218</c:v>
                </c:pt>
                <c:pt idx="369">
                  <c:v>0.55359742701664061</c:v>
                </c:pt>
                <c:pt idx="370">
                  <c:v>-0.23595340495341771</c:v>
                </c:pt>
                <c:pt idx="371">
                  <c:v>2.952287007329428E-2</c:v>
                </c:pt>
                <c:pt idx="372">
                  <c:v>-0.36878413254579251</c:v>
                </c:pt>
                <c:pt idx="373">
                  <c:v>-0.70400114954577198</c:v>
                </c:pt>
                <c:pt idx="374">
                  <c:v>0.63762711057604848</c:v>
                </c:pt>
                <c:pt idx="375">
                  <c:v>0.22219291170359956</c:v>
                </c:pt>
                <c:pt idx="376">
                  <c:v>-0.92991278129425781</c:v>
                </c:pt>
                <c:pt idx="377">
                  <c:v>0.12917895802233151</c:v>
                </c:pt>
                <c:pt idx="378">
                  <c:v>0.32390227273476574</c:v>
                </c:pt>
                <c:pt idx="379">
                  <c:v>0.11295925532422701</c:v>
                </c:pt>
                <c:pt idx="380">
                  <c:v>1.1237709462617653</c:v>
                </c:pt>
                <c:pt idx="381">
                  <c:v>0.90786916064607115</c:v>
                </c:pt>
                <c:pt idx="382">
                  <c:v>-0.31365029512448089</c:v>
                </c:pt>
                <c:pt idx="383">
                  <c:v>-2.1083545442653842</c:v>
                </c:pt>
                <c:pt idx="384">
                  <c:v>-0.52745296488560056</c:v>
                </c:pt>
                <c:pt idx="385">
                  <c:v>0.72734842020428048</c:v>
                </c:pt>
                <c:pt idx="386">
                  <c:v>-0.25285568803186143</c:v>
                </c:pt>
                <c:pt idx="387">
                  <c:v>-1.5625786650436571</c:v>
                </c:pt>
                <c:pt idx="388">
                  <c:v>0.99405671764841297</c:v>
                </c:pt>
                <c:pt idx="389">
                  <c:v>-0.49132938992523106</c:v>
                </c:pt>
                <c:pt idx="390">
                  <c:v>1.7841624765116537</c:v>
                </c:pt>
                <c:pt idx="391">
                  <c:v>-1.0102408506802818</c:v>
                </c:pt>
                <c:pt idx="392">
                  <c:v>0.92708212889755748</c:v>
                </c:pt>
                <c:pt idx="393">
                  <c:v>-0.14879905724833295</c:v>
                </c:pt>
                <c:pt idx="394">
                  <c:v>0.70177169411420481</c:v>
                </c:pt>
                <c:pt idx="395">
                  <c:v>-0.39454942997171349</c:v>
                </c:pt>
                <c:pt idx="396">
                  <c:v>0.70546374335335149</c:v>
                </c:pt>
                <c:pt idx="397">
                  <c:v>-1.3803799030152806E-2</c:v>
                </c:pt>
                <c:pt idx="398">
                  <c:v>-0.98796687320578325</c:v>
                </c:pt>
                <c:pt idx="399">
                  <c:v>0.2783741026526918</c:v>
                </c:pt>
                <c:pt idx="400">
                  <c:v>-0.78296542581010131</c:v>
                </c:pt>
                <c:pt idx="401">
                  <c:v>0.5696061582460078</c:v>
                </c:pt>
                <c:pt idx="402">
                  <c:v>0.42629899969947777</c:v>
                </c:pt>
                <c:pt idx="403">
                  <c:v>0.30489731146534249</c:v>
                </c:pt>
                <c:pt idx="404">
                  <c:v>0.57419123209983414</c:v>
                </c:pt>
                <c:pt idx="405">
                  <c:v>0.35117358114341352</c:v>
                </c:pt>
                <c:pt idx="406">
                  <c:v>0.31887477729682306</c:v>
                </c:pt>
                <c:pt idx="407">
                  <c:v>-0.65814807603538072</c:v>
                </c:pt>
                <c:pt idx="408">
                  <c:v>0.71749381805720802</c:v>
                </c:pt>
                <c:pt idx="409">
                  <c:v>-4.0250649514118914E-2</c:v>
                </c:pt>
                <c:pt idx="410">
                  <c:v>-0.42691976693642825</c:v>
                </c:pt>
                <c:pt idx="411">
                  <c:v>0.32605926597628182</c:v>
                </c:pt>
                <c:pt idx="412">
                  <c:v>-1.1324161769464276</c:v>
                </c:pt>
                <c:pt idx="413">
                  <c:v>0.12536389377353852</c:v>
                </c:pt>
                <c:pt idx="414">
                  <c:v>1.6004773463491502</c:v>
                </c:pt>
                <c:pt idx="415">
                  <c:v>0.15870492799920707</c:v>
                </c:pt>
                <c:pt idx="416">
                  <c:v>0.10277705177549466</c:v>
                </c:pt>
                <c:pt idx="417">
                  <c:v>-0.23882858866147524</c:v>
                </c:pt>
                <c:pt idx="418">
                  <c:v>0.5079028610925842</c:v>
                </c:pt>
                <c:pt idx="419">
                  <c:v>6.8023602519226331E-2</c:v>
                </c:pt>
                <c:pt idx="420">
                  <c:v>-0.73400811759935747</c:v>
                </c:pt>
                <c:pt idx="421">
                  <c:v>-4.9836194328643276E-3</c:v>
                </c:pt>
                <c:pt idx="422">
                  <c:v>-1.5320411986197187</c:v>
                </c:pt>
                <c:pt idx="423">
                  <c:v>0.65837310885278177</c:v>
                </c:pt>
                <c:pt idx="424">
                  <c:v>-0.57548648004846692</c:v>
                </c:pt>
                <c:pt idx="425">
                  <c:v>0.12814641619895256</c:v>
                </c:pt>
                <c:pt idx="426">
                  <c:v>-1.0989371691099794</c:v>
                </c:pt>
                <c:pt idx="427">
                  <c:v>8.0514951745625146E-2</c:v>
                </c:pt>
                <c:pt idx="428">
                  <c:v>0.77275280112960809</c:v>
                </c:pt>
                <c:pt idx="429">
                  <c:v>0.36652774387468023</c:v>
                </c:pt>
                <c:pt idx="430">
                  <c:v>-0.43529464178637967</c:v>
                </c:pt>
                <c:pt idx="431">
                  <c:v>0.5218231984378342</c:v>
                </c:pt>
                <c:pt idx="432">
                  <c:v>0.90018740077469961</c:v>
                </c:pt>
                <c:pt idx="433">
                  <c:v>0.5864385954943816</c:v>
                </c:pt>
                <c:pt idx="434">
                  <c:v>-5.7219190904643169E-2</c:v>
                </c:pt>
                <c:pt idx="435">
                  <c:v>-0.10165083591462458</c:v>
                </c:pt>
                <c:pt idx="436">
                  <c:v>0.33802731241864969</c:v>
                </c:pt>
                <c:pt idx="437">
                  <c:v>-2.2757809032309981E-2</c:v>
                </c:pt>
                <c:pt idx="438">
                  <c:v>0.65924556891529529</c:v>
                </c:pt>
                <c:pt idx="439">
                  <c:v>-0.12247804610117982</c:v>
                </c:pt>
                <c:pt idx="440">
                  <c:v>0.4718288086845418</c:v>
                </c:pt>
                <c:pt idx="441">
                  <c:v>-1.0487471487588484</c:v>
                </c:pt>
                <c:pt idx="442">
                  <c:v>-1.1149775519424099</c:v>
                </c:pt>
                <c:pt idx="443">
                  <c:v>-0.57804943234837902</c:v>
                </c:pt>
                <c:pt idx="444">
                  <c:v>-0.70518742236248655</c:v>
                </c:pt>
                <c:pt idx="445">
                  <c:v>0.66853432703556315</c:v>
                </c:pt>
                <c:pt idx="446">
                  <c:v>0.83655408079652616</c:v>
                </c:pt>
                <c:pt idx="447">
                  <c:v>0.12283235743656659</c:v>
                </c:pt>
                <c:pt idx="448">
                  <c:v>0.13509918099934207</c:v>
                </c:pt>
                <c:pt idx="449">
                  <c:v>0.73100451190679683</c:v>
                </c:pt>
                <c:pt idx="450">
                  <c:v>-0.68505290504243677</c:v>
                </c:pt>
                <c:pt idx="451">
                  <c:v>0.97796504603413315</c:v>
                </c:pt>
                <c:pt idx="452">
                  <c:v>-0.18894023345492086</c:v>
                </c:pt>
                <c:pt idx="453">
                  <c:v>0.17305546112156114</c:v>
                </c:pt>
                <c:pt idx="454">
                  <c:v>-0.77967957734253401</c:v>
                </c:pt>
                <c:pt idx="455">
                  <c:v>-0.16615799367282982</c:v>
                </c:pt>
                <c:pt idx="456">
                  <c:v>-0.64336837156409821</c:v>
                </c:pt>
                <c:pt idx="457">
                  <c:v>-1.8743135118182153E-2</c:v>
                </c:pt>
                <c:pt idx="458">
                  <c:v>-1.5655781338352521</c:v>
                </c:pt>
                <c:pt idx="459">
                  <c:v>0.42630971878539053</c:v>
                </c:pt>
                <c:pt idx="460">
                  <c:v>0.20287456430403827</c:v>
                </c:pt>
                <c:pt idx="461">
                  <c:v>0.49619702487881856</c:v>
                </c:pt>
                <c:pt idx="462">
                  <c:v>-9.6582863346011377E-2</c:v>
                </c:pt>
                <c:pt idx="463">
                  <c:v>0.89707672579244002</c:v>
                </c:pt>
                <c:pt idx="464">
                  <c:v>0.25918767690815353</c:v>
                </c:pt>
                <c:pt idx="465">
                  <c:v>0.14110334233861299</c:v>
                </c:pt>
                <c:pt idx="466">
                  <c:v>0.10167320259522659</c:v>
                </c:pt>
                <c:pt idx="467">
                  <c:v>0.28659761545067874</c:v>
                </c:pt>
                <c:pt idx="468">
                  <c:v>1.6180741973187487</c:v>
                </c:pt>
                <c:pt idx="469">
                  <c:v>-6.4472506786835554E-2</c:v>
                </c:pt>
                <c:pt idx="470">
                  <c:v>-0.12596373795826799</c:v>
                </c:pt>
                <c:pt idx="471">
                  <c:v>-0.21176559400788869</c:v>
                </c:pt>
                <c:pt idx="472">
                  <c:v>-0.82012160880449958</c:v>
                </c:pt>
                <c:pt idx="473">
                  <c:v>-0.97015464316144184</c:v>
                </c:pt>
                <c:pt idx="474">
                  <c:v>0.16839366282151144</c:v>
                </c:pt>
                <c:pt idx="475">
                  <c:v>3.2356881213014965</c:v>
                </c:pt>
                <c:pt idx="476">
                  <c:v>-5.9479991158158176</c:v>
                </c:pt>
                <c:pt idx="477">
                  <c:v>3.3438359122330343</c:v>
                </c:pt>
                <c:pt idx="478">
                  <c:v>0.87023751270018357</c:v>
                </c:pt>
                <c:pt idx="479">
                  <c:v>2.0354292392115401</c:v>
                </c:pt>
                <c:pt idx="480">
                  <c:v>-0.15147834504628735</c:v>
                </c:pt>
                <c:pt idx="481">
                  <c:v>5.7531290058952314E-3</c:v>
                </c:pt>
                <c:pt idx="482">
                  <c:v>0.23116902362941127</c:v>
                </c:pt>
                <c:pt idx="483">
                  <c:v>0.30715780192885073</c:v>
                </c:pt>
                <c:pt idx="484">
                  <c:v>0.2665690250604642</c:v>
                </c:pt>
                <c:pt idx="485">
                  <c:v>0.37490586640063911</c:v>
                </c:pt>
                <c:pt idx="486">
                  <c:v>-0.19634676647798055</c:v>
                </c:pt>
                <c:pt idx="487">
                  <c:v>0.19843774155637395</c:v>
                </c:pt>
                <c:pt idx="488">
                  <c:v>-0.29808978822618531</c:v>
                </c:pt>
                <c:pt idx="489">
                  <c:v>0.1380166509985146</c:v>
                </c:pt>
                <c:pt idx="490">
                  <c:v>0.76097273777630248</c:v>
                </c:pt>
                <c:pt idx="491">
                  <c:v>0.60339377666506955</c:v>
                </c:pt>
                <c:pt idx="492">
                  <c:v>0.71772275384906392</c:v>
                </c:pt>
                <c:pt idx="493">
                  <c:v>-0.15934759168097992</c:v>
                </c:pt>
              </c:numCache>
            </c:numRef>
          </c:xVal>
          <c:yVal>
            <c:numRef>
              <c:f>'PORTFOLIO &amp; NIFTY'!$J$3:$J$496</c:f>
              <c:numCache>
                <c:formatCode>General</c:formatCode>
                <c:ptCount val="494"/>
                <c:pt idx="0">
                  <c:v>1.5100497958907579</c:v>
                </c:pt>
                <c:pt idx="1">
                  <c:v>-0.9203019384436536</c:v>
                </c:pt>
                <c:pt idx="2">
                  <c:v>0.53221295592536011</c:v>
                </c:pt>
                <c:pt idx="3">
                  <c:v>1.0950572885548771</c:v>
                </c:pt>
                <c:pt idx="4">
                  <c:v>1.2239823449941927</c:v>
                </c:pt>
                <c:pt idx="5">
                  <c:v>-1.6197915688676012E-2</c:v>
                </c:pt>
                <c:pt idx="6">
                  <c:v>3.2903586683511961</c:v>
                </c:pt>
                <c:pt idx="7">
                  <c:v>0.75978941306275094</c:v>
                </c:pt>
                <c:pt idx="8">
                  <c:v>-0.79598168568898231</c:v>
                </c:pt>
                <c:pt idx="9">
                  <c:v>-2.0459531914783162</c:v>
                </c:pt>
                <c:pt idx="10">
                  <c:v>-0.34114984126842951</c:v>
                </c:pt>
                <c:pt idx="11">
                  <c:v>2.4174939170801277</c:v>
                </c:pt>
                <c:pt idx="12">
                  <c:v>1.4535975146801798</c:v>
                </c:pt>
                <c:pt idx="13">
                  <c:v>-0.59122032942897151</c:v>
                </c:pt>
                <c:pt idx="14">
                  <c:v>1.6554934607642613</c:v>
                </c:pt>
                <c:pt idx="15">
                  <c:v>0.68363319147579471</c:v>
                </c:pt>
                <c:pt idx="16">
                  <c:v>-3.6885868197560367</c:v>
                </c:pt>
                <c:pt idx="17">
                  <c:v>-2.3609267997385706</c:v>
                </c:pt>
                <c:pt idx="18">
                  <c:v>2.4880705086742543</c:v>
                </c:pt>
                <c:pt idx="19">
                  <c:v>1.7059479902618417</c:v>
                </c:pt>
                <c:pt idx="20">
                  <c:v>2.1335175719950925</c:v>
                </c:pt>
                <c:pt idx="21">
                  <c:v>0.81237589461785265</c:v>
                </c:pt>
                <c:pt idx="22">
                  <c:v>4.0479110156795812</c:v>
                </c:pt>
                <c:pt idx="23">
                  <c:v>1.1817880713945825</c:v>
                </c:pt>
                <c:pt idx="24">
                  <c:v>0.72481021149902336</c:v>
                </c:pt>
                <c:pt idx="25">
                  <c:v>-2.0755999032843557</c:v>
                </c:pt>
                <c:pt idx="26">
                  <c:v>-0.51425230459401472</c:v>
                </c:pt>
                <c:pt idx="27">
                  <c:v>1.2341708737060548</c:v>
                </c:pt>
                <c:pt idx="28">
                  <c:v>1.170240331594508</c:v>
                </c:pt>
                <c:pt idx="29">
                  <c:v>1.2043080244455</c:v>
                </c:pt>
                <c:pt idx="30">
                  <c:v>3.5242005367169633</c:v>
                </c:pt>
                <c:pt idx="31">
                  <c:v>2.1926382312812329</c:v>
                </c:pt>
                <c:pt idx="32">
                  <c:v>1.3349468834896654</c:v>
                </c:pt>
                <c:pt idx="33">
                  <c:v>-1.2894968373395976</c:v>
                </c:pt>
                <c:pt idx="34">
                  <c:v>0.87854873151610968</c:v>
                </c:pt>
                <c:pt idx="35">
                  <c:v>-1.3711051136904915</c:v>
                </c:pt>
                <c:pt idx="36">
                  <c:v>-1.9743498602620961</c:v>
                </c:pt>
                <c:pt idx="37">
                  <c:v>-0.12077805621347285</c:v>
                </c:pt>
                <c:pt idx="38">
                  <c:v>-1.0222248330195165</c:v>
                </c:pt>
                <c:pt idx="39">
                  <c:v>0.12663864576296868</c:v>
                </c:pt>
                <c:pt idx="40">
                  <c:v>2.3826282763812063</c:v>
                </c:pt>
                <c:pt idx="41">
                  <c:v>1.8619343544995657</c:v>
                </c:pt>
                <c:pt idx="42">
                  <c:v>9.6240887903190242E-2</c:v>
                </c:pt>
                <c:pt idx="43">
                  <c:v>-1.5966583847891829</c:v>
                </c:pt>
                <c:pt idx="44">
                  <c:v>0.99484499281700223</c:v>
                </c:pt>
                <c:pt idx="45">
                  <c:v>1.3900292172721012</c:v>
                </c:pt>
                <c:pt idx="46">
                  <c:v>0.75485898430849752</c:v>
                </c:pt>
                <c:pt idx="47">
                  <c:v>-0.19928756623667485</c:v>
                </c:pt>
                <c:pt idx="48">
                  <c:v>0.28919845909359826</c:v>
                </c:pt>
                <c:pt idx="49">
                  <c:v>0.70830870036781701</c:v>
                </c:pt>
                <c:pt idx="50">
                  <c:v>-0.74867900409836208</c:v>
                </c:pt>
                <c:pt idx="51">
                  <c:v>2.8482102104147708</c:v>
                </c:pt>
                <c:pt idx="52">
                  <c:v>-2.9180005182062021</c:v>
                </c:pt>
                <c:pt idx="53">
                  <c:v>0.39143616388151536</c:v>
                </c:pt>
                <c:pt idx="54">
                  <c:v>0.97446268782971046</c:v>
                </c:pt>
                <c:pt idx="55">
                  <c:v>1.4613998272248225</c:v>
                </c:pt>
                <c:pt idx="56">
                  <c:v>-1.2939873518845184</c:v>
                </c:pt>
                <c:pt idx="57">
                  <c:v>-1.8181985717638098</c:v>
                </c:pt>
                <c:pt idx="58">
                  <c:v>-4.9685799155393857</c:v>
                </c:pt>
                <c:pt idx="59">
                  <c:v>-4.7315591379876246E-2</c:v>
                </c:pt>
                <c:pt idx="60">
                  <c:v>-0.98482517188901408</c:v>
                </c:pt>
                <c:pt idx="61">
                  <c:v>0.64559047758374843</c:v>
                </c:pt>
                <c:pt idx="62">
                  <c:v>-0.26965360542665512</c:v>
                </c:pt>
                <c:pt idx="63">
                  <c:v>-2.5853251597693809</c:v>
                </c:pt>
                <c:pt idx="64">
                  <c:v>1.0922727624217432</c:v>
                </c:pt>
                <c:pt idx="65">
                  <c:v>3.5370013353234588</c:v>
                </c:pt>
                <c:pt idx="66">
                  <c:v>0.57620992344305122</c:v>
                </c:pt>
                <c:pt idx="67">
                  <c:v>-0.32579615144611124</c:v>
                </c:pt>
                <c:pt idx="68">
                  <c:v>-2.9887933491682421</c:v>
                </c:pt>
                <c:pt idx="69">
                  <c:v>0.12143826307734223</c:v>
                </c:pt>
                <c:pt idx="70">
                  <c:v>-1.6655800954332742</c:v>
                </c:pt>
                <c:pt idx="71">
                  <c:v>-1.546814990201639</c:v>
                </c:pt>
                <c:pt idx="72">
                  <c:v>1.0396569933858382</c:v>
                </c:pt>
                <c:pt idx="73">
                  <c:v>1.0331114916297064</c:v>
                </c:pt>
                <c:pt idx="74">
                  <c:v>-1.6194722337294243</c:v>
                </c:pt>
                <c:pt idx="75">
                  <c:v>0.18615669961944914</c:v>
                </c:pt>
                <c:pt idx="76">
                  <c:v>-0.93883183903552092</c:v>
                </c:pt>
                <c:pt idx="77">
                  <c:v>0.74833162609177095</c:v>
                </c:pt>
                <c:pt idx="78">
                  <c:v>0.30788992677068261</c:v>
                </c:pt>
                <c:pt idx="79">
                  <c:v>0.72738411231349487</c:v>
                </c:pt>
                <c:pt idx="80">
                  <c:v>-1.0380573309516388</c:v>
                </c:pt>
                <c:pt idx="81">
                  <c:v>0.62950823445464288</c:v>
                </c:pt>
                <c:pt idx="82">
                  <c:v>1.2558508236248216</c:v>
                </c:pt>
                <c:pt idx="83">
                  <c:v>-1.907671565987586</c:v>
                </c:pt>
                <c:pt idx="84">
                  <c:v>-1.4355191191791747</c:v>
                </c:pt>
                <c:pt idx="85">
                  <c:v>1.1852952849739187</c:v>
                </c:pt>
                <c:pt idx="86">
                  <c:v>0.23003662039205605</c:v>
                </c:pt>
                <c:pt idx="87">
                  <c:v>0.96381409099709581</c:v>
                </c:pt>
                <c:pt idx="88">
                  <c:v>0.34311330759185399</c:v>
                </c:pt>
                <c:pt idx="89">
                  <c:v>2.4774854797207118</c:v>
                </c:pt>
                <c:pt idx="90">
                  <c:v>-0.61247640895875832</c:v>
                </c:pt>
                <c:pt idx="91">
                  <c:v>0.78993525488753447</c:v>
                </c:pt>
                <c:pt idx="92">
                  <c:v>-1.1455324202666484</c:v>
                </c:pt>
                <c:pt idx="93">
                  <c:v>-2.0366241142746766</c:v>
                </c:pt>
                <c:pt idx="94">
                  <c:v>-0.73768319676756589</c:v>
                </c:pt>
                <c:pt idx="95">
                  <c:v>-0.39135436583079619</c:v>
                </c:pt>
                <c:pt idx="96">
                  <c:v>-0.55856149425424717</c:v>
                </c:pt>
                <c:pt idx="97">
                  <c:v>-1.1089382716382514</c:v>
                </c:pt>
                <c:pt idx="98">
                  <c:v>0.96514766967345456</c:v>
                </c:pt>
                <c:pt idx="99">
                  <c:v>0.92930734950121896</c:v>
                </c:pt>
                <c:pt idx="100">
                  <c:v>0.54242704599894764</c:v>
                </c:pt>
                <c:pt idx="101">
                  <c:v>-0.85635848458118746</c:v>
                </c:pt>
                <c:pt idx="102">
                  <c:v>2.1038760835710728</c:v>
                </c:pt>
                <c:pt idx="103">
                  <c:v>-8.6345096172310704E-2</c:v>
                </c:pt>
                <c:pt idx="104">
                  <c:v>-6.0722388092167311E-2</c:v>
                </c:pt>
                <c:pt idx="105">
                  <c:v>-0.97051801920945246</c:v>
                </c:pt>
                <c:pt idx="106">
                  <c:v>-0.3716311927892787</c:v>
                </c:pt>
                <c:pt idx="107">
                  <c:v>-0.1784393180270811</c:v>
                </c:pt>
                <c:pt idx="108">
                  <c:v>-0.7291672293838023</c:v>
                </c:pt>
                <c:pt idx="109">
                  <c:v>-0.98306004187485163</c:v>
                </c:pt>
                <c:pt idx="110">
                  <c:v>2.147033554638219E-2</c:v>
                </c:pt>
                <c:pt idx="111">
                  <c:v>1.4536655833713701</c:v>
                </c:pt>
                <c:pt idx="112">
                  <c:v>-0.54799239317856985</c:v>
                </c:pt>
                <c:pt idx="113">
                  <c:v>-0.81274025530176197</c:v>
                </c:pt>
                <c:pt idx="114">
                  <c:v>-0.89394420851278267</c:v>
                </c:pt>
                <c:pt idx="115">
                  <c:v>0.52785333065836115</c:v>
                </c:pt>
                <c:pt idx="116">
                  <c:v>-0.39799772944215966</c:v>
                </c:pt>
                <c:pt idx="117">
                  <c:v>-2.6289563636854547</c:v>
                </c:pt>
                <c:pt idx="118">
                  <c:v>-2.7807608747458579</c:v>
                </c:pt>
                <c:pt idx="119">
                  <c:v>-4.5770887914571734</c:v>
                </c:pt>
                <c:pt idx="120">
                  <c:v>4.04728825534478</c:v>
                </c:pt>
                <c:pt idx="121">
                  <c:v>2.3427750006655268</c:v>
                </c:pt>
                <c:pt idx="122">
                  <c:v>2.4862835369261442</c:v>
                </c:pt>
                <c:pt idx="123">
                  <c:v>-0.26972103870938335</c:v>
                </c:pt>
                <c:pt idx="124">
                  <c:v>-0.60805616800801487</c:v>
                </c:pt>
                <c:pt idx="125">
                  <c:v>0.51623785565553426</c:v>
                </c:pt>
                <c:pt idx="126">
                  <c:v>-0.53634221763790924</c:v>
                </c:pt>
                <c:pt idx="127">
                  <c:v>-2.2373845138354218</c:v>
                </c:pt>
                <c:pt idx="128">
                  <c:v>-0.10630737994411543</c:v>
                </c:pt>
                <c:pt idx="129">
                  <c:v>-1.4089481206686221</c:v>
                </c:pt>
                <c:pt idx="130">
                  <c:v>2.5156164647995443</c:v>
                </c:pt>
                <c:pt idx="131">
                  <c:v>-1.3707337473306571</c:v>
                </c:pt>
                <c:pt idx="132">
                  <c:v>0.45118726123528163</c:v>
                </c:pt>
                <c:pt idx="133">
                  <c:v>-0.91099540414542579</c:v>
                </c:pt>
                <c:pt idx="134">
                  <c:v>1.6715398809039088</c:v>
                </c:pt>
                <c:pt idx="135">
                  <c:v>-1.1749113482448277</c:v>
                </c:pt>
                <c:pt idx="136">
                  <c:v>0.16754755638632238</c:v>
                </c:pt>
                <c:pt idx="137">
                  <c:v>0.13004457142310719</c:v>
                </c:pt>
                <c:pt idx="138">
                  <c:v>0.42143619459882492</c:v>
                </c:pt>
                <c:pt idx="139">
                  <c:v>-0.37766128721313824</c:v>
                </c:pt>
                <c:pt idx="140">
                  <c:v>-0.86917659842793238</c:v>
                </c:pt>
                <c:pt idx="141">
                  <c:v>-0.27479829967706054</c:v>
                </c:pt>
                <c:pt idx="142">
                  <c:v>-3.1280838390234229</c:v>
                </c:pt>
                <c:pt idx="143">
                  <c:v>-2.2818536079359344</c:v>
                </c:pt>
                <c:pt idx="144">
                  <c:v>-1.2084055749007143</c:v>
                </c:pt>
                <c:pt idx="145">
                  <c:v>0.23662881825327253</c:v>
                </c:pt>
                <c:pt idx="146">
                  <c:v>-2.0821675822903596</c:v>
                </c:pt>
                <c:pt idx="147">
                  <c:v>-0.15574030671441727</c:v>
                </c:pt>
                <c:pt idx="148">
                  <c:v>-0.4464897594565792</c:v>
                </c:pt>
                <c:pt idx="149">
                  <c:v>-1.3748472948763448</c:v>
                </c:pt>
                <c:pt idx="150">
                  <c:v>1.413944772132518</c:v>
                </c:pt>
                <c:pt idx="151">
                  <c:v>2.1096975458435279</c:v>
                </c:pt>
                <c:pt idx="152">
                  <c:v>-1.6667466021612869</c:v>
                </c:pt>
                <c:pt idx="153">
                  <c:v>-0.27331400793315547</c:v>
                </c:pt>
                <c:pt idx="154">
                  <c:v>-0.94812065643769405</c:v>
                </c:pt>
                <c:pt idx="155">
                  <c:v>-1.0858007899669873</c:v>
                </c:pt>
                <c:pt idx="156">
                  <c:v>-2.8270658552753809</c:v>
                </c:pt>
                <c:pt idx="157">
                  <c:v>1.2837032034575997</c:v>
                </c:pt>
                <c:pt idx="158">
                  <c:v>0.43615240024228902</c:v>
                </c:pt>
                <c:pt idx="159">
                  <c:v>0.74485331211198458</c:v>
                </c:pt>
                <c:pt idx="160">
                  <c:v>2.0981541942299908</c:v>
                </c:pt>
                <c:pt idx="161">
                  <c:v>-3.0139050611885718</c:v>
                </c:pt>
                <c:pt idx="162">
                  <c:v>-0.40434577384417059</c:v>
                </c:pt>
                <c:pt idx="163">
                  <c:v>-1.4813775693795364</c:v>
                </c:pt>
                <c:pt idx="164">
                  <c:v>-2.4869964061754253</c:v>
                </c:pt>
                <c:pt idx="165">
                  <c:v>0.28933639210088186</c:v>
                </c:pt>
                <c:pt idx="166">
                  <c:v>2.123726157677047</c:v>
                </c:pt>
                <c:pt idx="167">
                  <c:v>-0.18624197437967599</c:v>
                </c:pt>
                <c:pt idx="168">
                  <c:v>0.875156137577218</c:v>
                </c:pt>
                <c:pt idx="169">
                  <c:v>1.1503391359248925</c:v>
                </c:pt>
                <c:pt idx="170">
                  <c:v>2.0498706386884424</c:v>
                </c:pt>
                <c:pt idx="171">
                  <c:v>-9.7250399752761757E-2</c:v>
                </c:pt>
                <c:pt idx="172">
                  <c:v>1.2280313712381918</c:v>
                </c:pt>
                <c:pt idx="173">
                  <c:v>-1.2463366104947085</c:v>
                </c:pt>
                <c:pt idx="174">
                  <c:v>-0.99748933779716176</c:v>
                </c:pt>
                <c:pt idx="175">
                  <c:v>1.3346143941819348</c:v>
                </c:pt>
                <c:pt idx="176">
                  <c:v>0.91434117463135312</c:v>
                </c:pt>
                <c:pt idx="177">
                  <c:v>0.79339245190295993</c:v>
                </c:pt>
                <c:pt idx="178">
                  <c:v>-2.3658491788207616</c:v>
                </c:pt>
                <c:pt idx="179">
                  <c:v>1.1020448905100282</c:v>
                </c:pt>
                <c:pt idx="180">
                  <c:v>-0.32705896349815383</c:v>
                </c:pt>
                <c:pt idx="181">
                  <c:v>-0.8789508249376653</c:v>
                </c:pt>
                <c:pt idx="182">
                  <c:v>-2.7299830818068536</c:v>
                </c:pt>
                <c:pt idx="183">
                  <c:v>-1.7806727929038388</c:v>
                </c:pt>
                <c:pt idx="184">
                  <c:v>-1.5787317177036353</c:v>
                </c:pt>
                <c:pt idx="185">
                  <c:v>3.2485495304363363</c:v>
                </c:pt>
                <c:pt idx="186">
                  <c:v>1.0073511260098902</c:v>
                </c:pt>
                <c:pt idx="187">
                  <c:v>0.63171803933432147</c:v>
                </c:pt>
                <c:pt idx="188">
                  <c:v>-0.99678824708967895</c:v>
                </c:pt>
                <c:pt idx="189">
                  <c:v>1.1651483650884524</c:v>
                </c:pt>
                <c:pt idx="190">
                  <c:v>0.59523584444529276</c:v>
                </c:pt>
                <c:pt idx="191">
                  <c:v>0.79491053200450912</c:v>
                </c:pt>
                <c:pt idx="192">
                  <c:v>0.4469869335199701</c:v>
                </c:pt>
                <c:pt idx="193">
                  <c:v>-0.48182966618066136</c:v>
                </c:pt>
                <c:pt idx="194">
                  <c:v>0.45738316356842124</c:v>
                </c:pt>
                <c:pt idx="195">
                  <c:v>0.15134583572711102</c:v>
                </c:pt>
                <c:pt idx="196">
                  <c:v>-0.20352659934137074</c:v>
                </c:pt>
                <c:pt idx="197">
                  <c:v>0.8413625449733918</c:v>
                </c:pt>
                <c:pt idx="198">
                  <c:v>1.4771990694878439</c:v>
                </c:pt>
                <c:pt idx="199">
                  <c:v>0.11228444210074451</c:v>
                </c:pt>
                <c:pt idx="200">
                  <c:v>2.889865817989266</c:v>
                </c:pt>
                <c:pt idx="201">
                  <c:v>1.7581981328708123</c:v>
                </c:pt>
                <c:pt idx="202">
                  <c:v>1.1948839512829976</c:v>
                </c:pt>
                <c:pt idx="203">
                  <c:v>2.7771402101947231</c:v>
                </c:pt>
                <c:pt idx="204">
                  <c:v>-2.7731862233091376E-2</c:v>
                </c:pt>
                <c:pt idx="205">
                  <c:v>-0.12451698282113879</c:v>
                </c:pt>
                <c:pt idx="206">
                  <c:v>1.4675067059935931</c:v>
                </c:pt>
                <c:pt idx="207">
                  <c:v>-0.74132118364233424</c:v>
                </c:pt>
                <c:pt idx="208">
                  <c:v>0.3982810135893684</c:v>
                </c:pt>
                <c:pt idx="209">
                  <c:v>-0.56593428427688086</c:v>
                </c:pt>
                <c:pt idx="210">
                  <c:v>0.37587718932775882</c:v>
                </c:pt>
                <c:pt idx="211">
                  <c:v>2.1561211406625533</c:v>
                </c:pt>
                <c:pt idx="212">
                  <c:v>0.45991338892826145</c:v>
                </c:pt>
                <c:pt idx="213">
                  <c:v>-0.37448568606268212</c:v>
                </c:pt>
                <c:pt idx="214">
                  <c:v>0.15124197109787552</c:v>
                </c:pt>
                <c:pt idx="215">
                  <c:v>0.15546401952629346</c:v>
                </c:pt>
                <c:pt idx="216">
                  <c:v>-0.66814315506023381</c:v>
                </c:pt>
                <c:pt idx="217">
                  <c:v>1.3480216941010295</c:v>
                </c:pt>
                <c:pt idx="218">
                  <c:v>1.6700713191660062</c:v>
                </c:pt>
                <c:pt idx="219">
                  <c:v>2.8935979232889175</c:v>
                </c:pt>
                <c:pt idx="220">
                  <c:v>-0.10688763911846076</c:v>
                </c:pt>
                <c:pt idx="221">
                  <c:v>1.4991621120626248</c:v>
                </c:pt>
                <c:pt idx="222">
                  <c:v>0.84776067044031456</c:v>
                </c:pt>
                <c:pt idx="223">
                  <c:v>-0.23705533696636558</c:v>
                </c:pt>
                <c:pt idx="224">
                  <c:v>-5.8972097829819055E-3</c:v>
                </c:pt>
                <c:pt idx="225">
                  <c:v>1.5039399016294708</c:v>
                </c:pt>
                <c:pt idx="226">
                  <c:v>-0.42971107370036993</c:v>
                </c:pt>
                <c:pt idx="227">
                  <c:v>0.48909749756467735</c:v>
                </c:pt>
                <c:pt idx="228">
                  <c:v>0.36444753663642476</c:v>
                </c:pt>
                <c:pt idx="229">
                  <c:v>0.63469876193259955</c:v>
                </c:pt>
                <c:pt idx="230">
                  <c:v>1.343541349884334</c:v>
                </c:pt>
                <c:pt idx="231">
                  <c:v>0.84432620674563152</c:v>
                </c:pt>
                <c:pt idx="232">
                  <c:v>0.9275587021748688</c:v>
                </c:pt>
                <c:pt idx="233">
                  <c:v>5.2086274331471352E-2</c:v>
                </c:pt>
                <c:pt idx="234">
                  <c:v>0.3485066064904867</c:v>
                </c:pt>
                <c:pt idx="235">
                  <c:v>-0.9899226965834349</c:v>
                </c:pt>
                <c:pt idx="236">
                  <c:v>-1.0406881728283912E-2</c:v>
                </c:pt>
                <c:pt idx="237">
                  <c:v>-0.79923054246386205</c:v>
                </c:pt>
                <c:pt idx="238">
                  <c:v>-0.25950922609464555</c:v>
                </c:pt>
                <c:pt idx="239">
                  <c:v>-0.39088485003789836</c:v>
                </c:pt>
                <c:pt idx="240">
                  <c:v>0.28420700213269096</c:v>
                </c:pt>
                <c:pt idx="241">
                  <c:v>-1.3434442655282297</c:v>
                </c:pt>
                <c:pt idx="242">
                  <c:v>-0.83051270596745885</c:v>
                </c:pt>
                <c:pt idx="243">
                  <c:v>2.1952527553533159</c:v>
                </c:pt>
                <c:pt idx="244">
                  <c:v>0.24755636511768703</c:v>
                </c:pt>
                <c:pt idx="245">
                  <c:v>0.10444701751872389</c:v>
                </c:pt>
                <c:pt idx="246">
                  <c:v>-1.8205206686028319E-2</c:v>
                </c:pt>
                <c:pt idx="247">
                  <c:v>0.14785878603707925</c:v>
                </c:pt>
                <c:pt idx="248">
                  <c:v>-0.24684674395481743</c:v>
                </c:pt>
                <c:pt idx="249">
                  <c:v>-0.32643830935147589</c:v>
                </c:pt>
                <c:pt idx="250">
                  <c:v>1.7981581063908354</c:v>
                </c:pt>
                <c:pt idx="251">
                  <c:v>-0.75817339463706734</c:v>
                </c:pt>
                <c:pt idx="252">
                  <c:v>0.38597974463792778</c:v>
                </c:pt>
                <c:pt idx="253">
                  <c:v>1.6427808927533065</c:v>
                </c:pt>
                <c:pt idx="254">
                  <c:v>0.84677257455520083</c:v>
                </c:pt>
                <c:pt idx="255">
                  <c:v>0.74788492186269884</c:v>
                </c:pt>
                <c:pt idx="256">
                  <c:v>1.0786849157425311</c:v>
                </c:pt>
                <c:pt idx="257">
                  <c:v>-1.0358008749471939</c:v>
                </c:pt>
                <c:pt idx="258">
                  <c:v>0.51856604025055442</c:v>
                </c:pt>
                <c:pt idx="259">
                  <c:v>-1.3753990861551812</c:v>
                </c:pt>
                <c:pt idx="260">
                  <c:v>-0.74996829838509071</c:v>
                </c:pt>
                <c:pt idx="261">
                  <c:v>0.30048740905579996</c:v>
                </c:pt>
                <c:pt idx="262">
                  <c:v>-1.3844775478436868</c:v>
                </c:pt>
                <c:pt idx="263">
                  <c:v>3.1247662679268795</c:v>
                </c:pt>
                <c:pt idx="264">
                  <c:v>0.91096936444923804</c:v>
                </c:pt>
                <c:pt idx="265">
                  <c:v>-0.62948404674715619</c:v>
                </c:pt>
                <c:pt idx="266">
                  <c:v>1.1668432209095601</c:v>
                </c:pt>
                <c:pt idx="267">
                  <c:v>0.91946605159734673</c:v>
                </c:pt>
                <c:pt idx="268">
                  <c:v>0.81161420041324961</c:v>
                </c:pt>
                <c:pt idx="269">
                  <c:v>-1.1581475174025928</c:v>
                </c:pt>
                <c:pt idx="270">
                  <c:v>0.68892709033400901</c:v>
                </c:pt>
                <c:pt idx="271">
                  <c:v>2.7359224007074632</c:v>
                </c:pt>
                <c:pt idx="272">
                  <c:v>0.22014305663154748</c:v>
                </c:pt>
                <c:pt idx="273">
                  <c:v>-0.27757554102433085</c:v>
                </c:pt>
                <c:pt idx="274">
                  <c:v>-0.30681017054573201</c:v>
                </c:pt>
                <c:pt idx="275">
                  <c:v>2.7954242449773461</c:v>
                </c:pt>
                <c:pt idx="276">
                  <c:v>0.70054010545161416</c:v>
                </c:pt>
                <c:pt idx="277">
                  <c:v>-1.0011176287028465</c:v>
                </c:pt>
                <c:pt idx="278">
                  <c:v>-0.70076831636615766</c:v>
                </c:pt>
                <c:pt idx="279">
                  <c:v>0.58794678245811105</c:v>
                </c:pt>
                <c:pt idx="280">
                  <c:v>2.4733686758380533</c:v>
                </c:pt>
                <c:pt idx="281">
                  <c:v>1.3518068559586018</c:v>
                </c:pt>
                <c:pt idx="282">
                  <c:v>2.9200472616673014</c:v>
                </c:pt>
                <c:pt idx="283">
                  <c:v>5.3027579441490655E-2</c:v>
                </c:pt>
                <c:pt idx="284">
                  <c:v>-5.7692917158609684E-2</c:v>
                </c:pt>
                <c:pt idx="285">
                  <c:v>-0.85257443273361255</c:v>
                </c:pt>
                <c:pt idx="286">
                  <c:v>0.3099255629855025</c:v>
                </c:pt>
                <c:pt idx="287">
                  <c:v>1.1602179827172521</c:v>
                </c:pt>
                <c:pt idx="288">
                  <c:v>1.3956243297938937</c:v>
                </c:pt>
                <c:pt idx="289">
                  <c:v>-0.21003089862107063</c:v>
                </c:pt>
                <c:pt idx="290">
                  <c:v>0.12541419697710243</c:v>
                </c:pt>
                <c:pt idx="291">
                  <c:v>1.2265672750479186</c:v>
                </c:pt>
                <c:pt idx="292">
                  <c:v>0.54596798580577877</c:v>
                </c:pt>
                <c:pt idx="293">
                  <c:v>-0.28512242632400947</c:v>
                </c:pt>
                <c:pt idx="294">
                  <c:v>3.7731990738791605</c:v>
                </c:pt>
                <c:pt idx="295">
                  <c:v>1.0387042143099108</c:v>
                </c:pt>
                <c:pt idx="296">
                  <c:v>1.306413222666853</c:v>
                </c:pt>
                <c:pt idx="297">
                  <c:v>-3.2786040088013211</c:v>
                </c:pt>
                <c:pt idx="298">
                  <c:v>0.62963186453510001</c:v>
                </c:pt>
                <c:pt idx="299">
                  <c:v>1.3728810602315682</c:v>
                </c:pt>
                <c:pt idx="300">
                  <c:v>0.55970571477229247</c:v>
                </c:pt>
                <c:pt idx="301">
                  <c:v>1.0330045398400598</c:v>
                </c:pt>
                <c:pt idx="302">
                  <c:v>-0.13372972001661065</c:v>
                </c:pt>
                <c:pt idx="303">
                  <c:v>-1.2814007126109611E-2</c:v>
                </c:pt>
                <c:pt idx="304">
                  <c:v>0.71622932796620331</c:v>
                </c:pt>
                <c:pt idx="305">
                  <c:v>-0.34390295494782952</c:v>
                </c:pt>
                <c:pt idx="306">
                  <c:v>0.56925768756920159</c:v>
                </c:pt>
                <c:pt idx="307">
                  <c:v>0.13032681927186263</c:v>
                </c:pt>
                <c:pt idx="308">
                  <c:v>-1.1713883830098626</c:v>
                </c:pt>
                <c:pt idx="309">
                  <c:v>1.0530288016475706</c:v>
                </c:pt>
                <c:pt idx="310">
                  <c:v>1.4564484708442471</c:v>
                </c:pt>
                <c:pt idx="311">
                  <c:v>-2.0624302564822266</c:v>
                </c:pt>
                <c:pt idx="312">
                  <c:v>0.77748945975854278</c:v>
                </c:pt>
                <c:pt idx="313">
                  <c:v>-0.95165732641313527</c:v>
                </c:pt>
                <c:pt idx="314">
                  <c:v>-2.8231888265297704</c:v>
                </c:pt>
                <c:pt idx="315">
                  <c:v>1.96122385378779</c:v>
                </c:pt>
                <c:pt idx="316">
                  <c:v>0.24834369154720209</c:v>
                </c:pt>
                <c:pt idx="317">
                  <c:v>-0.51626953239115014</c:v>
                </c:pt>
                <c:pt idx="318">
                  <c:v>-5.1552146335204094E-2</c:v>
                </c:pt>
                <c:pt idx="319">
                  <c:v>-1.0279242103392698</c:v>
                </c:pt>
                <c:pt idx="320">
                  <c:v>0.45926373498992007</c:v>
                </c:pt>
                <c:pt idx="321">
                  <c:v>-0.83589498976022558</c:v>
                </c:pt>
                <c:pt idx="322">
                  <c:v>0.71436313907913485</c:v>
                </c:pt>
                <c:pt idx="323">
                  <c:v>0.80787310780629329</c:v>
                </c:pt>
                <c:pt idx="324">
                  <c:v>-4.9949305620130477</c:v>
                </c:pt>
                <c:pt idx="325">
                  <c:v>-1.913501089086904</c:v>
                </c:pt>
                <c:pt idx="326">
                  <c:v>9.7584775088546474E-3</c:v>
                </c:pt>
                <c:pt idx="327">
                  <c:v>3.4345168920427667</c:v>
                </c:pt>
                <c:pt idx="328">
                  <c:v>0.92337352954335739</c:v>
                </c:pt>
                <c:pt idx="329">
                  <c:v>-0.35752807658913266</c:v>
                </c:pt>
                <c:pt idx="330">
                  <c:v>-0.79644149575481127</c:v>
                </c:pt>
                <c:pt idx="331">
                  <c:v>2.1499448854811245</c:v>
                </c:pt>
                <c:pt idx="332">
                  <c:v>2.5055121890279195</c:v>
                </c:pt>
                <c:pt idx="333">
                  <c:v>1.948554500613884</c:v>
                </c:pt>
                <c:pt idx="334">
                  <c:v>4.1760191053827764E-2</c:v>
                </c:pt>
                <c:pt idx="335">
                  <c:v>0.31309591825561711</c:v>
                </c:pt>
                <c:pt idx="336">
                  <c:v>-0.59429471391337874</c:v>
                </c:pt>
                <c:pt idx="337">
                  <c:v>0.84923427841424715</c:v>
                </c:pt>
                <c:pt idx="338">
                  <c:v>0.60933696219380296</c:v>
                </c:pt>
                <c:pt idx="339">
                  <c:v>-1.1193641918913642</c:v>
                </c:pt>
                <c:pt idx="340">
                  <c:v>0.36455031290921114</c:v>
                </c:pt>
                <c:pt idx="341">
                  <c:v>0.47515770342679337</c:v>
                </c:pt>
                <c:pt idx="342">
                  <c:v>3.9960649540928932</c:v>
                </c:pt>
                <c:pt idx="343">
                  <c:v>-1.378684421406589</c:v>
                </c:pt>
                <c:pt idx="344">
                  <c:v>3.9693364294689323E-2</c:v>
                </c:pt>
                <c:pt idx="345">
                  <c:v>3.8807860453390317</c:v>
                </c:pt>
                <c:pt idx="346">
                  <c:v>-0.48236811749683417</c:v>
                </c:pt>
                <c:pt idx="347">
                  <c:v>-0.94741306195619246</c:v>
                </c:pt>
                <c:pt idx="348">
                  <c:v>2.0757253719739759</c:v>
                </c:pt>
                <c:pt idx="349">
                  <c:v>0.33235402951986659</c:v>
                </c:pt>
                <c:pt idx="350">
                  <c:v>0.36031858961055163</c:v>
                </c:pt>
                <c:pt idx="351">
                  <c:v>2.1156405450152604</c:v>
                </c:pt>
                <c:pt idx="352">
                  <c:v>2.055412424353257</c:v>
                </c:pt>
                <c:pt idx="353">
                  <c:v>3.0445773285445341</c:v>
                </c:pt>
                <c:pt idx="354">
                  <c:v>5.7293553542694012E-2</c:v>
                </c:pt>
                <c:pt idx="355">
                  <c:v>0.66404057015747153</c:v>
                </c:pt>
                <c:pt idx="356">
                  <c:v>-2.1221821872516036</c:v>
                </c:pt>
                <c:pt idx="357">
                  <c:v>-1.6838856962841593</c:v>
                </c:pt>
                <c:pt idx="358">
                  <c:v>-0.18116611928878001</c:v>
                </c:pt>
                <c:pt idx="359">
                  <c:v>9.7784951821913019E-2</c:v>
                </c:pt>
                <c:pt idx="360">
                  <c:v>2.5473516208972202</c:v>
                </c:pt>
                <c:pt idx="361">
                  <c:v>6.7789858676166007E-2</c:v>
                </c:pt>
                <c:pt idx="362">
                  <c:v>0.6235432145233899</c:v>
                </c:pt>
                <c:pt idx="363">
                  <c:v>0.39117887803903473</c:v>
                </c:pt>
                <c:pt idx="364">
                  <c:v>-2.6808258117104877</c:v>
                </c:pt>
                <c:pt idx="365">
                  <c:v>1.4452685016482689</c:v>
                </c:pt>
                <c:pt idx="366">
                  <c:v>0.82767748513228456</c:v>
                </c:pt>
                <c:pt idx="367">
                  <c:v>-0.56364644061207358</c:v>
                </c:pt>
                <c:pt idx="368">
                  <c:v>0.62772650960309939</c:v>
                </c:pt>
                <c:pt idx="369">
                  <c:v>-0.78132955731763143</c:v>
                </c:pt>
                <c:pt idx="370">
                  <c:v>0.22089130415160813</c:v>
                </c:pt>
                <c:pt idx="371">
                  <c:v>7.4868649711984647E-2</c:v>
                </c:pt>
                <c:pt idx="372">
                  <c:v>0.29889484760578944</c:v>
                </c:pt>
                <c:pt idx="373">
                  <c:v>1.1324393703906894</c:v>
                </c:pt>
                <c:pt idx="374">
                  <c:v>2.3157349125072297</c:v>
                </c:pt>
                <c:pt idx="375">
                  <c:v>0.21357831107204381</c:v>
                </c:pt>
                <c:pt idx="376">
                  <c:v>-0.68603264567874334</c:v>
                </c:pt>
                <c:pt idx="377">
                  <c:v>4.7819426450021296E-2</c:v>
                </c:pt>
                <c:pt idx="378">
                  <c:v>0.31673934805591675</c:v>
                </c:pt>
                <c:pt idx="379">
                  <c:v>0.37966763321773539</c:v>
                </c:pt>
                <c:pt idx="380">
                  <c:v>-0.14646427217818297</c:v>
                </c:pt>
                <c:pt idx="381">
                  <c:v>-0.70730956469153561</c:v>
                </c:pt>
                <c:pt idx="382">
                  <c:v>-1.2147128851595816</c:v>
                </c:pt>
                <c:pt idx="383">
                  <c:v>-1.9164508425335125</c:v>
                </c:pt>
                <c:pt idx="384">
                  <c:v>-0.69479716167312355</c:v>
                </c:pt>
                <c:pt idx="385">
                  <c:v>0.8818547913300806</c:v>
                </c:pt>
                <c:pt idx="386">
                  <c:v>1.2196041274332337</c:v>
                </c:pt>
                <c:pt idx="387">
                  <c:v>-2.8603287368854953</c:v>
                </c:pt>
                <c:pt idx="388">
                  <c:v>1.5542652110422248</c:v>
                </c:pt>
                <c:pt idx="389">
                  <c:v>1.3728303664919224</c:v>
                </c:pt>
                <c:pt idx="390">
                  <c:v>2.276113895175147</c:v>
                </c:pt>
                <c:pt idx="391">
                  <c:v>4.029353765891569E-2</c:v>
                </c:pt>
                <c:pt idx="392">
                  <c:v>1.4427618005252201</c:v>
                </c:pt>
                <c:pt idx="393">
                  <c:v>1.153780112266841</c:v>
                </c:pt>
                <c:pt idx="394">
                  <c:v>0.57563645279026598</c:v>
                </c:pt>
                <c:pt idx="395">
                  <c:v>-1.6657250860533028</c:v>
                </c:pt>
                <c:pt idx="396">
                  <c:v>0.58895381366740474</c:v>
                </c:pt>
                <c:pt idx="397">
                  <c:v>0.2589514517436794</c:v>
                </c:pt>
                <c:pt idx="398">
                  <c:v>-1.8308229245503169</c:v>
                </c:pt>
                <c:pt idx="399">
                  <c:v>0.2397589978232782</c:v>
                </c:pt>
                <c:pt idx="400">
                  <c:v>-0.37524253835911026</c:v>
                </c:pt>
                <c:pt idx="401">
                  <c:v>0.33649880551379341</c:v>
                </c:pt>
                <c:pt idx="402">
                  <c:v>-1.2030917348013539</c:v>
                </c:pt>
                <c:pt idx="403">
                  <c:v>0.58155979061663798</c:v>
                </c:pt>
                <c:pt idx="404">
                  <c:v>1.2360275262802731</c:v>
                </c:pt>
                <c:pt idx="405">
                  <c:v>0.28403007280264059</c:v>
                </c:pt>
                <c:pt idx="406">
                  <c:v>0.2901129001894785</c:v>
                </c:pt>
                <c:pt idx="407">
                  <c:v>-2.3389599718340017</c:v>
                </c:pt>
                <c:pt idx="408">
                  <c:v>1.7566250568635509</c:v>
                </c:pt>
                <c:pt idx="409">
                  <c:v>0.58902459797763118</c:v>
                </c:pt>
                <c:pt idx="410">
                  <c:v>0.68031891300720904</c:v>
                </c:pt>
                <c:pt idx="411">
                  <c:v>-0.56829602783565947</c:v>
                </c:pt>
                <c:pt idx="412">
                  <c:v>-2.3119843243532565</c:v>
                </c:pt>
                <c:pt idx="413">
                  <c:v>1.3628726772606317</c:v>
                </c:pt>
                <c:pt idx="414">
                  <c:v>2.3312603653835562</c:v>
                </c:pt>
                <c:pt idx="415">
                  <c:v>0.73363895485216735</c:v>
                </c:pt>
                <c:pt idx="416">
                  <c:v>0.6827792070563643</c:v>
                </c:pt>
                <c:pt idx="417">
                  <c:v>-0.67949816337498947</c:v>
                </c:pt>
                <c:pt idx="418">
                  <c:v>-1.1567003833651806</c:v>
                </c:pt>
                <c:pt idx="419">
                  <c:v>-1.3550969942976059</c:v>
                </c:pt>
                <c:pt idx="420">
                  <c:v>-0.93944246522440211</c:v>
                </c:pt>
                <c:pt idx="421">
                  <c:v>-0.76770442413029816</c:v>
                </c:pt>
                <c:pt idx="422">
                  <c:v>-4.2027309886597104</c:v>
                </c:pt>
                <c:pt idx="423">
                  <c:v>2.0907434005978618</c:v>
                </c:pt>
                <c:pt idx="424">
                  <c:v>1.7337819956582803</c:v>
                </c:pt>
                <c:pt idx="425">
                  <c:v>0.48113840953948189</c:v>
                </c:pt>
                <c:pt idx="426">
                  <c:v>-0.26387913783759775</c:v>
                </c:pt>
                <c:pt idx="427">
                  <c:v>2.1458971505139557</c:v>
                </c:pt>
                <c:pt idx="428">
                  <c:v>3.5919502335853561</c:v>
                </c:pt>
                <c:pt idx="429">
                  <c:v>1.5730134920622234</c:v>
                </c:pt>
                <c:pt idx="430">
                  <c:v>1.1107790176243379</c:v>
                </c:pt>
                <c:pt idx="431">
                  <c:v>-0.74232584735824647</c:v>
                </c:pt>
                <c:pt idx="432">
                  <c:v>0.96861737650672153</c:v>
                </c:pt>
                <c:pt idx="433">
                  <c:v>0.76375726209495387</c:v>
                </c:pt>
                <c:pt idx="434">
                  <c:v>3.0954913845666696</c:v>
                </c:pt>
                <c:pt idx="435">
                  <c:v>-0.20212170854946196</c:v>
                </c:pt>
                <c:pt idx="436">
                  <c:v>2.59530985595263</c:v>
                </c:pt>
                <c:pt idx="437">
                  <c:v>-0.61107361138619287</c:v>
                </c:pt>
                <c:pt idx="438">
                  <c:v>-0.90139884635453971</c:v>
                </c:pt>
                <c:pt idx="439">
                  <c:v>0.41747020882297886</c:v>
                </c:pt>
                <c:pt idx="440">
                  <c:v>0.20977990932164159</c:v>
                </c:pt>
                <c:pt idx="441">
                  <c:v>-2.6196447518465038</c:v>
                </c:pt>
                <c:pt idx="442">
                  <c:v>-1.1378037802246848</c:v>
                </c:pt>
                <c:pt idx="443">
                  <c:v>1.3157697728804802</c:v>
                </c:pt>
                <c:pt idx="444">
                  <c:v>-2.2873424732982997E-2</c:v>
                </c:pt>
                <c:pt idx="445">
                  <c:v>0.71131696342833051</c:v>
                </c:pt>
                <c:pt idx="446">
                  <c:v>0.70602719382157497</c:v>
                </c:pt>
                <c:pt idx="447">
                  <c:v>-0.57222662172851402</c:v>
                </c:pt>
                <c:pt idx="448">
                  <c:v>0.13142063525168435</c:v>
                </c:pt>
                <c:pt idx="449">
                  <c:v>-0.58077039035576761</c:v>
                </c:pt>
                <c:pt idx="450">
                  <c:v>1.1327546864956402</c:v>
                </c:pt>
                <c:pt idx="451">
                  <c:v>1.8668118176814736</c:v>
                </c:pt>
                <c:pt idx="452">
                  <c:v>0.11741222128890763</c:v>
                </c:pt>
                <c:pt idx="453">
                  <c:v>0.29572234792035262</c:v>
                </c:pt>
                <c:pt idx="454">
                  <c:v>-0.13598451324254041</c:v>
                </c:pt>
                <c:pt idx="455">
                  <c:v>-1.5817041530537843</c:v>
                </c:pt>
                <c:pt idx="456">
                  <c:v>-0.46293711099030554</c:v>
                </c:pt>
                <c:pt idx="457">
                  <c:v>1.1526718598201482</c:v>
                </c:pt>
                <c:pt idx="458">
                  <c:v>0.44896689219897912</c:v>
                </c:pt>
                <c:pt idx="459">
                  <c:v>0.98544469517292455</c:v>
                </c:pt>
                <c:pt idx="460">
                  <c:v>-0.80343393976110933</c:v>
                </c:pt>
                <c:pt idx="461">
                  <c:v>1.6141199302157274</c:v>
                </c:pt>
                <c:pt idx="462">
                  <c:v>3.6094456242137705</c:v>
                </c:pt>
                <c:pt idx="463">
                  <c:v>0.15273140570361615</c:v>
                </c:pt>
                <c:pt idx="464">
                  <c:v>1.427070454045575</c:v>
                </c:pt>
                <c:pt idx="465">
                  <c:v>1.2756766140537901</c:v>
                </c:pt>
                <c:pt idx="466">
                  <c:v>-0.4675561077772647</c:v>
                </c:pt>
                <c:pt idx="467">
                  <c:v>-0.27791368891485102</c:v>
                </c:pt>
                <c:pt idx="468">
                  <c:v>0.4166682143292551</c:v>
                </c:pt>
                <c:pt idx="469">
                  <c:v>-0.26993131391429576</c:v>
                </c:pt>
                <c:pt idx="470">
                  <c:v>-0.62796719357788577</c:v>
                </c:pt>
                <c:pt idx="471">
                  <c:v>-2.2496426284712023</c:v>
                </c:pt>
                <c:pt idx="472">
                  <c:v>6.4611727940089694E-2</c:v>
                </c:pt>
                <c:pt idx="473">
                  <c:v>1.2210399161804224</c:v>
                </c:pt>
                <c:pt idx="474">
                  <c:v>2.105574730182437</c:v>
                </c:pt>
                <c:pt idx="475">
                  <c:v>5.5667371886441828</c:v>
                </c:pt>
                <c:pt idx="476">
                  <c:v>-9.6398850847840727</c:v>
                </c:pt>
                <c:pt idx="477">
                  <c:v>4.6563227354309449</c:v>
                </c:pt>
                <c:pt idx="478">
                  <c:v>2.0375388250600439</c:v>
                </c:pt>
                <c:pt idx="479">
                  <c:v>0.88785807572206443</c:v>
                </c:pt>
                <c:pt idx="480">
                  <c:v>0.86296116591377792</c:v>
                </c:pt>
                <c:pt idx="481">
                  <c:v>1.873716004437143</c:v>
                </c:pt>
                <c:pt idx="482">
                  <c:v>-1.4318304135600802E-2</c:v>
                </c:pt>
                <c:pt idx="483">
                  <c:v>0.19060170846736335</c:v>
                </c:pt>
                <c:pt idx="484">
                  <c:v>1.0177146368344085</c:v>
                </c:pt>
                <c:pt idx="485">
                  <c:v>0.73912664521506766</c:v>
                </c:pt>
                <c:pt idx="486">
                  <c:v>7.4109014777849452E-2</c:v>
                </c:pt>
                <c:pt idx="487">
                  <c:v>2.4527784652427456E-2</c:v>
                </c:pt>
                <c:pt idx="488">
                  <c:v>-1.2254297011166666</c:v>
                </c:pt>
                <c:pt idx="489">
                  <c:v>2.0720513265996989</c:v>
                </c:pt>
                <c:pt idx="490">
                  <c:v>-0.54035601484488249</c:v>
                </c:pt>
                <c:pt idx="491">
                  <c:v>-1.5710616377813471</c:v>
                </c:pt>
                <c:pt idx="492">
                  <c:v>0.40061957437349122</c:v>
                </c:pt>
                <c:pt idx="493">
                  <c:v>0.41949779814613419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314E-8B24-8A7597FD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30767"/>
        <c:axId val="216656095"/>
      </c:scatterChart>
      <c:valAx>
        <c:axId val="26733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Excess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4822849807445442"/>
              <c:y val="0.95388946129632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56095"/>
        <c:crosses val="autoZero"/>
        <c:crossBetween val="midCat"/>
      </c:valAx>
      <c:valAx>
        <c:axId val="2166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PORTFOLIO</a:t>
                </a:r>
                <a:r>
                  <a:rPr lang="en-GB" b="1" baseline="0"/>
                  <a:t> Excess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6.4184852374839542E-3"/>
              <c:y val="0.37467572855914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3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812800</xdr:colOff>
      <xdr:row>28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E2465-E747-A54B-A838-FC07B30B5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9261-9A1E-5147-8792-6334FC603C0D}">
  <dimension ref="A1:K560"/>
  <sheetViews>
    <sheetView workbookViewId="0">
      <pane ySplit="1" topLeftCell="A2" activePane="bottomLeft" state="frozen"/>
      <selection pane="bottomLeft" activeCell="K8" sqref="K8"/>
    </sheetView>
  </sheetViews>
  <sheetFormatPr baseColWidth="10" defaultRowHeight="16" x14ac:dyDescent="0.2"/>
  <cols>
    <col min="2" max="3" width="21.6640625" customWidth="1"/>
    <col min="4" max="5" width="17.5" customWidth="1"/>
    <col min="6" max="6" width="25" customWidth="1"/>
    <col min="7" max="8" width="21.6640625" customWidth="1"/>
    <col min="9" max="9" width="21.83203125" customWidth="1"/>
    <col min="10" max="10" width="26.6640625" customWidth="1"/>
    <col min="11" max="11" width="25" customWidth="1"/>
  </cols>
  <sheetData>
    <row r="1" spans="1:11" s="4" customFormat="1" x14ac:dyDescent="0.2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</row>
    <row r="2" spans="1:11" x14ac:dyDescent="0.2">
      <c r="A2" s="1">
        <v>44742</v>
      </c>
      <c r="B2">
        <v>29836500</v>
      </c>
      <c r="C2">
        <v>29088000</v>
      </c>
      <c r="D2">
        <v>15774.5</v>
      </c>
      <c r="E2">
        <v>15780.25</v>
      </c>
    </row>
    <row r="3" spans="1:11" x14ac:dyDescent="0.2">
      <c r="A3" s="1">
        <v>44743</v>
      </c>
      <c r="B3">
        <v>29158500</v>
      </c>
      <c r="C3">
        <v>29532000</v>
      </c>
      <c r="D3">
        <v>15703.7</v>
      </c>
      <c r="E3">
        <v>15752.05</v>
      </c>
      <c r="F3">
        <f>((C3-C2)/C2)*100</f>
        <v>1.5264026402640265</v>
      </c>
      <c r="G3">
        <f>((E3-E2)/E2)*100</f>
        <v>-0.17870439314966954</v>
      </c>
      <c r="H3" s="2">
        <v>6.15</v>
      </c>
      <c r="I3">
        <f>(POWER((1+(H3/100)),(1/365))-1)*100</f>
        <v>1.635284437326856E-2</v>
      </c>
      <c r="J3">
        <f>F3-I3</f>
        <v>1.5100497958907579</v>
      </c>
      <c r="K3">
        <f>G3-I3</f>
        <v>-0.1950572375229381</v>
      </c>
    </row>
    <row r="4" spans="1:11" x14ac:dyDescent="0.2">
      <c r="A4" s="1">
        <v>44746</v>
      </c>
      <c r="B4">
        <v>29308500</v>
      </c>
      <c r="C4">
        <v>29265000</v>
      </c>
      <c r="D4">
        <v>15710.5</v>
      </c>
      <c r="E4">
        <v>15835.35</v>
      </c>
      <c r="F4">
        <f>((C4-C3)/C3)*100</f>
        <v>-0.90410402275497759</v>
      </c>
      <c r="G4">
        <f t="shared" ref="G4:G67" si="0">((E4-E3)/E3)*100</f>
        <v>0.5288200583416196</v>
      </c>
      <c r="H4" s="2">
        <v>6.09</v>
      </c>
      <c r="I4">
        <f t="shared" ref="I4:I67" si="1">(POWER((1+(H4/100)),(1/365))-1)*100</f>
        <v>1.6197915688676012E-2</v>
      </c>
      <c r="J4">
        <f t="shared" ref="J4:J67" si="2">F4-I4</f>
        <v>-0.9203019384436536</v>
      </c>
      <c r="K4">
        <f t="shared" ref="K4:K67" si="3">G4-I4</f>
        <v>0.51262214265294359</v>
      </c>
    </row>
    <row r="5" spans="1:11" x14ac:dyDescent="0.2">
      <c r="A5" s="1">
        <v>44747</v>
      </c>
      <c r="B5">
        <v>29532000</v>
      </c>
      <c r="C5">
        <v>29425500</v>
      </c>
      <c r="D5">
        <v>15909.15</v>
      </c>
      <c r="E5">
        <v>15810.85</v>
      </c>
      <c r="F5">
        <f t="shared" ref="F5:F68" si="4">((C5-C4)/C4)*100</f>
        <v>0.54843669912865201</v>
      </c>
      <c r="G5">
        <f t="shared" si="0"/>
        <v>-0.15471713602793749</v>
      </c>
      <c r="H5" s="2">
        <v>6.1</v>
      </c>
      <c r="I5">
        <f t="shared" si="1"/>
        <v>1.6223743203291896E-2</v>
      </c>
      <c r="J5">
        <f t="shared" si="2"/>
        <v>0.53221295592536011</v>
      </c>
      <c r="K5">
        <f t="shared" si="3"/>
        <v>-0.17094087923122939</v>
      </c>
    </row>
    <row r="6" spans="1:11" x14ac:dyDescent="0.2">
      <c r="A6" s="1">
        <v>44748</v>
      </c>
      <c r="B6">
        <v>29559000</v>
      </c>
      <c r="C6">
        <v>29752500</v>
      </c>
      <c r="D6">
        <v>15818.2</v>
      </c>
      <c r="E6">
        <v>15989.8</v>
      </c>
      <c r="F6">
        <f t="shared" si="4"/>
        <v>1.1112810317581689</v>
      </c>
      <c r="G6">
        <f t="shared" si="0"/>
        <v>1.1318177074603764</v>
      </c>
      <c r="H6" s="2">
        <v>6.1</v>
      </c>
      <c r="I6">
        <f t="shared" si="1"/>
        <v>1.6223743203291896E-2</v>
      </c>
      <c r="J6">
        <f t="shared" si="2"/>
        <v>1.0950572885548771</v>
      </c>
      <c r="K6">
        <f t="shared" si="3"/>
        <v>1.1155939642570845</v>
      </c>
    </row>
    <row r="7" spans="1:11" x14ac:dyDescent="0.2">
      <c r="A7" s="1">
        <v>44749</v>
      </c>
      <c r="B7">
        <v>29980500</v>
      </c>
      <c r="C7">
        <v>30121500</v>
      </c>
      <c r="D7">
        <v>16113.75</v>
      </c>
      <c r="E7">
        <v>16132.9</v>
      </c>
      <c r="F7">
        <f t="shared" si="4"/>
        <v>1.2402319132845978</v>
      </c>
      <c r="G7">
        <f t="shared" si="0"/>
        <v>0.89494552777395819</v>
      </c>
      <c r="H7" s="2">
        <v>6.11</v>
      </c>
      <c r="I7">
        <f t="shared" si="1"/>
        <v>1.6249568290405136E-2</v>
      </c>
      <c r="J7">
        <f t="shared" si="2"/>
        <v>1.2239823449941927</v>
      </c>
      <c r="K7">
        <f t="shared" si="3"/>
        <v>0.87869595948355306</v>
      </c>
    </row>
    <row r="8" spans="1:11" x14ac:dyDescent="0.2">
      <c r="A8" s="1">
        <v>44750</v>
      </c>
      <c r="B8">
        <v>30288000</v>
      </c>
      <c r="C8">
        <v>30121500</v>
      </c>
      <c r="D8">
        <v>16273.65</v>
      </c>
      <c r="E8">
        <v>16220.6</v>
      </c>
      <c r="F8">
        <f t="shared" si="4"/>
        <v>0</v>
      </c>
      <c r="G8">
        <f t="shared" si="0"/>
        <v>0.54360964240775511</v>
      </c>
      <c r="H8" s="2">
        <v>6.09</v>
      </c>
      <c r="I8">
        <f t="shared" si="1"/>
        <v>1.6197915688676012E-2</v>
      </c>
      <c r="J8">
        <f t="shared" si="2"/>
        <v>-1.6197915688676012E-2</v>
      </c>
      <c r="K8">
        <f t="shared" si="3"/>
        <v>0.5274117267190791</v>
      </c>
    </row>
    <row r="9" spans="1:11" x14ac:dyDescent="0.2">
      <c r="A9" s="1">
        <v>44753</v>
      </c>
      <c r="B9">
        <v>30015000</v>
      </c>
      <c r="C9">
        <v>31117500</v>
      </c>
      <c r="D9">
        <v>16136.15</v>
      </c>
      <c r="E9">
        <v>16216</v>
      </c>
      <c r="F9">
        <f t="shared" si="4"/>
        <v>3.3066082366416012</v>
      </c>
      <c r="G9">
        <f t="shared" si="0"/>
        <v>-2.8359000283592242E-2</v>
      </c>
      <c r="H9" s="2">
        <v>6.11</v>
      </c>
      <c r="I9">
        <f t="shared" si="1"/>
        <v>1.6249568290405136E-2</v>
      </c>
      <c r="J9">
        <f t="shared" si="2"/>
        <v>3.2903586683511961</v>
      </c>
      <c r="K9">
        <f t="shared" si="3"/>
        <v>-4.4608568573997379E-2</v>
      </c>
    </row>
    <row r="10" spans="1:11" x14ac:dyDescent="0.2">
      <c r="A10" s="1">
        <v>44754</v>
      </c>
      <c r="B10">
        <v>30999000</v>
      </c>
      <c r="C10">
        <v>31359000</v>
      </c>
      <c r="D10">
        <v>16126.2</v>
      </c>
      <c r="E10">
        <v>16058.3</v>
      </c>
      <c r="F10">
        <f t="shared" si="4"/>
        <v>0.77609062424680642</v>
      </c>
      <c r="G10">
        <f t="shared" si="0"/>
        <v>-0.97249629995067055</v>
      </c>
      <c r="H10" s="2">
        <v>6.13</v>
      </c>
      <c r="I10">
        <f t="shared" si="1"/>
        <v>1.6301211184055475E-2</v>
      </c>
      <c r="J10">
        <f t="shared" si="2"/>
        <v>0.75978941306275094</v>
      </c>
      <c r="K10">
        <f t="shared" si="3"/>
        <v>-0.98879751113472603</v>
      </c>
    </row>
    <row r="11" spans="1:11" x14ac:dyDescent="0.2">
      <c r="A11" s="1">
        <v>44755</v>
      </c>
      <c r="B11">
        <v>31744500</v>
      </c>
      <c r="C11">
        <v>31114500</v>
      </c>
      <c r="D11">
        <v>16128.2</v>
      </c>
      <c r="E11">
        <v>15966.65</v>
      </c>
      <c r="F11">
        <f t="shared" si="4"/>
        <v>-0.77968047450492683</v>
      </c>
      <c r="G11">
        <f t="shared" si="0"/>
        <v>-0.5707328920246828</v>
      </c>
      <c r="H11" s="2">
        <v>6.13</v>
      </c>
      <c r="I11">
        <f t="shared" si="1"/>
        <v>1.6301211184055475E-2</v>
      </c>
      <c r="J11">
        <f t="shared" si="2"/>
        <v>-0.79598168568898231</v>
      </c>
      <c r="K11">
        <f t="shared" si="3"/>
        <v>-0.58703410320873828</v>
      </c>
    </row>
    <row r="12" spans="1:11" x14ac:dyDescent="0.2">
      <c r="A12" s="1">
        <v>44756</v>
      </c>
      <c r="B12">
        <v>31158000</v>
      </c>
      <c r="C12">
        <v>30483000</v>
      </c>
      <c r="D12">
        <v>16018.85</v>
      </c>
      <c r="E12">
        <v>15938.65</v>
      </c>
      <c r="F12">
        <f t="shared" si="4"/>
        <v>-2.0296003471050477</v>
      </c>
      <c r="G12">
        <f t="shared" si="0"/>
        <v>-0.17536552752142748</v>
      </c>
      <c r="H12" s="2">
        <v>6.15</v>
      </c>
      <c r="I12">
        <f t="shared" si="1"/>
        <v>1.635284437326856E-2</v>
      </c>
      <c r="J12">
        <f t="shared" si="2"/>
        <v>-2.0459531914783162</v>
      </c>
      <c r="K12">
        <f t="shared" si="3"/>
        <v>-0.19171837189469604</v>
      </c>
    </row>
    <row r="13" spans="1:11" x14ac:dyDescent="0.2">
      <c r="A13" s="1">
        <v>44757</v>
      </c>
      <c r="B13">
        <v>30744000</v>
      </c>
      <c r="C13">
        <v>30384000</v>
      </c>
      <c r="D13">
        <v>16010.8</v>
      </c>
      <c r="E13">
        <v>16049.2</v>
      </c>
      <c r="F13">
        <f t="shared" si="4"/>
        <v>-0.32477118393858873</v>
      </c>
      <c r="G13">
        <f t="shared" si="0"/>
        <v>0.69359701103921034</v>
      </c>
      <c r="H13" s="2">
        <v>6.16</v>
      </c>
      <c r="I13">
        <f t="shared" si="1"/>
        <v>1.6378657329840784E-2</v>
      </c>
      <c r="J13">
        <f t="shared" si="2"/>
        <v>-0.34114984126842951</v>
      </c>
      <c r="K13">
        <f t="shared" si="3"/>
        <v>0.67721835370936956</v>
      </c>
    </row>
    <row r="14" spans="1:11" x14ac:dyDescent="0.2">
      <c r="A14" s="1">
        <v>44760</v>
      </c>
      <c r="B14">
        <v>30703500</v>
      </c>
      <c r="C14">
        <v>31123500</v>
      </c>
      <c r="D14">
        <v>16151.4</v>
      </c>
      <c r="E14">
        <v>16278.5</v>
      </c>
      <c r="F14">
        <f t="shared" si="4"/>
        <v>2.4338467614533963</v>
      </c>
      <c r="G14">
        <f t="shared" si="0"/>
        <v>1.428731650175705</v>
      </c>
      <c r="H14" s="2">
        <v>6.15</v>
      </c>
      <c r="I14">
        <f t="shared" si="1"/>
        <v>1.635284437326856E-2</v>
      </c>
      <c r="J14">
        <f t="shared" si="2"/>
        <v>2.4174939170801277</v>
      </c>
      <c r="K14">
        <f t="shared" si="3"/>
        <v>1.4123788058024365</v>
      </c>
    </row>
    <row r="15" spans="1:11" x14ac:dyDescent="0.2">
      <c r="A15" s="1">
        <v>44761</v>
      </c>
      <c r="B15">
        <v>31021500</v>
      </c>
      <c r="C15">
        <v>31581000</v>
      </c>
      <c r="D15">
        <v>16187.05</v>
      </c>
      <c r="E15">
        <v>16340.55</v>
      </c>
      <c r="F15">
        <f t="shared" si="4"/>
        <v>1.4699503590534484</v>
      </c>
      <c r="G15">
        <f t="shared" si="0"/>
        <v>0.38117762693122387</v>
      </c>
      <c r="H15" s="2">
        <v>6.15</v>
      </c>
      <c r="I15">
        <f t="shared" si="1"/>
        <v>1.635284437326856E-2</v>
      </c>
      <c r="J15">
        <f t="shared" si="2"/>
        <v>1.4535975146801798</v>
      </c>
      <c r="K15">
        <f t="shared" si="3"/>
        <v>0.36482478255795531</v>
      </c>
    </row>
    <row r="16" spans="1:11" x14ac:dyDescent="0.2">
      <c r="A16" s="1">
        <v>44762</v>
      </c>
      <c r="B16">
        <v>31915500</v>
      </c>
      <c r="C16">
        <v>31399500</v>
      </c>
      <c r="D16">
        <v>16562.8</v>
      </c>
      <c r="E16">
        <v>16520.849999999999</v>
      </c>
      <c r="F16">
        <f t="shared" si="4"/>
        <v>-0.57471264367816088</v>
      </c>
      <c r="G16">
        <f t="shared" si="0"/>
        <v>1.1033900327712303</v>
      </c>
      <c r="H16" s="2">
        <v>6.21</v>
      </c>
      <c r="I16">
        <f t="shared" si="1"/>
        <v>1.650768575081063E-2</v>
      </c>
      <c r="J16">
        <f t="shared" si="2"/>
        <v>-0.59122032942897151</v>
      </c>
      <c r="K16">
        <f t="shared" si="3"/>
        <v>1.0868823470204196</v>
      </c>
    </row>
    <row r="17" spans="1:11" x14ac:dyDescent="0.2">
      <c r="A17" s="1">
        <v>44763</v>
      </c>
      <c r="B17">
        <v>31459500</v>
      </c>
      <c r="C17">
        <v>31924500</v>
      </c>
      <c r="D17">
        <v>16523.55</v>
      </c>
      <c r="E17">
        <v>16605.25</v>
      </c>
      <c r="F17">
        <f t="shared" si="4"/>
        <v>1.6720011465150719</v>
      </c>
      <c r="G17">
        <f t="shared" si="0"/>
        <v>0.51086959811390731</v>
      </c>
      <c r="H17" s="2">
        <v>6.21</v>
      </c>
      <c r="I17">
        <f t="shared" si="1"/>
        <v>1.650768575081063E-2</v>
      </c>
      <c r="J17">
        <f t="shared" si="2"/>
        <v>1.6554934607642613</v>
      </c>
      <c r="K17">
        <f t="shared" si="3"/>
        <v>0.49436191236309668</v>
      </c>
    </row>
    <row r="18" spans="1:11" x14ac:dyDescent="0.2">
      <c r="A18" s="1">
        <v>44764</v>
      </c>
      <c r="B18">
        <v>32064000</v>
      </c>
      <c r="C18">
        <v>32148000</v>
      </c>
      <c r="D18">
        <v>16661.25</v>
      </c>
      <c r="E18">
        <v>16719.45</v>
      </c>
      <c r="F18">
        <f t="shared" si="4"/>
        <v>0.70008927312878821</v>
      </c>
      <c r="G18">
        <f t="shared" si="0"/>
        <v>0.6877343008988166</v>
      </c>
      <c r="H18" s="2">
        <v>6.19</v>
      </c>
      <c r="I18">
        <f t="shared" si="1"/>
        <v>1.6456081652993504E-2</v>
      </c>
      <c r="J18">
        <f t="shared" si="2"/>
        <v>0.68363319147579471</v>
      </c>
      <c r="K18">
        <f t="shared" si="3"/>
        <v>0.67127821924582309</v>
      </c>
    </row>
    <row r="19" spans="1:11" x14ac:dyDescent="0.2">
      <c r="A19" s="1">
        <v>44767</v>
      </c>
      <c r="B19">
        <v>32104500</v>
      </c>
      <c r="C19">
        <v>30967500</v>
      </c>
      <c r="D19">
        <v>16662.55</v>
      </c>
      <c r="E19">
        <v>16631</v>
      </c>
      <c r="F19">
        <f t="shared" si="4"/>
        <v>-3.6720791340052261</v>
      </c>
      <c r="G19">
        <f t="shared" si="0"/>
        <v>-0.52902457915781154</v>
      </c>
      <c r="H19" s="2">
        <v>6.21</v>
      </c>
      <c r="I19">
        <f t="shared" si="1"/>
        <v>1.650768575081063E-2</v>
      </c>
      <c r="J19">
        <f t="shared" si="2"/>
        <v>-3.6885868197560367</v>
      </c>
      <c r="K19">
        <f t="shared" si="3"/>
        <v>-0.54553226490862217</v>
      </c>
    </row>
    <row r="20" spans="1:11" x14ac:dyDescent="0.2">
      <c r="A20" s="1">
        <v>44768</v>
      </c>
      <c r="B20">
        <v>30876000</v>
      </c>
      <c r="C20">
        <v>30241500</v>
      </c>
      <c r="D20">
        <v>16632.900000000001</v>
      </c>
      <c r="E20">
        <v>16483.849999999999</v>
      </c>
      <c r="F20">
        <f t="shared" si="4"/>
        <v>-2.3443933155727779</v>
      </c>
      <c r="G20">
        <f t="shared" si="0"/>
        <v>-0.88479345800012899</v>
      </c>
      <c r="H20" s="2">
        <v>6.22</v>
      </c>
      <c r="I20">
        <f t="shared" si="1"/>
        <v>1.65334841657927E-2</v>
      </c>
      <c r="J20">
        <f t="shared" si="2"/>
        <v>-2.3609267997385706</v>
      </c>
      <c r="K20">
        <f t="shared" si="3"/>
        <v>-0.90132694216592169</v>
      </c>
    </row>
    <row r="21" spans="1:11" x14ac:dyDescent="0.2">
      <c r="A21" s="1">
        <v>44769</v>
      </c>
      <c r="B21">
        <v>30240000</v>
      </c>
      <c r="C21">
        <v>30999000</v>
      </c>
      <c r="D21">
        <v>16475.349999999999</v>
      </c>
      <c r="E21">
        <v>16641.8</v>
      </c>
      <c r="F21">
        <f t="shared" si="4"/>
        <v>2.5048360696394028</v>
      </c>
      <c r="G21">
        <f t="shared" si="0"/>
        <v>0.95821061220528414</v>
      </c>
      <c r="H21" s="2">
        <v>6.31</v>
      </c>
      <c r="I21">
        <f t="shared" si="1"/>
        <v>1.6765560965148474E-2</v>
      </c>
      <c r="J21">
        <f t="shared" si="2"/>
        <v>2.4880705086742543</v>
      </c>
      <c r="K21">
        <f t="shared" si="3"/>
        <v>0.94144505124013567</v>
      </c>
    </row>
    <row r="22" spans="1:11" x14ac:dyDescent="0.2">
      <c r="A22" s="1">
        <v>44770</v>
      </c>
      <c r="B22">
        <v>31456500</v>
      </c>
      <c r="C22">
        <v>31533000</v>
      </c>
      <c r="D22">
        <v>16774.849999999999</v>
      </c>
      <c r="E22">
        <v>16929.599999999999</v>
      </c>
      <c r="F22">
        <f t="shared" si="4"/>
        <v>1.7226362140714218</v>
      </c>
      <c r="G22">
        <f t="shared" si="0"/>
        <v>1.7293802353110799</v>
      </c>
      <c r="H22" s="2">
        <v>6.28</v>
      </c>
      <c r="I22">
        <f t="shared" si="1"/>
        <v>1.6688223809580016E-2</v>
      </c>
      <c r="J22">
        <f t="shared" si="2"/>
        <v>1.7059479902618417</v>
      </c>
      <c r="K22">
        <f t="shared" si="3"/>
        <v>1.7126920115014999</v>
      </c>
    </row>
    <row r="23" spans="1:11" x14ac:dyDescent="0.2">
      <c r="A23" s="1">
        <v>44771</v>
      </c>
      <c r="B23">
        <v>31657500</v>
      </c>
      <c r="C23">
        <v>32211000</v>
      </c>
      <c r="D23">
        <v>17079.5</v>
      </c>
      <c r="E23">
        <v>17158.25</v>
      </c>
      <c r="F23">
        <f t="shared" si="4"/>
        <v>2.1501284368756544</v>
      </c>
      <c r="G23">
        <f t="shared" si="0"/>
        <v>1.3505930441357237</v>
      </c>
      <c r="H23" s="2">
        <v>6.25</v>
      </c>
      <c r="I23">
        <f t="shared" si="1"/>
        <v>1.6610864880561849E-2</v>
      </c>
      <c r="J23">
        <f t="shared" si="2"/>
        <v>2.1335175719950925</v>
      </c>
      <c r="K23">
        <f t="shared" si="3"/>
        <v>1.3339821792551618</v>
      </c>
    </row>
    <row r="24" spans="1:11" x14ac:dyDescent="0.2">
      <c r="A24" s="1">
        <v>44774</v>
      </c>
      <c r="B24">
        <v>32425500</v>
      </c>
      <c r="C24">
        <v>32478000</v>
      </c>
      <c r="D24">
        <v>17243.2</v>
      </c>
      <c r="E24">
        <v>17340.05</v>
      </c>
      <c r="F24">
        <f t="shared" si="4"/>
        <v>0.82890937878364535</v>
      </c>
      <c r="G24">
        <f t="shared" si="0"/>
        <v>1.0595486136406642</v>
      </c>
      <c r="H24" s="2">
        <v>6.22</v>
      </c>
      <c r="I24">
        <f t="shared" si="1"/>
        <v>1.65334841657927E-2</v>
      </c>
      <c r="J24">
        <f t="shared" si="2"/>
        <v>0.81237589461785265</v>
      </c>
      <c r="K24">
        <f t="shared" si="3"/>
        <v>1.0430151294748715</v>
      </c>
    </row>
    <row r="25" spans="1:11" x14ac:dyDescent="0.2">
      <c r="A25" s="1">
        <v>44775</v>
      </c>
      <c r="B25">
        <v>32934000</v>
      </c>
      <c r="C25">
        <v>33798000</v>
      </c>
      <c r="D25">
        <v>17310.150000000001</v>
      </c>
      <c r="E25">
        <v>17345.45</v>
      </c>
      <c r="F25">
        <f t="shared" si="4"/>
        <v>4.064289673009422</v>
      </c>
      <c r="G25">
        <f t="shared" si="0"/>
        <v>3.1141778714602639E-2</v>
      </c>
      <c r="H25" s="2">
        <v>6.16</v>
      </c>
      <c r="I25">
        <f t="shared" si="1"/>
        <v>1.6378657329840784E-2</v>
      </c>
      <c r="J25">
        <f t="shared" si="2"/>
        <v>4.0479110156795812</v>
      </c>
      <c r="K25">
        <f t="shared" si="3"/>
        <v>1.4763121384761855E-2</v>
      </c>
    </row>
    <row r="26" spans="1:11" x14ac:dyDescent="0.2">
      <c r="A26" s="1">
        <v>44776</v>
      </c>
      <c r="B26">
        <v>33522000</v>
      </c>
      <c r="C26">
        <v>34203000</v>
      </c>
      <c r="D26">
        <v>17349.25</v>
      </c>
      <c r="E26">
        <v>17388.150000000001</v>
      </c>
      <c r="F26">
        <f t="shared" si="4"/>
        <v>1.1982957571453932</v>
      </c>
      <c r="G26">
        <f t="shared" si="0"/>
        <v>0.2461740687039006</v>
      </c>
      <c r="H26" s="2">
        <v>6.21</v>
      </c>
      <c r="I26">
        <f t="shared" si="1"/>
        <v>1.650768575081063E-2</v>
      </c>
      <c r="J26">
        <f t="shared" si="2"/>
        <v>1.1817880713945825</v>
      </c>
      <c r="K26">
        <f t="shared" si="3"/>
        <v>0.22966638295308997</v>
      </c>
    </row>
    <row r="27" spans="1:11" x14ac:dyDescent="0.2">
      <c r="A27" s="1">
        <v>44777</v>
      </c>
      <c r="B27">
        <v>34561500</v>
      </c>
      <c r="C27">
        <v>34456500</v>
      </c>
      <c r="D27">
        <v>17463.099999999999</v>
      </c>
      <c r="E27">
        <v>17382</v>
      </c>
      <c r="F27">
        <f t="shared" si="4"/>
        <v>0.74116305587229192</v>
      </c>
      <c r="G27">
        <f t="shared" si="0"/>
        <v>-3.5368915036973196E-2</v>
      </c>
      <c r="H27" s="2">
        <v>6.15</v>
      </c>
      <c r="I27">
        <f t="shared" si="1"/>
        <v>1.635284437326856E-2</v>
      </c>
      <c r="J27">
        <f t="shared" si="2"/>
        <v>0.72481021149902336</v>
      </c>
      <c r="K27">
        <f t="shared" si="3"/>
        <v>-5.1721759410241756E-2</v>
      </c>
    </row>
    <row r="28" spans="1:11" x14ac:dyDescent="0.2">
      <c r="A28" s="1">
        <v>44778</v>
      </c>
      <c r="B28">
        <v>34545000</v>
      </c>
      <c r="C28">
        <v>33747000</v>
      </c>
      <c r="D28">
        <v>17423.650000000001</v>
      </c>
      <c r="E28">
        <v>17397.5</v>
      </c>
      <c r="F28">
        <f t="shared" si="4"/>
        <v>-2.0591180183709894</v>
      </c>
      <c r="G28">
        <f t="shared" si="0"/>
        <v>8.9172707398458173E-2</v>
      </c>
      <c r="H28" s="2">
        <v>6.2</v>
      </c>
      <c r="I28">
        <f t="shared" si="1"/>
        <v>1.6481884913366329E-2</v>
      </c>
      <c r="J28">
        <f t="shared" si="2"/>
        <v>-2.0755999032843557</v>
      </c>
      <c r="K28">
        <f t="shared" si="3"/>
        <v>7.2690822485091844E-2</v>
      </c>
    </row>
    <row r="29" spans="1:11" x14ac:dyDescent="0.2">
      <c r="A29" s="1">
        <v>44781</v>
      </c>
      <c r="B29">
        <v>33673500</v>
      </c>
      <c r="C29">
        <v>33579000</v>
      </c>
      <c r="D29">
        <v>17401.5</v>
      </c>
      <c r="E29">
        <v>17525.099999999999</v>
      </c>
      <c r="F29">
        <f t="shared" si="4"/>
        <v>-0.49782202862476665</v>
      </c>
      <c r="G29">
        <f t="shared" si="0"/>
        <v>0.7334387124586782</v>
      </c>
      <c r="H29" s="2">
        <v>6.18</v>
      </c>
      <c r="I29">
        <f t="shared" si="1"/>
        <v>1.6430275969248065E-2</v>
      </c>
      <c r="J29">
        <f t="shared" si="2"/>
        <v>-0.51425230459401472</v>
      </c>
      <c r="K29">
        <f t="shared" si="3"/>
        <v>0.71700843648943013</v>
      </c>
    </row>
    <row r="30" spans="1:11" x14ac:dyDescent="0.2">
      <c r="A30" s="1">
        <v>44783</v>
      </c>
      <c r="B30">
        <v>33739500</v>
      </c>
      <c r="C30">
        <v>33999000</v>
      </c>
      <c r="D30">
        <v>17566.099999999999</v>
      </c>
      <c r="E30">
        <v>17534.75</v>
      </c>
      <c r="F30">
        <f t="shared" si="4"/>
        <v>1.2507817385866167</v>
      </c>
      <c r="G30">
        <f t="shared" si="0"/>
        <v>5.5063879806685589E-2</v>
      </c>
      <c r="H30" s="2">
        <v>6.25</v>
      </c>
      <c r="I30">
        <f t="shared" si="1"/>
        <v>1.6610864880561849E-2</v>
      </c>
      <c r="J30">
        <f t="shared" si="2"/>
        <v>1.2341708737060548</v>
      </c>
      <c r="K30">
        <f t="shared" si="3"/>
        <v>3.8453014926123741E-2</v>
      </c>
    </row>
    <row r="31" spans="1:11" x14ac:dyDescent="0.2">
      <c r="A31" s="1">
        <v>44784</v>
      </c>
      <c r="B31">
        <v>34347000</v>
      </c>
      <c r="C31">
        <v>34402500</v>
      </c>
      <c r="D31">
        <v>17711.650000000001</v>
      </c>
      <c r="E31">
        <v>17659</v>
      </c>
      <c r="F31">
        <f t="shared" si="4"/>
        <v>1.1867996117532869</v>
      </c>
      <c r="G31">
        <f t="shared" si="0"/>
        <v>0.70859293688247615</v>
      </c>
      <c r="H31" s="2">
        <v>6.23</v>
      </c>
      <c r="I31">
        <f t="shared" si="1"/>
        <v>1.6559280158778833E-2</v>
      </c>
      <c r="J31">
        <f t="shared" si="2"/>
        <v>1.170240331594508</v>
      </c>
      <c r="K31">
        <f t="shared" si="3"/>
        <v>0.69203365672369732</v>
      </c>
    </row>
    <row r="32" spans="1:11" x14ac:dyDescent="0.2">
      <c r="A32" s="1">
        <v>44785</v>
      </c>
      <c r="B32">
        <v>34530000</v>
      </c>
      <c r="C32">
        <v>34822500</v>
      </c>
      <c r="D32">
        <v>17659.650000000001</v>
      </c>
      <c r="E32">
        <v>17698.150000000001</v>
      </c>
      <c r="F32">
        <f t="shared" si="4"/>
        <v>1.2208415086112927</v>
      </c>
      <c r="G32">
        <f t="shared" si="0"/>
        <v>0.22169998301150379</v>
      </c>
      <c r="H32" s="2">
        <v>6.22</v>
      </c>
      <c r="I32">
        <f t="shared" si="1"/>
        <v>1.65334841657927E-2</v>
      </c>
      <c r="J32">
        <f t="shared" si="2"/>
        <v>1.2043080244455</v>
      </c>
      <c r="K32">
        <f t="shared" si="3"/>
        <v>0.20516649884571109</v>
      </c>
    </row>
    <row r="33" spans="1:11" x14ac:dyDescent="0.2">
      <c r="A33" s="1">
        <v>44789</v>
      </c>
      <c r="B33">
        <v>35742000</v>
      </c>
      <c r="C33">
        <v>36055500</v>
      </c>
      <c r="D33">
        <v>17797.2</v>
      </c>
      <c r="E33">
        <v>17825.25</v>
      </c>
      <c r="F33">
        <f t="shared" si="4"/>
        <v>3.5408141287960366</v>
      </c>
      <c r="G33">
        <f t="shared" si="0"/>
        <v>0.71815415735542154</v>
      </c>
      <c r="H33" s="2">
        <v>6.2510574712643701</v>
      </c>
      <c r="I33">
        <f t="shared" si="1"/>
        <v>1.6613592079073314E-2</v>
      </c>
      <c r="J33">
        <f t="shared" si="2"/>
        <v>3.5242005367169633</v>
      </c>
      <c r="K33">
        <f t="shared" si="3"/>
        <v>0.70154056527634823</v>
      </c>
    </row>
    <row r="34" spans="1:11" x14ac:dyDescent="0.2">
      <c r="A34" s="1">
        <v>44790</v>
      </c>
      <c r="B34">
        <v>36390000</v>
      </c>
      <c r="C34">
        <v>36852000</v>
      </c>
      <c r="D34">
        <v>17868.150000000001</v>
      </c>
      <c r="E34">
        <v>17944.25</v>
      </c>
      <c r="F34">
        <f t="shared" si="4"/>
        <v>2.2090943129342264</v>
      </c>
      <c r="G34">
        <f t="shared" si="0"/>
        <v>0.66759231988331158</v>
      </c>
      <c r="H34" s="2">
        <v>6.19</v>
      </c>
      <c r="I34">
        <f t="shared" si="1"/>
        <v>1.6456081652993504E-2</v>
      </c>
      <c r="J34">
        <f t="shared" si="2"/>
        <v>2.1926382312812329</v>
      </c>
      <c r="K34">
        <f t="shared" si="3"/>
        <v>0.65113623823031808</v>
      </c>
    </row>
    <row r="35" spans="1:11" x14ac:dyDescent="0.2">
      <c r="A35" s="1">
        <v>44791</v>
      </c>
      <c r="B35">
        <v>37317000</v>
      </c>
      <c r="C35">
        <v>37350000</v>
      </c>
      <c r="D35">
        <v>17898.650000000001</v>
      </c>
      <c r="E35">
        <v>17956.5</v>
      </c>
      <c r="F35">
        <f t="shared" si="4"/>
        <v>1.3513513513513513</v>
      </c>
      <c r="G35">
        <f t="shared" si="0"/>
        <v>6.8266993605193865E-2</v>
      </c>
      <c r="H35" s="2">
        <v>6.17</v>
      </c>
      <c r="I35">
        <f t="shared" si="1"/>
        <v>1.6404467861685923E-2</v>
      </c>
      <c r="J35">
        <f t="shared" si="2"/>
        <v>1.3349468834896654</v>
      </c>
      <c r="K35">
        <f t="shared" si="3"/>
        <v>5.1862525743507942E-2</v>
      </c>
    </row>
    <row r="36" spans="1:11" x14ac:dyDescent="0.2">
      <c r="A36" s="1">
        <v>44792</v>
      </c>
      <c r="B36">
        <v>37708500</v>
      </c>
      <c r="C36">
        <v>36874500</v>
      </c>
      <c r="D36">
        <v>17966.55</v>
      </c>
      <c r="E36">
        <v>17758.45</v>
      </c>
      <c r="F36">
        <f t="shared" si="4"/>
        <v>-1.2730923694779117</v>
      </c>
      <c r="G36">
        <f t="shared" si="0"/>
        <v>-1.1029432239022041</v>
      </c>
      <c r="H36" s="2">
        <v>6.17</v>
      </c>
      <c r="I36">
        <f t="shared" si="1"/>
        <v>1.6404467861685923E-2</v>
      </c>
      <c r="J36">
        <f t="shared" si="2"/>
        <v>-1.2894968373395976</v>
      </c>
      <c r="K36">
        <f t="shared" si="3"/>
        <v>-1.11934769176389</v>
      </c>
    </row>
    <row r="37" spans="1:11" x14ac:dyDescent="0.2">
      <c r="A37" s="1">
        <v>44795</v>
      </c>
      <c r="B37">
        <v>37020000</v>
      </c>
      <c r="C37">
        <v>37204500</v>
      </c>
      <c r="D37">
        <v>17682.900000000001</v>
      </c>
      <c r="E37">
        <v>17490.7</v>
      </c>
      <c r="F37">
        <f t="shared" si="4"/>
        <v>0.89492738884595047</v>
      </c>
      <c r="G37">
        <f t="shared" si="0"/>
        <v>-1.507732938403971</v>
      </c>
      <c r="H37" s="2">
        <v>6.16</v>
      </c>
      <c r="I37">
        <f t="shared" si="1"/>
        <v>1.6378657329840784E-2</v>
      </c>
      <c r="J37">
        <f t="shared" si="2"/>
        <v>0.87854873151610968</v>
      </c>
      <c r="K37">
        <f t="shared" si="3"/>
        <v>-1.5241115957338118</v>
      </c>
    </row>
    <row r="38" spans="1:11" x14ac:dyDescent="0.2">
      <c r="A38" s="1">
        <v>44796</v>
      </c>
      <c r="B38">
        <v>36828000</v>
      </c>
      <c r="C38">
        <v>36700500</v>
      </c>
      <c r="D38">
        <v>17357.349999999999</v>
      </c>
      <c r="E38">
        <v>17577.5</v>
      </c>
      <c r="F38">
        <f t="shared" si="4"/>
        <v>-1.3546748377212434</v>
      </c>
      <c r="G38">
        <f t="shared" si="0"/>
        <v>0.49626372872440366</v>
      </c>
      <c r="H38" s="2">
        <v>6.18</v>
      </c>
      <c r="I38">
        <f t="shared" si="1"/>
        <v>1.6430275969248065E-2</v>
      </c>
      <c r="J38">
        <f t="shared" si="2"/>
        <v>-1.3711051136904915</v>
      </c>
      <c r="K38">
        <f t="shared" si="3"/>
        <v>0.4798334527551556</v>
      </c>
    </row>
    <row r="39" spans="1:11" x14ac:dyDescent="0.2">
      <c r="A39" s="1">
        <v>44797</v>
      </c>
      <c r="B39">
        <v>36060000</v>
      </c>
      <c r="C39">
        <v>35982000</v>
      </c>
      <c r="D39">
        <v>17525.45</v>
      </c>
      <c r="E39">
        <v>17604.95</v>
      </c>
      <c r="F39">
        <f t="shared" si="4"/>
        <v>-1.9577389953815343</v>
      </c>
      <c r="G39">
        <f t="shared" si="0"/>
        <v>0.15616555255298381</v>
      </c>
      <c r="H39" s="2">
        <v>6.25</v>
      </c>
      <c r="I39">
        <f t="shared" si="1"/>
        <v>1.6610864880561849E-2</v>
      </c>
      <c r="J39">
        <f t="shared" si="2"/>
        <v>-1.9743498602620961</v>
      </c>
      <c r="K39">
        <f t="shared" si="3"/>
        <v>0.13955468767242196</v>
      </c>
    </row>
    <row r="40" spans="1:11" x14ac:dyDescent="0.2">
      <c r="A40" s="1">
        <v>44798</v>
      </c>
      <c r="B40">
        <v>35550000</v>
      </c>
      <c r="C40">
        <v>35944500</v>
      </c>
      <c r="D40">
        <v>17679</v>
      </c>
      <c r="E40">
        <v>17522.45</v>
      </c>
      <c r="F40">
        <f t="shared" si="4"/>
        <v>-0.10421877605469401</v>
      </c>
      <c r="G40">
        <f t="shared" si="0"/>
        <v>-0.46861820113093194</v>
      </c>
      <c r="H40" s="2">
        <v>6.23</v>
      </c>
      <c r="I40">
        <f t="shared" si="1"/>
        <v>1.6559280158778833E-2</v>
      </c>
      <c r="J40">
        <f t="shared" si="2"/>
        <v>-0.12077805621347285</v>
      </c>
      <c r="K40">
        <f t="shared" si="3"/>
        <v>-0.48517748128971078</v>
      </c>
    </row>
    <row r="41" spans="1:11" x14ac:dyDescent="0.2">
      <c r="A41" s="1">
        <v>44799</v>
      </c>
      <c r="B41">
        <v>36025500</v>
      </c>
      <c r="C41">
        <v>35583000</v>
      </c>
      <c r="D41">
        <v>17619.3</v>
      </c>
      <c r="E41">
        <v>17558.900000000001</v>
      </c>
      <c r="F41">
        <f t="shared" si="4"/>
        <v>-1.0057171472687059</v>
      </c>
      <c r="G41">
        <f t="shared" si="0"/>
        <v>0.20801885581069271</v>
      </c>
      <c r="H41" s="2">
        <v>6.21</v>
      </c>
      <c r="I41">
        <f t="shared" si="1"/>
        <v>1.650768575081063E-2</v>
      </c>
      <c r="J41">
        <f t="shared" si="2"/>
        <v>-1.0222248330195165</v>
      </c>
      <c r="K41">
        <f t="shared" si="3"/>
        <v>0.19151117005988208</v>
      </c>
    </row>
    <row r="42" spans="1:11" x14ac:dyDescent="0.2">
      <c r="A42" s="1">
        <v>44802</v>
      </c>
      <c r="B42">
        <v>34635000</v>
      </c>
      <c r="C42">
        <v>35634000</v>
      </c>
      <c r="D42">
        <v>17188.650000000001</v>
      </c>
      <c r="E42">
        <v>17312.900000000001</v>
      </c>
      <c r="F42">
        <f t="shared" si="4"/>
        <v>0.1433268695725487</v>
      </c>
      <c r="G42">
        <f t="shared" si="0"/>
        <v>-1.400998923622778</v>
      </c>
      <c r="H42" s="2">
        <v>6.28</v>
      </c>
      <c r="I42">
        <f t="shared" si="1"/>
        <v>1.6688223809580016E-2</v>
      </c>
      <c r="J42">
        <f t="shared" si="2"/>
        <v>0.12663864576296868</v>
      </c>
      <c r="K42">
        <f t="shared" si="3"/>
        <v>-1.417687147432358</v>
      </c>
    </row>
    <row r="43" spans="1:11" x14ac:dyDescent="0.2">
      <c r="A43" s="1">
        <v>44803</v>
      </c>
      <c r="B43">
        <v>36031500</v>
      </c>
      <c r="C43">
        <v>36489000</v>
      </c>
      <c r="D43">
        <v>17414.95</v>
      </c>
      <c r="E43">
        <v>17759.3</v>
      </c>
      <c r="F43">
        <f t="shared" si="4"/>
        <v>2.3993938373463548</v>
      </c>
      <c r="G43">
        <f t="shared" si="0"/>
        <v>2.5784241808131378</v>
      </c>
      <c r="H43" s="2">
        <v>6.31</v>
      </c>
      <c r="I43">
        <f t="shared" si="1"/>
        <v>1.6765560965148474E-2</v>
      </c>
      <c r="J43">
        <f t="shared" si="2"/>
        <v>2.3826282763812063</v>
      </c>
      <c r="K43">
        <f t="shared" si="3"/>
        <v>2.5616586198479894</v>
      </c>
    </row>
    <row r="44" spans="1:11" x14ac:dyDescent="0.2">
      <c r="A44" s="1">
        <v>44805</v>
      </c>
      <c r="B44">
        <v>36684000</v>
      </c>
      <c r="C44">
        <v>37174500</v>
      </c>
      <c r="D44">
        <v>17485.7</v>
      </c>
      <c r="E44">
        <v>17542.8</v>
      </c>
      <c r="F44">
        <f t="shared" si="4"/>
        <v>1.8786483597796597</v>
      </c>
      <c r="G44">
        <f t="shared" si="0"/>
        <v>-1.2190795808393349</v>
      </c>
      <c r="H44" s="2">
        <v>6.29</v>
      </c>
      <c r="I44">
        <f t="shared" si="1"/>
        <v>1.6714005280094035E-2</v>
      </c>
      <c r="J44">
        <f t="shared" si="2"/>
        <v>1.8619343544995657</v>
      </c>
      <c r="K44">
        <f t="shared" si="3"/>
        <v>-1.2357935861194289</v>
      </c>
    </row>
    <row r="45" spans="1:11" x14ac:dyDescent="0.2">
      <c r="A45" s="1">
        <v>44806</v>
      </c>
      <c r="B45">
        <v>37522500</v>
      </c>
      <c r="C45">
        <v>37216500</v>
      </c>
      <c r="D45">
        <v>17598.400000000001</v>
      </c>
      <c r="E45">
        <v>17539.45</v>
      </c>
      <c r="F45">
        <f t="shared" si="4"/>
        <v>0.1129806722349998</v>
      </c>
      <c r="G45">
        <f t="shared" si="0"/>
        <v>-1.909615340765753E-2</v>
      </c>
      <c r="H45" s="2">
        <v>6.3</v>
      </c>
      <c r="I45">
        <f t="shared" si="1"/>
        <v>1.673978433180956E-2</v>
      </c>
      <c r="J45">
        <f t="shared" si="2"/>
        <v>9.6240887903190242E-2</v>
      </c>
      <c r="K45">
        <f t="shared" si="3"/>
        <v>-3.583593773946709E-2</v>
      </c>
    </row>
    <row r="46" spans="1:11" x14ac:dyDescent="0.2">
      <c r="A46" s="1">
        <v>44809</v>
      </c>
      <c r="B46">
        <v>37546500</v>
      </c>
      <c r="C46">
        <v>36628500</v>
      </c>
      <c r="D46">
        <v>17546.45</v>
      </c>
      <c r="E46">
        <v>17665.8</v>
      </c>
      <c r="F46">
        <f t="shared" si="4"/>
        <v>-1.5799443795090888</v>
      </c>
      <c r="G46">
        <f t="shared" si="0"/>
        <v>0.72037606652431252</v>
      </c>
      <c r="H46" s="2">
        <v>6.29</v>
      </c>
      <c r="I46">
        <f t="shared" si="1"/>
        <v>1.6714005280094035E-2</v>
      </c>
      <c r="J46">
        <f t="shared" si="2"/>
        <v>-1.5966583847891829</v>
      </c>
      <c r="K46">
        <f t="shared" si="3"/>
        <v>0.70366206124421848</v>
      </c>
    </row>
    <row r="47" spans="1:11" x14ac:dyDescent="0.2">
      <c r="A47" s="1">
        <v>44810</v>
      </c>
      <c r="B47">
        <v>37056000</v>
      </c>
      <c r="C47">
        <v>36999000</v>
      </c>
      <c r="D47">
        <v>17695.7</v>
      </c>
      <c r="E47">
        <v>17655.599999999999</v>
      </c>
      <c r="F47">
        <f t="shared" si="4"/>
        <v>1.0115074327368034</v>
      </c>
      <c r="G47">
        <f t="shared" si="0"/>
        <v>-5.7738681520229644E-2</v>
      </c>
      <c r="H47" s="2">
        <v>6.27</v>
      </c>
      <c r="I47">
        <f t="shared" si="1"/>
        <v>1.6662439919801209E-2</v>
      </c>
      <c r="J47">
        <f t="shared" si="2"/>
        <v>0.99484499281700223</v>
      </c>
      <c r="K47">
        <f t="shared" si="3"/>
        <v>-7.440112144003086E-2</v>
      </c>
    </row>
    <row r="48" spans="1:11" x14ac:dyDescent="0.2">
      <c r="A48" s="1">
        <v>44811</v>
      </c>
      <c r="B48">
        <v>36949500</v>
      </c>
      <c r="C48">
        <v>37519500</v>
      </c>
      <c r="D48">
        <v>17519.400000000001</v>
      </c>
      <c r="E48">
        <v>17624.400000000001</v>
      </c>
      <c r="F48">
        <f t="shared" si="4"/>
        <v>1.4067947782372496</v>
      </c>
      <c r="G48">
        <f t="shared" si="0"/>
        <v>-0.17671447019640846</v>
      </c>
      <c r="H48" s="2">
        <v>6.31</v>
      </c>
      <c r="I48">
        <f t="shared" si="1"/>
        <v>1.6765560965148474E-2</v>
      </c>
      <c r="J48">
        <f t="shared" si="2"/>
        <v>1.3900292172721012</v>
      </c>
      <c r="K48">
        <f t="shared" si="3"/>
        <v>-0.19348003116155693</v>
      </c>
    </row>
    <row r="49" spans="1:11" x14ac:dyDescent="0.2">
      <c r="A49" s="1">
        <v>44812</v>
      </c>
      <c r="B49">
        <v>38097000</v>
      </c>
      <c r="C49">
        <v>37809000</v>
      </c>
      <c r="D49">
        <v>17748.150000000001</v>
      </c>
      <c r="E49">
        <v>17798.75</v>
      </c>
      <c r="F49">
        <f t="shared" si="4"/>
        <v>0.77159876864030708</v>
      </c>
      <c r="G49">
        <f t="shared" si="0"/>
        <v>0.98925353487210077</v>
      </c>
      <c r="H49" s="2">
        <v>6.3</v>
      </c>
      <c r="I49">
        <f t="shared" si="1"/>
        <v>1.673978433180956E-2</v>
      </c>
      <c r="J49">
        <f t="shared" si="2"/>
        <v>0.75485898430849752</v>
      </c>
      <c r="K49">
        <f t="shared" si="3"/>
        <v>0.97251375054029121</v>
      </c>
    </row>
    <row r="50" spans="1:11" x14ac:dyDescent="0.2">
      <c r="A50" s="1">
        <v>44813</v>
      </c>
      <c r="B50">
        <v>38122500</v>
      </c>
      <c r="C50">
        <v>37740000</v>
      </c>
      <c r="D50">
        <v>17923.349999999999</v>
      </c>
      <c r="E50">
        <v>17833.349999999999</v>
      </c>
      <c r="F50">
        <f t="shared" si="4"/>
        <v>-0.18249623105609777</v>
      </c>
      <c r="G50">
        <f t="shared" si="0"/>
        <v>0.19439567385349277</v>
      </c>
      <c r="H50" s="2">
        <v>6.32</v>
      </c>
      <c r="I50">
        <f t="shared" si="1"/>
        <v>1.6791335180577072E-2</v>
      </c>
      <c r="J50">
        <f t="shared" si="2"/>
        <v>-0.19928756623667485</v>
      </c>
      <c r="K50">
        <f t="shared" si="3"/>
        <v>0.1776043386729157</v>
      </c>
    </row>
    <row r="51" spans="1:11" x14ac:dyDescent="0.2">
      <c r="A51" s="1">
        <v>44816</v>
      </c>
      <c r="B51">
        <v>37939500</v>
      </c>
      <c r="C51">
        <v>37855500</v>
      </c>
      <c r="D51">
        <v>17890.849999999999</v>
      </c>
      <c r="E51">
        <v>17936.349999999999</v>
      </c>
      <c r="F51">
        <f t="shared" si="4"/>
        <v>0.30604133545310014</v>
      </c>
      <c r="G51">
        <f t="shared" si="0"/>
        <v>0.57756955367331442</v>
      </c>
      <c r="H51" s="2">
        <v>6.34</v>
      </c>
      <c r="I51">
        <f t="shared" si="1"/>
        <v>1.6842876359501879E-2</v>
      </c>
      <c r="J51">
        <f t="shared" si="2"/>
        <v>0.28919845909359826</v>
      </c>
      <c r="K51">
        <f t="shared" si="3"/>
        <v>0.56072667731381254</v>
      </c>
    </row>
    <row r="52" spans="1:11" x14ac:dyDescent="0.2">
      <c r="A52" s="1">
        <v>44817</v>
      </c>
      <c r="B52">
        <v>38107500</v>
      </c>
      <c r="C52">
        <v>38130000</v>
      </c>
      <c r="D52">
        <v>18044.45</v>
      </c>
      <c r="E52">
        <v>18070.05</v>
      </c>
      <c r="F52">
        <f t="shared" si="4"/>
        <v>0.72512580734635645</v>
      </c>
      <c r="G52">
        <f t="shared" si="0"/>
        <v>0.74541364324403092</v>
      </c>
      <c r="H52" s="2">
        <v>6.33</v>
      </c>
      <c r="I52">
        <f t="shared" si="1"/>
        <v>1.6817106978539442E-2</v>
      </c>
      <c r="J52">
        <f t="shared" si="2"/>
        <v>0.70830870036781701</v>
      </c>
      <c r="K52">
        <f t="shared" si="3"/>
        <v>0.72859653626549148</v>
      </c>
    </row>
    <row r="53" spans="1:11" x14ac:dyDescent="0.2">
      <c r="A53" s="1">
        <v>44818</v>
      </c>
      <c r="B53">
        <v>37603500</v>
      </c>
      <c r="C53">
        <v>37851000</v>
      </c>
      <c r="D53">
        <v>17771.150000000001</v>
      </c>
      <c r="E53">
        <v>18003.75</v>
      </c>
      <c r="F53">
        <f t="shared" si="4"/>
        <v>-0.73170731707317083</v>
      </c>
      <c r="G53">
        <f t="shared" si="0"/>
        <v>-0.36690545958643878</v>
      </c>
      <c r="H53" s="2">
        <v>6.39</v>
      </c>
      <c r="I53">
        <f t="shared" si="1"/>
        <v>1.6971687025191251E-2</v>
      </c>
      <c r="J53">
        <f t="shared" si="2"/>
        <v>-0.74867900409836208</v>
      </c>
      <c r="K53">
        <f t="shared" si="3"/>
        <v>-0.38387714661163003</v>
      </c>
    </row>
    <row r="54" spans="1:11" x14ac:dyDescent="0.2">
      <c r="A54" s="1">
        <v>44819</v>
      </c>
      <c r="B54">
        <v>38265000</v>
      </c>
      <c r="C54">
        <v>38935500</v>
      </c>
      <c r="D54">
        <v>18046.349999999999</v>
      </c>
      <c r="E54">
        <v>17877.400000000001</v>
      </c>
      <c r="F54">
        <f t="shared" si="4"/>
        <v>2.8651818974399621</v>
      </c>
      <c r="G54">
        <f t="shared" si="0"/>
        <v>-0.70179823647850337</v>
      </c>
      <c r="H54" s="2">
        <v>6.39</v>
      </c>
      <c r="I54">
        <f t="shared" si="1"/>
        <v>1.6971687025191251E-2</v>
      </c>
      <c r="J54">
        <f t="shared" si="2"/>
        <v>2.8482102104147708</v>
      </c>
      <c r="K54">
        <f t="shared" si="3"/>
        <v>-0.71876992350369462</v>
      </c>
    </row>
    <row r="55" spans="1:11" x14ac:dyDescent="0.2">
      <c r="A55" s="1">
        <v>44820</v>
      </c>
      <c r="B55">
        <v>38994000</v>
      </c>
      <c r="C55">
        <v>37806000</v>
      </c>
      <c r="D55">
        <v>17796.8</v>
      </c>
      <c r="E55">
        <v>17530.849999999999</v>
      </c>
      <c r="F55">
        <f t="shared" si="4"/>
        <v>-2.9009515737565974</v>
      </c>
      <c r="G55">
        <f t="shared" si="0"/>
        <v>-1.9384809871681725</v>
      </c>
      <c r="H55" s="2">
        <v>6.42</v>
      </c>
      <c r="I55">
        <f t="shared" si="1"/>
        <v>1.7048944449604697E-2</v>
      </c>
      <c r="J55">
        <f t="shared" si="2"/>
        <v>-2.9180005182062021</v>
      </c>
      <c r="K55">
        <f t="shared" si="3"/>
        <v>-1.9555299316177772</v>
      </c>
    </row>
    <row r="56" spans="1:11" x14ac:dyDescent="0.2">
      <c r="A56" s="1">
        <v>44823</v>
      </c>
      <c r="B56">
        <v>38095500</v>
      </c>
      <c r="C56">
        <v>37960500</v>
      </c>
      <c r="D56">
        <v>17540.650000000001</v>
      </c>
      <c r="E56">
        <v>17622.25</v>
      </c>
      <c r="F56">
        <f t="shared" si="4"/>
        <v>0.40866529122361528</v>
      </c>
      <c r="G56">
        <f t="shared" si="0"/>
        <v>0.52136661941663676</v>
      </c>
      <c r="H56" s="2">
        <v>6.49</v>
      </c>
      <c r="I56">
        <f t="shared" si="1"/>
        <v>1.7229127342099915E-2</v>
      </c>
      <c r="J56">
        <f t="shared" si="2"/>
        <v>0.39143616388151536</v>
      </c>
      <c r="K56">
        <f t="shared" si="3"/>
        <v>0.50413749207453684</v>
      </c>
    </row>
    <row r="57" spans="1:11" x14ac:dyDescent="0.2">
      <c r="A57" s="1">
        <v>44824</v>
      </c>
      <c r="B57">
        <v>38272500</v>
      </c>
      <c r="C57">
        <v>38337000</v>
      </c>
      <c r="D57">
        <v>17770.400000000001</v>
      </c>
      <c r="E57">
        <v>17816.25</v>
      </c>
      <c r="F57">
        <f t="shared" si="4"/>
        <v>0.9918204449361836</v>
      </c>
      <c r="G57">
        <f t="shared" si="0"/>
        <v>1.100880988523032</v>
      </c>
      <c r="H57" s="2">
        <v>6.54</v>
      </c>
      <c r="I57">
        <f t="shared" si="1"/>
        <v>1.7357757106473137E-2</v>
      </c>
      <c r="J57">
        <f t="shared" si="2"/>
        <v>0.97446268782971046</v>
      </c>
      <c r="K57">
        <f t="shared" si="3"/>
        <v>1.0835232314165588</v>
      </c>
    </row>
    <row r="58" spans="1:11" x14ac:dyDescent="0.2">
      <c r="A58" s="1">
        <v>44825</v>
      </c>
      <c r="B58">
        <v>38550000</v>
      </c>
      <c r="C58">
        <v>38904000</v>
      </c>
      <c r="D58">
        <v>17766.349999999999</v>
      </c>
      <c r="E58">
        <v>17718.349999999999</v>
      </c>
      <c r="F58">
        <f t="shared" si="4"/>
        <v>1.4789889662727913</v>
      </c>
      <c r="G58">
        <f t="shared" si="0"/>
        <v>-0.54949835122431179</v>
      </c>
      <c r="H58" s="2">
        <v>6.63</v>
      </c>
      <c r="I58">
        <f t="shared" si="1"/>
        <v>1.7589139047968771E-2</v>
      </c>
      <c r="J58">
        <f t="shared" si="2"/>
        <v>1.4613998272248225</v>
      </c>
      <c r="K58">
        <f t="shared" si="3"/>
        <v>-0.56708749027228056</v>
      </c>
    </row>
    <row r="59" spans="1:11" x14ac:dyDescent="0.2">
      <c r="A59" s="1">
        <v>44826</v>
      </c>
      <c r="B59">
        <v>38847000</v>
      </c>
      <c r="C59">
        <v>38407500</v>
      </c>
      <c r="D59">
        <v>17609.650000000001</v>
      </c>
      <c r="E59">
        <v>17629.8</v>
      </c>
      <c r="F59">
        <f t="shared" si="4"/>
        <v>-1.2762183837137568</v>
      </c>
      <c r="G59">
        <f t="shared" si="0"/>
        <v>-0.49976436857833417</v>
      </c>
      <c r="H59" s="2">
        <v>6.7</v>
      </c>
      <c r="I59">
        <f t="shared" si="1"/>
        <v>1.7768968170761568E-2</v>
      </c>
      <c r="J59">
        <f t="shared" si="2"/>
        <v>-1.2939873518845184</v>
      </c>
      <c r="K59">
        <f t="shared" si="3"/>
        <v>-0.51753333674909574</v>
      </c>
    </row>
    <row r="60" spans="1:11" x14ac:dyDescent="0.2">
      <c r="A60" s="1">
        <v>44827</v>
      </c>
      <c r="B60">
        <v>38481000</v>
      </c>
      <c r="C60">
        <v>37716000</v>
      </c>
      <c r="D60">
        <v>17593.849999999999</v>
      </c>
      <c r="E60">
        <v>17327.349999999999</v>
      </c>
      <c r="F60">
        <f t="shared" si="4"/>
        <v>-1.8004296035930483</v>
      </c>
      <c r="G60">
        <f t="shared" si="0"/>
        <v>-1.7155611521401306</v>
      </c>
      <c r="H60" s="2">
        <v>6.7</v>
      </c>
      <c r="I60">
        <f t="shared" si="1"/>
        <v>1.7768968170761568E-2</v>
      </c>
      <c r="J60">
        <f t="shared" si="2"/>
        <v>-1.8181985717638098</v>
      </c>
      <c r="K60">
        <f t="shared" si="3"/>
        <v>-1.7333301203108922</v>
      </c>
    </row>
    <row r="61" spans="1:11" x14ac:dyDescent="0.2">
      <c r="A61" s="1">
        <v>44830</v>
      </c>
      <c r="B61">
        <v>37263000</v>
      </c>
      <c r="C61">
        <v>35848500</v>
      </c>
      <c r="D61">
        <v>17156.3</v>
      </c>
      <c r="E61">
        <v>17016.3</v>
      </c>
      <c r="F61">
        <f t="shared" si="4"/>
        <v>-4.9514794782055356</v>
      </c>
      <c r="G61">
        <f t="shared" si="0"/>
        <v>-1.7951388989083692</v>
      </c>
      <c r="H61" s="2">
        <v>6.44</v>
      </c>
      <c r="I61">
        <f t="shared" si="1"/>
        <v>1.7100437333850138E-2</v>
      </c>
      <c r="J61">
        <f t="shared" si="2"/>
        <v>-4.9685799155393857</v>
      </c>
      <c r="K61">
        <f t="shared" si="3"/>
        <v>-1.8122393362422193</v>
      </c>
    </row>
    <row r="62" spans="1:11" x14ac:dyDescent="0.2">
      <c r="A62" s="1">
        <v>44831</v>
      </c>
      <c r="B62">
        <v>35908500</v>
      </c>
      <c r="C62">
        <v>35838000</v>
      </c>
      <c r="D62">
        <v>17110.900000000001</v>
      </c>
      <c r="E62">
        <v>17007.400000000001</v>
      </c>
      <c r="F62">
        <f t="shared" si="4"/>
        <v>-2.9289928448889072E-2</v>
      </c>
      <c r="G62">
        <f t="shared" si="0"/>
        <v>-5.2302792028806604E-2</v>
      </c>
      <c r="H62" s="2">
        <v>6.8</v>
      </c>
      <c r="I62">
        <f t="shared" si="1"/>
        <v>1.8025662930987174E-2</v>
      </c>
      <c r="J62">
        <f t="shared" si="2"/>
        <v>-4.7315591379876246E-2</v>
      </c>
      <c r="K62">
        <f t="shared" si="3"/>
        <v>-7.0328454959793785E-2</v>
      </c>
    </row>
    <row r="63" spans="1:11" x14ac:dyDescent="0.2">
      <c r="A63" s="1">
        <v>44832</v>
      </c>
      <c r="B63">
        <v>35494500</v>
      </c>
      <c r="C63">
        <v>35491500</v>
      </c>
      <c r="D63">
        <v>16870.55</v>
      </c>
      <c r="E63">
        <v>16858.599999999999</v>
      </c>
      <c r="F63">
        <f t="shared" si="4"/>
        <v>-0.96685082872928174</v>
      </c>
      <c r="G63">
        <f t="shared" si="0"/>
        <v>-0.87491327304586763</v>
      </c>
      <c r="H63" s="2">
        <v>6.78</v>
      </c>
      <c r="I63">
        <f t="shared" si="1"/>
        <v>1.7974343159732342E-2</v>
      </c>
      <c r="J63">
        <f t="shared" si="2"/>
        <v>-0.98482517188901408</v>
      </c>
      <c r="K63">
        <f t="shared" si="3"/>
        <v>-0.89288761620559998</v>
      </c>
    </row>
    <row r="64" spans="1:11" x14ac:dyDescent="0.2">
      <c r="A64" s="1">
        <v>44833</v>
      </c>
      <c r="B64">
        <v>36087000</v>
      </c>
      <c r="C64">
        <v>35727000</v>
      </c>
      <c r="D64">
        <v>16993.599999999999</v>
      </c>
      <c r="E64">
        <v>16818.099999999999</v>
      </c>
      <c r="F64">
        <f t="shared" si="4"/>
        <v>0.66353915726300672</v>
      </c>
      <c r="G64">
        <f t="shared" si="0"/>
        <v>-0.24023347134400247</v>
      </c>
      <c r="H64" s="2">
        <v>6.77</v>
      </c>
      <c r="I64">
        <f t="shared" si="1"/>
        <v>1.7948679679258284E-2</v>
      </c>
      <c r="J64">
        <f t="shared" si="2"/>
        <v>0.64559047758374843</v>
      </c>
      <c r="K64">
        <f t="shared" si="3"/>
        <v>-0.25818215102326075</v>
      </c>
    </row>
    <row r="65" spans="1:11" x14ac:dyDescent="0.2">
      <c r="A65" s="1">
        <v>44834</v>
      </c>
      <c r="B65">
        <v>35580000</v>
      </c>
      <c r="C65">
        <v>35637000</v>
      </c>
      <c r="D65">
        <v>16798.05</v>
      </c>
      <c r="E65">
        <v>17094.349999999999</v>
      </c>
      <c r="F65">
        <f t="shared" si="4"/>
        <v>-0.2519103199261063</v>
      </c>
      <c r="G65">
        <f t="shared" si="0"/>
        <v>1.64257555847569</v>
      </c>
      <c r="H65" s="2">
        <v>6.69</v>
      </c>
      <c r="I65">
        <f t="shared" si="1"/>
        <v>1.7743285500548822E-2</v>
      </c>
      <c r="J65">
        <f t="shared" si="2"/>
        <v>-0.26965360542665512</v>
      </c>
      <c r="K65">
        <f t="shared" si="3"/>
        <v>1.6248322729751412</v>
      </c>
    </row>
    <row r="66" spans="1:11" x14ac:dyDescent="0.2">
      <c r="A66" s="1">
        <v>44837</v>
      </c>
      <c r="B66">
        <v>35616000</v>
      </c>
      <c r="C66">
        <v>34722000</v>
      </c>
      <c r="D66">
        <v>17102.099999999999</v>
      </c>
      <c r="E66">
        <v>16887.349999999999</v>
      </c>
      <c r="F66">
        <f t="shared" si="4"/>
        <v>-2.5675561915986194</v>
      </c>
      <c r="G66">
        <f t="shared" si="0"/>
        <v>-1.210926417208025</v>
      </c>
      <c r="H66" s="2">
        <v>6.7</v>
      </c>
      <c r="I66">
        <f t="shared" si="1"/>
        <v>1.7768968170761568E-2</v>
      </c>
      <c r="J66">
        <f t="shared" si="2"/>
        <v>-2.5853251597693809</v>
      </c>
      <c r="K66">
        <f t="shared" si="3"/>
        <v>-1.2286953853787865</v>
      </c>
    </row>
    <row r="67" spans="1:11" x14ac:dyDescent="0.2">
      <c r="A67" s="1">
        <v>44838</v>
      </c>
      <c r="B67">
        <v>35218500</v>
      </c>
      <c r="C67">
        <v>35107500</v>
      </c>
      <c r="D67">
        <v>17147.45</v>
      </c>
      <c r="E67">
        <v>17274.3</v>
      </c>
      <c r="F67">
        <f t="shared" si="4"/>
        <v>1.1102471055814755</v>
      </c>
      <c r="G67">
        <f t="shared" si="0"/>
        <v>2.2913601009039355</v>
      </c>
      <c r="H67" s="2">
        <v>6.78</v>
      </c>
      <c r="I67">
        <f t="shared" si="1"/>
        <v>1.7974343159732342E-2</v>
      </c>
      <c r="J67">
        <f t="shared" si="2"/>
        <v>1.0922727624217432</v>
      </c>
      <c r="K67">
        <f t="shared" si="3"/>
        <v>2.2733857577442032</v>
      </c>
    </row>
    <row r="68" spans="1:11" x14ac:dyDescent="0.2">
      <c r="A68" s="1">
        <v>44840</v>
      </c>
      <c r="B68">
        <v>35311500</v>
      </c>
      <c r="C68">
        <v>36355500</v>
      </c>
      <c r="D68">
        <v>17379.25</v>
      </c>
      <c r="E68">
        <v>17331.8</v>
      </c>
      <c r="F68">
        <f t="shared" si="4"/>
        <v>3.5547959837641532</v>
      </c>
      <c r="G68">
        <f t="shared" ref="G68:G131" si="5">((E68-E67)/E67)*100</f>
        <v>0.33286442865991678</v>
      </c>
      <c r="H68" s="2">
        <v>6.71</v>
      </c>
      <c r="I68">
        <f t="shared" ref="I68:I131" si="6">(POWER((1+(H68/100)),(1/365))-1)*100</f>
        <v>1.7794648440694338E-2</v>
      </c>
      <c r="J68">
        <f t="shared" ref="J68:J131" si="7">F68-I68</f>
        <v>3.5370013353234588</v>
      </c>
      <c r="K68">
        <f t="shared" ref="K68:K131" si="8">G68-I68</f>
        <v>0.31506978021922244</v>
      </c>
    </row>
    <row r="69" spans="1:11" x14ac:dyDescent="0.2">
      <c r="A69" s="1">
        <v>44841</v>
      </c>
      <c r="B69">
        <v>36234000</v>
      </c>
      <c r="C69">
        <v>36571500</v>
      </c>
      <c r="D69">
        <v>17287.2</v>
      </c>
      <c r="E69">
        <v>17314.650000000001</v>
      </c>
      <c r="F69">
        <f t="shared" ref="F69:F132" si="9">((C69-C68)/C68)*100</f>
        <v>0.5941329372447085</v>
      </c>
      <c r="G69">
        <f t="shared" si="5"/>
        <v>-9.8951061055388465E-2</v>
      </c>
      <c r="H69" s="2">
        <v>6.76</v>
      </c>
      <c r="I69">
        <f t="shared" si="6"/>
        <v>1.7923013801657284E-2</v>
      </c>
      <c r="J69">
        <f t="shared" si="7"/>
        <v>0.57620992344305122</v>
      </c>
      <c r="K69">
        <f t="shared" si="8"/>
        <v>-0.11687407485704575</v>
      </c>
    </row>
    <row r="70" spans="1:11" x14ac:dyDescent="0.2">
      <c r="A70" s="1">
        <v>44844</v>
      </c>
      <c r="B70">
        <v>35908500</v>
      </c>
      <c r="C70">
        <v>36459000</v>
      </c>
      <c r="D70">
        <v>17094.349999999999</v>
      </c>
      <c r="E70">
        <v>17241</v>
      </c>
      <c r="F70">
        <f t="shared" si="9"/>
        <v>-0.30761658668635411</v>
      </c>
      <c r="G70">
        <f t="shared" si="5"/>
        <v>-0.42536233767359694</v>
      </c>
      <c r="H70" s="2">
        <v>6.86</v>
      </c>
      <c r="I70">
        <f t="shared" si="6"/>
        <v>1.8179564759757127E-2</v>
      </c>
      <c r="J70">
        <f t="shared" si="7"/>
        <v>-0.32579615144611124</v>
      </c>
      <c r="K70">
        <f t="shared" si="8"/>
        <v>-0.44354190243335406</v>
      </c>
    </row>
    <row r="71" spans="1:11" x14ac:dyDescent="0.2">
      <c r="A71" s="1">
        <v>44845</v>
      </c>
      <c r="B71">
        <v>36675000</v>
      </c>
      <c r="C71">
        <v>35376000</v>
      </c>
      <c r="D71">
        <v>17256.05</v>
      </c>
      <c r="E71">
        <v>16983.55</v>
      </c>
      <c r="F71">
        <f t="shared" si="9"/>
        <v>-2.9704599687320004</v>
      </c>
      <c r="G71">
        <f t="shared" si="5"/>
        <v>-1.4932428513427338</v>
      </c>
      <c r="H71" s="2">
        <v>6.92</v>
      </c>
      <c r="I71">
        <f t="shared" si="6"/>
        <v>1.8333380436241775E-2</v>
      </c>
      <c r="J71">
        <f t="shared" si="7"/>
        <v>-2.9887933491682421</v>
      </c>
      <c r="K71">
        <f t="shared" si="8"/>
        <v>-1.5115762317789756</v>
      </c>
    </row>
    <row r="72" spans="1:11" x14ac:dyDescent="0.2">
      <c r="A72" s="1">
        <v>44846</v>
      </c>
      <c r="B72">
        <v>35464500</v>
      </c>
      <c r="C72">
        <v>35425500</v>
      </c>
      <c r="D72">
        <v>17025.55</v>
      </c>
      <c r="E72">
        <v>17123.599999999999</v>
      </c>
      <c r="F72">
        <f t="shared" si="9"/>
        <v>0.13992537313432835</v>
      </c>
      <c r="G72">
        <f t="shared" si="5"/>
        <v>0.82462147195373914</v>
      </c>
      <c r="H72" s="2">
        <v>6.98</v>
      </c>
      <c r="I72">
        <f t="shared" si="6"/>
        <v>1.8487110056986111E-2</v>
      </c>
      <c r="J72">
        <f t="shared" si="7"/>
        <v>0.12143826307734223</v>
      </c>
      <c r="K72">
        <f t="shared" si="8"/>
        <v>0.80613436189675303</v>
      </c>
    </row>
    <row r="73" spans="1:11" x14ac:dyDescent="0.2">
      <c r="A73" s="1">
        <v>44847</v>
      </c>
      <c r="B73">
        <v>35455500</v>
      </c>
      <c r="C73">
        <v>34842000</v>
      </c>
      <c r="D73">
        <v>17087.349999999999</v>
      </c>
      <c r="E73">
        <v>17014.349999999999</v>
      </c>
      <c r="F73">
        <f t="shared" si="9"/>
        <v>-1.6471186010077485</v>
      </c>
      <c r="G73">
        <f t="shared" si="5"/>
        <v>-0.63800836272746397</v>
      </c>
      <c r="H73" s="2">
        <v>6.97</v>
      </c>
      <c r="I73">
        <f t="shared" si="6"/>
        <v>1.8461494425525693E-2</v>
      </c>
      <c r="J73">
        <f t="shared" si="7"/>
        <v>-1.6655800954332742</v>
      </c>
      <c r="K73">
        <f t="shared" si="8"/>
        <v>-0.65646985715298967</v>
      </c>
    </row>
    <row r="74" spans="1:11" x14ac:dyDescent="0.2">
      <c r="A74" s="1">
        <v>44848</v>
      </c>
      <c r="B74">
        <v>35604000</v>
      </c>
      <c r="C74">
        <v>34309500</v>
      </c>
      <c r="D74">
        <v>17322.3</v>
      </c>
      <c r="E74">
        <v>17185.7</v>
      </c>
      <c r="F74">
        <f t="shared" si="9"/>
        <v>-1.5283278801446529</v>
      </c>
      <c r="G74">
        <f t="shared" si="5"/>
        <v>1.007091073123582</v>
      </c>
      <c r="H74" s="2">
        <v>6.98</v>
      </c>
      <c r="I74">
        <f t="shared" si="6"/>
        <v>1.8487110056986111E-2</v>
      </c>
      <c r="J74">
        <f t="shared" si="7"/>
        <v>-1.546814990201639</v>
      </c>
      <c r="K74">
        <f t="shared" si="8"/>
        <v>0.98860396306659593</v>
      </c>
    </row>
    <row r="75" spans="1:11" x14ac:dyDescent="0.2">
      <c r="A75" s="1">
        <v>44851</v>
      </c>
      <c r="B75">
        <v>34351500</v>
      </c>
      <c r="C75">
        <v>34672500</v>
      </c>
      <c r="D75">
        <v>17144.8</v>
      </c>
      <c r="E75">
        <v>17311.8</v>
      </c>
      <c r="F75">
        <f t="shared" si="9"/>
        <v>1.0580160013990294</v>
      </c>
      <c r="G75">
        <f t="shared" si="5"/>
        <v>0.73374957086414017</v>
      </c>
      <c r="H75" s="2">
        <v>6.93</v>
      </c>
      <c r="I75">
        <f t="shared" si="6"/>
        <v>1.8359008013191236E-2</v>
      </c>
      <c r="J75">
        <f t="shared" si="7"/>
        <v>1.0396569933858382</v>
      </c>
      <c r="K75">
        <f t="shared" si="8"/>
        <v>0.71539056285094893</v>
      </c>
    </row>
    <row r="76" spans="1:11" x14ac:dyDescent="0.2">
      <c r="A76" s="1">
        <v>44852</v>
      </c>
      <c r="B76">
        <v>35013000</v>
      </c>
      <c r="C76">
        <v>35037000</v>
      </c>
      <c r="D76">
        <v>17438.75</v>
      </c>
      <c r="E76">
        <v>17486.95</v>
      </c>
      <c r="F76">
        <f t="shared" si="9"/>
        <v>1.0512654120700844</v>
      </c>
      <c r="G76">
        <f t="shared" si="5"/>
        <v>1.0117376587067866</v>
      </c>
      <c r="H76" s="2">
        <v>6.85</v>
      </c>
      <c r="I76">
        <f t="shared" si="6"/>
        <v>1.8153920440378002E-2</v>
      </c>
      <c r="J76">
        <f t="shared" si="7"/>
        <v>1.0331114916297064</v>
      </c>
      <c r="K76">
        <f t="shared" si="8"/>
        <v>0.99358373826640856</v>
      </c>
    </row>
    <row r="77" spans="1:11" x14ac:dyDescent="0.2">
      <c r="A77" s="1">
        <v>44853</v>
      </c>
      <c r="B77">
        <v>35224500</v>
      </c>
      <c r="C77">
        <v>34476000</v>
      </c>
      <c r="D77">
        <v>17568.150000000001</v>
      </c>
      <c r="E77">
        <v>17512.25</v>
      </c>
      <c r="F77">
        <f t="shared" si="9"/>
        <v>-1.6011644832605532</v>
      </c>
      <c r="G77">
        <f t="shared" si="5"/>
        <v>0.14467931800570866</v>
      </c>
      <c r="H77" s="2">
        <v>6.91</v>
      </c>
      <c r="I77">
        <f t="shared" si="6"/>
        <v>1.830775046887112E-2</v>
      </c>
      <c r="J77">
        <f t="shared" si="7"/>
        <v>-1.6194722337294243</v>
      </c>
      <c r="K77">
        <f t="shared" si="8"/>
        <v>0.12637156753683754</v>
      </c>
    </row>
    <row r="78" spans="1:11" x14ac:dyDescent="0.2">
      <c r="A78" s="1">
        <v>44854</v>
      </c>
      <c r="B78">
        <v>34399500</v>
      </c>
      <c r="C78">
        <v>34546500</v>
      </c>
      <c r="D78">
        <v>17423.099999999999</v>
      </c>
      <c r="E78">
        <v>17563.95</v>
      </c>
      <c r="F78">
        <f t="shared" si="9"/>
        <v>0.20449008005569091</v>
      </c>
      <c r="G78">
        <f t="shared" si="5"/>
        <v>0.29522191608731446</v>
      </c>
      <c r="H78" s="2">
        <v>6.92</v>
      </c>
      <c r="I78">
        <f t="shared" si="6"/>
        <v>1.8333380436241775E-2</v>
      </c>
      <c r="J78">
        <f t="shared" si="7"/>
        <v>0.18615669961944914</v>
      </c>
      <c r="K78">
        <f t="shared" si="8"/>
        <v>0.27688853565107269</v>
      </c>
    </row>
    <row r="79" spans="1:11" x14ac:dyDescent="0.2">
      <c r="A79" s="1">
        <v>44855</v>
      </c>
      <c r="B79">
        <v>34824000</v>
      </c>
      <c r="C79">
        <v>34228500</v>
      </c>
      <c r="D79">
        <v>17622.849999999999</v>
      </c>
      <c r="E79">
        <v>17576.3</v>
      </c>
      <c r="F79">
        <f t="shared" si="9"/>
        <v>-0.92049845859927915</v>
      </c>
      <c r="G79">
        <f t="shared" si="5"/>
        <v>7.0314479373936645E-2</v>
      </c>
      <c r="H79" s="2">
        <v>6.92</v>
      </c>
      <c r="I79">
        <f t="shared" si="6"/>
        <v>1.8333380436241775E-2</v>
      </c>
      <c r="J79">
        <f t="shared" si="7"/>
        <v>-0.93883183903552092</v>
      </c>
      <c r="K79">
        <f t="shared" si="8"/>
        <v>5.198109893769487E-2</v>
      </c>
    </row>
    <row r="80" spans="1:11" x14ac:dyDescent="0.2">
      <c r="A80" s="1">
        <v>44858</v>
      </c>
      <c r="B80">
        <v>34728000</v>
      </c>
      <c r="C80">
        <v>34491000</v>
      </c>
      <c r="D80">
        <v>17736.349999999999</v>
      </c>
      <c r="E80">
        <v>17730.75</v>
      </c>
      <c r="F80">
        <f t="shared" si="9"/>
        <v>0.76690477233884047</v>
      </c>
      <c r="G80">
        <f t="shared" si="5"/>
        <v>0.87874012164107762</v>
      </c>
      <c r="H80" s="2">
        <v>7.0135942028985498</v>
      </c>
      <c r="I80">
        <f t="shared" si="6"/>
        <v>1.8573146247069516E-2</v>
      </c>
      <c r="J80">
        <f t="shared" si="7"/>
        <v>0.74833162609177095</v>
      </c>
      <c r="K80">
        <f t="shared" si="8"/>
        <v>0.8601669753940081</v>
      </c>
    </row>
    <row r="81" spans="1:11" x14ac:dyDescent="0.2">
      <c r="A81" s="1">
        <v>44859</v>
      </c>
      <c r="B81">
        <v>34563000</v>
      </c>
      <c r="C81">
        <v>34603500</v>
      </c>
      <c r="D81">
        <v>17808.3</v>
      </c>
      <c r="E81">
        <v>17656.349999999999</v>
      </c>
      <c r="F81">
        <f t="shared" si="9"/>
        <v>0.32617204488127338</v>
      </c>
      <c r="G81">
        <f t="shared" si="5"/>
        <v>-0.41960999957701428</v>
      </c>
      <c r="H81" s="2">
        <v>6.9</v>
      </c>
      <c r="I81">
        <f t="shared" si="6"/>
        <v>1.8282118110590773E-2</v>
      </c>
      <c r="J81">
        <f t="shared" si="7"/>
        <v>0.30788992677068261</v>
      </c>
      <c r="K81">
        <f t="shared" si="8"/>
        <v>-0.43789211768760505</v>
      </c>
    </row>
    <row r="82" spans="1:11" x14ac:dyDescent="0.2">
      <c r="A82" s="1">
        <v>44861</v>
      </c>
      <c r="B82">
        <v>34701000</v>
      </c>
      <c r="C82">
        <v>34861500</v>
      </c>
      <c r="D82">
        <v>17771.400000000001</v>
      </c>
      <c r="E82">
        <v>17736.95</v>
      </c>
      <c r="F82">
        <f t="shared" si="9"/>
        <v>0.74558931899952319</v>
      </c>
      <c r="G82">
        <f t="shared" si="5"/>
        <v>0.45649298977422959</v>
      </c>
      <c r="H82" s="2">
        <v>6.87</v>
      </c>
      <c r="I82">
        <f t="shared" si="6"/>
        <v>1.8205206686028319E-2</v>
      </c>
      <c r="J82">
        <f t="shared" si="7"/>
        <v>0.72738411231349487</v>
      </c>
      <c r="K82">
        <f t="shared" si="8"/>
        <v>0.43828778308820127</v>
      </c>
    </row>
    <row r="83" spans="1:11" x14ac:dyDescent="0.2">
      <c r="A83" s="1">
        <v>44862</v>
      </c>
      <c r="B83">
        <v>34999500</v>
      </c>
      <c r="C83">
        <v>34506000</v>
      </c>
      <c r="D83">
        <v>17756.400000000001</v>
      </c>
      <c r="E83">
        <v>17786.8</v>
      </c>
      <c r="F83">
        <f t="shared" si="9"/>
        <v>-1.0197495804827676</v>
      </c>
      <c r="G83">
        <f t="shared" si="5"/>
        <v>0.28105170280120623</v>
      </c>
      <c r="H83" s="2">
        <v>6.91</v>
      </c>
      <c r="I83">
        <f t="shared" si="6"/>
        <v>1.830775046887112E-2</v>
      </c>
      <c r="J83">
        <f t="shared" si="7"/>
        <v>-1.0380573309516388</v>
      </c>
      <c r="K83">
        <f t="shared" si="8"/>
        <v>0.26274395233233511</v>
      </c>
    </row>
    <row r="84" spans="1:11" x14ac:dyDescent="0.2">
      <c r="A84" s="1">
        <v>44865</v>
      </c>
      <c r="B84">
        <v>34794000</v>
      </c>
      <c r="C84">
        <v>34729500</v>
      </c>
      <c r="D84">
        <v>17910.2</v>
      </c>
      <c r="E84">
        <v>18012.2</v>
      </c>
      <c r="F84">
        <f t="shared" si="9"/>
        <v>0.6477134411406712</v>
      </c>
      <c r="G84">
        <f t="shared" si="5"/>
        <v>1.2672318798209992</v>
      </c>
      <c r="H84" s="2">
        <v>6.87</v>
      </c>
      <c r="I84">
        <f t="shared" si="6"/>
        <v>1.8205206686028319E-2</v>
      </c>
      <c r="J84">
        <f t="shared" si="7"/>
        <v>0.62950823445464288</v>
      </c>
      <c r="K84">
        <f t="shared" si="8"/>
        <v>1.2490266731349708</v>
      </c>
    </row>
    <row r="85" spans="1:11" x14ac:dyDescent="0.2">
      <c r="A85" s="1">
        <v>44866</v>
      </c>
      <c r="B85">
        <v>34863000</v>
      </c>
      <c r="C85">
        <v>35172000</v>
      </c>
      <c r="D85">
        <v>18130.7</v>
      </c>
      <c r="E85">
        <v>18145.400000000001</v>
      </c>
      <c r="F85">
        <f t="shared" si="9"/>
        <v>1.2741329417354124</v>
      </c>
      <c r="G85">
        <f t="shared" si="5"/>
        <v>0.73949878415740844</v>
      </c>
      <c r="H85" s="2">
        <v>6.9</v>
      </c>
      <c r="I85">
        <f t="shared" si="6"/>
        <v>1.8282118110590773E-2</v>
      </c>
      <c r="J85">
        <f t="shared" si="7"/>
        <v>1.2558508236248216</v>
      </c>
      <c r="K85">
        <f t="shared" si="8"/>
        <v>0.72121666604681767</v>
      </c>
    </row>
    <row r="86" spans="1:11" x14ac:dyDescent="0.2">
      <c r="A86" s="1">
        <v>44867</v>
      </c>
      <c r="B86">
        <v>35265000</v>
      </c>
      <c r="C86">
        <v>34507500</v>
      </c>
      <c r="D86">
        <v>18177.900000000001</v>
      </c>
      <c r="E86">
        <v>18082.849999999999</v>
      </c>
      <c r="F86">
        <f t="shared" si="9"/>
        <v>-1.8892869327874446</v>
      </c>
      <c r="G86">
        <f t="shared" si="5"/>
        <v>-0.34471546507656431</v>
      </c>
      <c r="H86" s="2">
        <v>6.94</v>
      </c>
      <c r="I86">
        <f t="shared" si="6"/>
        <v>1.8384633200141387E-2</v>
      </c>
      <c r="J86">
        <f t="shared" si="7"/>
        <v>-1.907671565987586</v>
      </c>
      <c r="K86">
        <f t="shared" si="8"/>
        <v>-0.3631000982767057</v>
      </c>
    </row>
    <row r="87" spans="1:11" x14ac:dyDescent="0.2">
      <c r="A87" s="1">
        <v>44868</v>
      </c>
      <c r="B87">
        <v>34317000</v>
      </c>
      <c r="C87">
        <v>34018500</v>
      </c>
      <c r="D87">
        <v>17968.349999999999</v>
      </c>
      <c r="E87">
        <v>18052.7</v>
      </c>
      <c r="F87">
        <f t="shared" si="9"/>
        <v>-1.4170832427733102</v>
      </c>
      <c r="G87">
        <f t="shared" si="5"/>
        <v>-0.16673256704555875</v>
      </c>
      <c r="H87" s="2">
        <v>6.96</v>
      </c>
      <c r="I87">
        <f t="shared" si="6"/>
        <v>1.8435876405864526E-2</v>
      </c>
      <c r="J87">
        <f t="shared" si="7"/>
        <v>-1.4355191191791747</v>
      </c>
      <c r="K87">
        <f t="shared" si="8"/>
        <v>-0.18516844345142328</v>
      </c>
    </row>
    <row r="88" spans="1:11" x14ac:dyDescent="0.2">
      <c r="A88" s="1">
        <v>44869</v>
      </c>
      <c r="B88">
        <v>34159500</v>
      </c>
      <c r="C88">
        <v>34428000</v>
      </c>
      <c r="D88">
        <v>18053.400000000001</v>
      </c>
      <c r="E88">
        <v>18117.150000000001</v>
      </c>
      <c r="F88">
        <f t="shared" si="9"/>
        <v>1.2037567793994444</v>
      </c>
      <c r="G88">
        <f t="shared" si="5"/>
        <v>0.35701030870728878</v>
      </c>
      <c r="H88" s="2">
        <v>6.97</v>
      </c>
      <c r="I88">
        <f t="shared" si="6"/>
        <v>1.8461494425525693E-2</v>
      </c>
      <c r="J88">
        <f t="shared" si="7"/>
        <v>1.1852952849739187</v>
      </c>
      <c r="K88">
        <f t="shared" si="8"/>
        <v>0.33854881428176309</v>
      </c>
    </row>
    <row r="89" spans="1:11" x14ac:dyDescent="0.2">
      <c r="A89" s="1">
        <v>44872</v>
      </c>
      <c r="B89">
        <v>34644000</v>
      </c>
      <c r="C89">
        <v>34513500</v>
      </c>
      <c r="D89">
        <v>18211.75</v>
      </c>
      <c r="E89">
        <v>18202.8</v>
      </c>
      <c r="F89">
        <f t="shared" si="9"/>
        <v>0.24834437086092717</v>
      </c>
      <c r="G89">
        <f t="shared" si="5"/>
        <v>0.47275647659812836</v>
      </c>
      <c r="H89" s="2">
        <v>6.91</v>
      </c>
      <c r="I89">
        <f t="shared" si="6"/>
        <v>1.830775046887112E-2</v>
      </c>
      <c r="J89">
        <f t="shared" si="7"/>
        <v>0.23003662039205605</v>
      </c>
      <c r="K89">
        <f t="shared" si="8"/>
        <v>0.45444872612925724</v>
      </c>
    </row>
    <row r="90" spans="1:11" x14ac:dyDescent="0.2">
      <c r="A90" s="1">
        <v>44874</v>
      </c>
      <c r="B90">
        <v>34579500</v>
      </c>
      <c r="C90">
        <v>34852500</v>
      </c>
      <c r="D90">
        <v>18288.25</v>
      </c>
      <c r="E90">
        <v>18157</v>
      </c>
      <c r="F90">
        <f t="shared" si="9"/>
        <v>0.98222434699465433</v>
      </c>
      <c r="G90">
        <f t="shared" si="5"/>
        <v>-0.25160964247258266</v>
      </c>
      <c r="H90" s="2">
        <v>6.95</v>
      </c>
      <c r="I90">
        <f t="shared" si="6"/>
        <v>1.8410255997558522E-2</v>
      </c>
      <c r="J90">
        <f t="shared" si="7"/>
        <v>0.96381409099709581</v>
      </c>
      <c r="K90">
        <f t="shared" si="8"/>
        <v>-0.27001989847014118</v>
      </c>
    </row>
    <row r="91" spans="1:11" x14ac:dyDescent="0.2">
      <c r="A91" s="1">
        <v>44875</v>
      </c>
      <c r="B91">
        <v>34824000</v>
      </c>
      <c r="C91">
        <v>34978500</v>
      </c>
      <c r="D91">
        <v>18044.349999999999</v>
      </c>
      <c r="E91">
        <v>18028.2</v>
      </c>
      <c r="F91">
        <f t="shared" si="9"/>
        <v>0.36152356358941251</v>
      </c>
      <c r="G91">
        <f t="shared" si="5"/>
        <v>-0.70936828771272387</v>
      </c>
      <c r="H91" s="2">
        <v>6.95</v>
      </c>
      <c r="I91">
        <f t="shared" si="6"/>
        <v>1.8410255997558522E-2</v>
      </c>
      <c r="J91">
        <f t="shared" si="7"/>
        <v>0.34311330759185399</v>
      </c>
      <c r="K91">
        <f t="shared" si="8"/>
        <v>-0.72777854371028239</v>
      </c>
    </row>
    <row r="92" spans="1:11" x14ac:dyDescent="0.2">
      <c r="A92" s="1">
        <v>44876</v>
      </c>
      <c r="B92">
        <v>35553000</v>
      </c>
      <c r="C92">
        <v>35851500</v>
      </c>
      <c r="D92">
        <v>18272.349999999999</v>
      </c>
      <c r="E92">
        <v>18349.7</v>
      </c>
      <c r="F92">
        <f t="shared" si="9"/>
        <v>2.4958188601569535</v>
      </c>
      <c r="G92">
        <f t="shared" si="5"/>
        <v>1.7833172474234809</v>
      </c>
      <c r="H92" s="2">
        <v>6.92</v>
      </c>
      <c r="I92">
        <f t="shared" si="6"/>
        <v>1.8333380436241775E-2</v>
      </c>
      <c r="J92">
        <f t="shared" si="7"/>
        <v>2.4774854797207118</v>
      </c>
      <c r="K92">
        <f t="shared" si="8"/>
        <v>1.7649838669872391</v>
      </c>
    </row>
    <row r="93" spans="1:11" x14ac:dyDescent="0.2">
      <c r="A93" s="1">
        <v>44879</v>
      </c>
      <c r="B93">
        <v>35685000</v>
      </c>
      <c r="C93">
        <v>35638500</v>
      </c>
      <c r="D93">
        <v>18376.400000000001</v>
      </c>
      <c r="E93">
        <v>18329.150000000001</v>
      </c>
      <c r="F93">
        <f t="shared" si="9"/>
        <v>-0.59411740094556709</v>
      </c>
      <c r="G93">
        <f t="shared" si="5"/>
        <v>-0.11199093173184994</v>
      </c>
      <c r="H93" s="2">
        <v>6.93</v>
      </c>
      <c r="I93">
        <f t="shared" si="6"/>
        <v>1.8359008013191236E-2</v>
      </c>
      <c r="J93">
        <f t="shared" si="7"/>
        <v>-0.61247640895875832</v>
      </c>
      <c r="K93">
        <f t="shared" si="8"/>
        <v>-0.13034993974504117</v>
      </c>
    </row>
    <row r="94" spans="1:11" x14ac:dyDescent="0.2">
      <c r="A94" s="1">
        <v>44880</v>
      </c>
      <c r="B94">
        <v>35661000</v>
      </c>
      <c r="C94">
        <v>35926500</v>
      </c>
      <c r="D94">
        <v>18362.75</v>
      </c>
      <c r="E94">
        <v>18403.400000000001</v>
      </c>
      <c r="F94">
        <f t="shared" si="9"/>
        <v>0.80811481964729159</v>
      </c>
      <c r="G94">
        <f t="shared" si="5"/>
        <v>0.40509243472828793</v>
      </c>
      <c r="H94" s="2">
        <v>6.86</v>
      </c>
      <c r="I94">
        <f t="shared" si="6"/>
        <v>1.8179564759757127E-2</v>
      </c>
      <c r="J94">
        <f t="shared" si="7"/>
        <v>0.78993525488753447</v>
      </c>
      <c r="K94">
        <f t="shared" si="8"/>
        <v>0.3869128699685308</v>
      </c>
    </row>
    <row r="95" spans="1:11" x14ac:dyDescent="0.2">
      <c r="A95" s="1">
        <v>44881</v>
      </c>
      <c r="B95">
        <v>35962500</v>
      </c>
      <c r="C95">
        <v>35521500</v>
      </c>
      <c r="D95">
        <v>18398.25</v>
      </c>
      <c r="E95">
        <v>18409.650000000001</v>
      </c>
      <c r="F95">
        <f t="shared" si="9"/>
        <v>-1.1273015740470127</v>
      </c>
      <c r="G95">
        <f t="shared" si="5"/>
        <v>3.3961115880761159E-2</v>
      </c>
      <c r="H95" s="2">
        <v>6.88</v>
      </c>
      <c r="I95">
        <f t="shared" si="6"/>
        <v>1.8230846219635666E-2</v>
      </c>
      <c r="J95">
        <f t="shared" si="7"/>
        <v>-1.1455324202666484</v>
      </c>
      <c r="K95">
        <f t="shared" si="8"/>
        <v>1.5730269661125493E-2</v>
      </c>
    </row>
    <row r="96" spans="1:11" x14ac:dyDescent="0.2">
      <c r="A96" s="1">
        <v>44882</v>
      </c>
      <c r="B96">
        <v>35452500</v>
      </c>
      <c r="C96">
        <v>34804500</v>
      </c>
      <c r="D96">
        <v>18358.7</v>
      </c>
      <c r="E96">
        <v>18343.900000000001</v>
      </c>
      <c r="F96">
        <f t="shared" si="9"/>
        <v>-2.0184958405472742</v>
      </c>
      <c r="G96">
        <f t="shared" si="5"/>
        <v>-0.3571496470601016</v>
      </c>
      <c r="H96" s="2">
        <v>6.84</v>
      </c>
      <c r="I96">
        <f t="shared" si="6"/>
        <v>1.8128273727402444E-2</v>
      </c>
      <c r="J96">
        <f t="shared" si="7"/>
        <v>-2.0366241142746766</v>
      </c>
      <c r="K96">
        <f t="shared" si="8"/>
        <v>-0.37527792078750405</v>
      </c>
    </row>
    <row r="97" spans="1:11" x14ac:dyDescent="0.2">
      <c r="A97" s="1">
        <v>44883</v>
      </c>
      <c r="B97">
        <v>35022000</v>
      </c>
      <c r="C97">
        <v>34554000</v>
      </c>
      <c r="D97">
        <v>18382.95</v>
      </c>
      <c r="E97">
        <v>18307.650000000001</v>
      </c>
      <c r="F97">
        <f t="shared" si="9"/>
        <v>-0.7197345170883076</v>
      </c>
      <c r="G97">
        <f t="shared" si="5"/>
        <v>-0.19761337556353881</v>
      </c>
      <c r="H97" s="2">
        <v>6.77</v>
      </c>
      <c r="I97">
        <f t="shared" si="6"/>
        <v>1.7948679679258284E-2</v>
      </c>
      <c r="J97">
        <f t="shared" si="7"/>
        <v>-0.73768319676756589</v>
      </c>
      <c r="K97">
        <f t="shared" si="8"/>
        <v>-0.21556205524279709</v>
      </c>
    </row>
    <row r="98" spans="1:11" x14ac:dyDescent="0.2">
      <c r="A98" s="1">
        <v>44886</v>
      </c>
      <c r="B98">
        <v>34509000</v>
      </c>
      <c r="C98">
        <v>34425000</v>
      </c>
      <c r="D98">
        <v>18246.400000000001</v>
      </c>
      <c r="E98">
        <v>18159.95</v>
      </c>
      <c r="F98">
        <f t="shared" si="9"/>
        <v>-0.37332870289980902</v>
      </c>
      <c r="G98">
        <f t="shared" si="5"/>
        <v>-0.80676657025888476</v>
      </c>
      <c r="H98" s="2">
        <v>6.8</v>
      </c>
      <c r="I98">
        <f t="shared" si="6"/>
        <v>1.8025662930987174E-2</v>
      </c>
      <c r="J98">
        <f t="shared" si="7"/>
        <v>-0.39135436583079619</v>
      </c>
      <c r="K98">
        <f t="shared" si="8"/>
        <v>-0.82479223318987194</v>
      </c>
    </row>
    <row r="99" spans="1:11" x14ac:dyDescent="0.2">
      <c r="A99" s="1">
        <v>44887</v>
      </c>
      <c r="B99">
        <v>34513500</v>
      </c>
      <c r="C99">
        <v>34239000</v>
      </c>
      <c r="D99">
        <v>18179.150000000001</v>
      </c>
      <c r="E99">
        <v>18244.2</v>
      </c>
      <c r="F99">
        <f t="shared" si="9"/>
        <v>-0.54030501089324612</v>
      </c>
      <c r="G99">
        <f t="shared" si="5"/>
        <v>0.46393299541022964</v>
      </c>
      <c r="H99" s="2">
        <v>6.89</v>
      </c>
      <c r="I99">
        <f t="shared" si="6"/>
        <v>1.8256483361001052E-2</v>
      </c>
      <c r="J99">
        <f t="shared" si="7"/>
        <v>-0.55856149425424717</v>
      </c>
      <c r="K99">
        <f t="shared" si="8"/>
        <v>0.44567651204922859</v>
      </c>
    </row>
    <row r="100" spans="1:11" x14ac:dyDescent="0.2">
      <c r="A100" s="1">
        <v>44888</v>
      </c>
      <c r="B100">
        <v>34327500</v>
      </c>
      <c r="C100">
        <v>33865500</v>
      </c>
      <c r="D100">
        <v>18325.2</v>
      </c>
      <c r="E100">
        <v>18267.25</v>
      </c>
      <c r="F100">
        <f t="shared" si="9"/>
        <v>-1.0908612985192325</v>
      </c>
      <c r="G100">
        <f t="shared" si="5"/>
        <v>0.12634152223720016</v>
      </c>
      <c r="H100" s="2">
        <v>6.82</v>
      </c>
      <c r="I100">
        <f t="shared" si="6"/>
        <v>1.8076973119018902E-2</v>
      </c>
      <c r="J100">
        <f t="shared" si="7"/>
        <v>-1.1089382716382514</v>
      </c>
      <c r="K100">
        <f t="shared" si="8"/>
        <v>0.10826454911818126</v>
      </c>
    </row>
    <row r="101" spans="1:11" x14ac:dyDescent="0.2">
      <c r="A101" s="1">
        <v>44889</v>
      </c>
      <c r="B101">
        <v>34060500</v>
      </c>
      <c r="C101">
        <v>34198500</v>
      </c>
      <c r="D101">
        <v>18326.099999999999</v>
      </c>
      <c r="E101">
        <v>18484.099999999999</v>
      </c>
      <c r="F101">
        <f t="shared" si="9"/>
        <v>0.98330159011383256</v>
      </c>
      <c r="G101">
        <f t="shared" si="5"/>
        <v>1.1870971273727493</v>
      </c>
      <c r="H101" s="2">
        <v>6.85</v>
      </c>
      <c r="I101">
        <f t="shared" si="6"/>
        <v>1.8153920440378002E-2</v>
      </c>
      <c r="J101">
        <f t="shared" si="7"/>
        <v>0.96514766967345456</v>
      </c>
      <c r="K101">
        <f t="shared" si="8"/>
        <v>1.1689432069323713</v>
      </c>
    </row>
    <row r="102" spans="1:11" x14ac:dyDescent="0.2">
      <c r="A102" s="1">
        <v>44890</v>
      </c>
      <c r="B102">
        <v>34404000</v>
      </c>
      <c r="C102">
        <v>34522500</v>
      </c>
      <c r="D102">
        <v>18528.45</v>
      </c>
      <c r="E102">
        <v>18512.75</v>
      </c>
      <c r="F102">
        <f t="shared" si="9"/>
        <v>0.94740997412167194</v>
      </c>
      <c r="G102">
        <f t="shared" si="5"/>
        <v>0.15499807943043728</v>
      </c>
      <c r="H102" s="2">
        <v>6.83</v>
      </c>
      <c r="I102">
        <f t="shared" si="6"/>
        <v>1.8102624620452978E-2</v>
      </c>
      <c r="J102">
        <f t="shared" si="7"/>
        <v>0.92930734950121896</v>
      </c>
      <c r="K102">
        <f t="shared" si="8"/>
        <v>0.1368954548099843</v>
      </c>
    </row>
    <row r="103" spans="1:11" x14ac:dyDescent="0.2">
      <c r="A103" s="1">
        <v>44893</v>
      </c>
      <c r="B103">
        <v>34656000</v>
      </c>
      <c r="C103">
        <v>34716000</v>
      </c>
      <c r="D103">
        <v>18430.55</v>
      </c>
      <c r="E103">
        <v>18562.75</v>
      </c>
      <c r="F103">
        <f t="shared" si="9"/>
        <v>0.56050401911796655</v>
      </c>
      <c r="G103">
        <f t="shared" si="5"/>
        <v>0.27008413120687091</v>
      </c>
      <c r="H103" s="2">
        <v>6.82</v>
      </c>
      <c r="I103">
        <f t="shared" si="6"/>
        <v>1.8076973119018902E-2</v>
      </c>
      <c r="J103">
        <f t="shared" si="7"/>
        <v>0.54242704599894764</v>
      </c>
      <c r="K103">
        <f t="shared" si="8"/>
        <v>0.25200715808785201</v>
      </c>
    </row>
    <row r="104" spans="1:11" x14ac:dyDescent="0.2">
      <c r="A104" s="1">
        <v>44894</v>
      </c>
      <c r="B104">
        <v>34728000</v>
      </c>
      <c r="C104">
        <v>34425000</v>
      </c>
      <c r="D104">
        <v>18552.45</v>
      </c>
      <c r="E104">
        <v>18618.05</v>
      </c>
      <c r="F104">
        <f t="shared" si="9"/>
        <v>-0.83823021085378502</v>
      </c>
      <c r="G104">
        <f t="shared" si="5"/>
        <v>0.29790844567749536</v>
      </c>
      <c r="H104" s="2">
        <v>6.84</v>
      </c>
      <c r="I104">
        <f t="shared" si="6"/>
        <v>1.8128273727402444E-2</v>
      </c>
      <c r="J104">
        <f t="shared" si="7"/>
        <v>-0.85635848458118746</v>
      </c>
      <c r="K104">
        <f t="shared" si="8"/>
        <v>0.27978017195009292</v>
      </c>
    </row>
    <row r="105" spans="1:11" x14ac:dyDescent="0.2">
      <c r="A105" s="1">
        <v>44895</v>
      </c>
      <c r="B105">
        <v>34380000</v>
      </c>
      <c r="C105">
        <v>35155500</v>
      </c>
      <c r="D105">
        <v>18625.7</v>
      </c>
      <c r="E105">
        <v>18758.349999999999</v>
      </c>
      <c r="F105">
        <f t="shared" si="9"/>
        <v>2.1220043572984753</v>
      </c>
      <c r="G105">
        <f t="shared" si="5"/>
        <v>0.75356978845797107</v>
      </c>
      <c r="H105" s="2">
        <v>6.84</v>
      </c>
      <c r="I105">
        <f t="shared" si="6"/>
        <v>1.8128273727402444E-2</v>
      </c>
      <c r="J105">
        <f t="shared" si="7"/>
        <v>2.1038760835710728</v>
      </c>
      <c r="K105">
        <f t="shared" si="8"/>
        <v>0.73544151473056862</v>
      </c>
    </row>
    <row r="106" spans="1:11" x14ac:dyDescent="0.2">
      <c r="A106" s="1">
        <v>44896</v>
      </c>
      <c r="B106">
        <v>35476500</v>
      </c>
      <c r="C106">
        <v>35131500</v>
      </c>
      <c r="D106">
        <v>18871.95</v>
      </c>
      <c r="E106">
        <v>18812.5</v>
      </c>
      <c r="F106">
        <f t="shared" si="9"/>
        <v>-6.8268123053291802E-2</v>
      </c>
      <c r="G106">
        <f t="shared" si="5"/>
        <v>0.28867144498317526</v>
      </c>
      <c r="H106" s="2">
        <v>6.82</v>
      </c>
      <c r="I106">
        <f t="shared" si="6"/>
        <v>1.8076973119018902E-2</v>
      </c>
      <c r="J106">
        <f t="shared" si="7"/>
        <v>-8.6345096172310704E-2</v>
      </c>
      <c r="K106">
        <f t="shared" si="8"/>
        <v>0.27059447186415636</v>
      </c>
    </row>
    <row r="107" spans="1:11" x14ac:dyDescent="0.2">
      <c r="A107" s="1">
        <v>44897</v>
      </c>
      <c r="B107">
        <v>35011500</v>
      </c>
      <c r="C107">
        <v>35116500</v>
      </c>
      <c r="D107">
        <v>18752.400000000001</v>
      </c>
      <c r="E107">
        <v>18696.099999999999</v>
      </c>
      <c r="F107">
        <f t="shared" si="9"/>
        <v>-4.2696725161180137E-2</v>
      </c>
      <c r="G107">
        <f t="shared" si="5"/>
        <v>-0.61873754152824689</v>
      </c>
      <c r="H107" s="2">
        <v>6.8</v>
      </c>
      <c r="I107">
        <f t="shared" si="6"/>
        <v>1.8025662930987174E-2</v>
      </c>
      <c r="J107">
        <f t="shared" si="7"/>
        <v>-6.0722388092167311E-2</v>
      </c>
      <c r="K107">
        <f t="shared" si="8"/>
        <v>-0.63676320445923407</v>
      </c>
    </row>
    <row r="108" spans="1:11" x14ac:dyDescent="0.2">
      <c r="A108" s="1">
        <v>44900</v>
      </c>
      <c r="B108">
        <v>35244000</v>
      </c>
      <c r="C108">
        <v>34782000</v>
      </c>
      <c r="D108">
        <v>18719.55</v>
      </c>
      <c r="E108">
        <v>18701.05</v>
      </c>
      <c r="F108">
        <f t="shared" si="9"/>
        <v>-0.95254367604972012</v>
      </c>
      <c r="G108">
        <f t="shared" si="5"/>
        <v>2.6476109990857602E-2</v>
      </c>
      <c r="H108" s="2">
        <v>6.78</v>
      </c>
      <c r="I108">
        <f t="shared" si="6"/>
        <v>1.7974343159732342E-2</v>
      </c>
      <c r="J108">
        <f t="shared" si="7"/>
        <v>-0.97051801920945246</v>
      </c>
      <c r="K108">
        <f t="shared" si="8"/>
        <v>8.5017668311252598E-3</v>
      </c>
    </row>
    <row r="109" spans="1:11" x14ac:dyDescent="0.2">
      <c r="A109" s="1">
        <v>44901</v>
      </c>
      <c r="B109">
        <v>34693500</v>
      </c>
      <c r="C109">
        <v>34659000</v>
      </c>
      <c r="D109">
        <v>18600.650000000001</v>
      </c>
      <c r="E109">
        <v>18642.75</v>
      </c>
      <c r="F109">
        <f t="shared" si="9"/>
        <v>-0.35363118854579956</v>
      </c>
      <c r="G109">
        <f t="shared" si="5"/>
        <v>-0.31174720136034756</v>
      </c>
      <c r="H109" s="2">
        <v>6.79</v>
      </c>
      <c r="I109">
        <f t="shared" si="6"/>
        <v>1.800000424347914E-2</v>
      </c>
      <c r="J109">
        <f t="shared" si="7"/>
        <v>-0.3716311927892787</v>
      </c>
      <c r="K109">
        <f t="shared" si="8"/>
        <v>-0.3297472056038267</v>
      </c>
    </row>
    <row r="110" spans="1:11" x14ac:dyDescent="0.2">
      <c r="A110" s="1">
        <v>44902</v>
      </c>
      <c r="B110">
        <v>34601999.999999993</v>
      </c>
      <c r="C110">
        <v>34603500</v>
      </c>
      <c r="D110">
        <v>18638.849999999999</v>
      </c>
      <c r="E110">
        <v>18560.5</v>
      </c>
      <c r="F110">
        <f t="shared" si="9"/>
        <v>-0.16013156755820998</v>
      </c>
      <c r="G110">
        <f t="shared" si="5"/>
        <v>-0.44119027503989483</v>
      </c>
      <c r="H110" s="2">
        <v>6.91</v>
      </c>
      <c r="I110">
        <f t="shared" si="6"/>
        <v>1.830775046887112E-2</v>
      </c>
      <c r="J110">
        <f t="shared" si="7"/>
        <v>-0.1784393180270811</v>
      </c>
      <c r="K110">
        <f t="shared" si="8"/>
        <v>-0.45949802550876595</v>
      </c>
    </row>
    <row r="111" spans="1:11" x14ac:dyDescent="0.2">
      <c r="A111" s="1">
        <v>44903</v>
      </c>
      <c r="B111">
        <v>34774500</v>
      </c>
      <c r="C111">
        <v>34357500</v>
      </c>
      <c r="D111">
        <v>18570.849999999999</v>
      </c>
      <c r="E111">
        <v>18609.349999999999</v>
      </c>
      <c r="F111">
        <f t="shared" si="9"/>
        <v>-0.71091074602280124</v>
      </c>
      <c r="G111">
        <f t="shared" si="5"/>
        <v>0.26319334069663286</v>
      </c>
      <c r="H111" s="2">
        <v>6.89</v>
      </c>
      <c r="I111">
        <f t="shared" si="6"/>
        <v>1.8256483361001052E-2</v>
      </c>
      <c r="J111">
        <f t="shared" si="7"/>
        <v>-0.7291672293838023</v>
      </c>
      <c r="K111">
        <f t="shared" si="8"/>
        <v>0.24493685733563181</v>
      </c>
    </row>
    <row r="112" spans="1:11" x14ac:dyDescent="0.2">
      <c r="A112" s="1">
        <v>44904</v>
      </c>
      <c r="B112">
        <v>34513500</v>
      </c>
      <c r="C112">
        <v>34026000</v>
      </c>
      <c r="D112">
        <v>18662.400000000001</v>
      </c>
      <c r="E112">
        <v>18496.599999999999</v>
      </c>
      <c r="F112">
        <f t="shared" si="9"/>
        <v>-0.96485483518882331</v>
      </c>
      <c r="G112">
        <f t="shared" si="5"/>
        <v>-0.60587822788007117</v>
      </c>
      <c r="H112" s="2">
        <v>6.87</v>
      </c>
      <c r="I112">
        <f t="shared" si="6"/>
        <v>1.8205206686028319E-2</v>
      </c>
      <c r="J112">
        <f t="shared" si="7"/>
        <v>-0.98306004187485163</v>
      </c>
      <c r="K112">
        <f t="shared" si="8"/>
        <v>-0.62408343456609949</v>
      </c>
    </row>
    <row r="113" spans="1:11" x14ac:dyDescent="0.2">
      <c r="A113" s="1">
        <v>44907</v>
      </c>
      <c r="B113">
        <v>34024500</v>
      </c>
      <c r="C113">
        <v>34039500</v>
      </c>
      <c r="D113">
        <v>18402.150000000001</v>
      </c>
      <c r="E113">
        <v>18497.150000000001</v>
      </c>
      <c r="F113">
        <f t="shared" si="9"/>
        <v>3.9675542232410509E-2</v>
      </c>
      <c r="G113">
        <f t="shared" si="5"/>
        <v>2.9735194576457858E-3</v>
      </c>
      <c r="H113" s="2">
        <v>6.87</v>
      </c>
      <c r="I113">
        <f t="shared" si="6"/>
        <v>1.8205206686028319E-2</v>
      </c>
      <c r="J113">
        <f t="shared" si="7"/>
        <v>2.147033554638219E-2</v>
      </c>
      <c r="K113">
        <f t="shared" si="8"/>
        <v>-1.5231687228382532E-2</v>
      </c>
    </row>
    <row r="114" spans="1:11" x14ac:dyDescent="0.2">
      <c r="A114" s="1">
        <v>44908</v>
      </c>
      <c r="B114">
        <v>34114500</v>
      </c>
      <c r="C114">
        <v>34540500</v>
      </c>
      <c r="D114">
        <v>18524.400000000001</v>
      </c>
      <c r="E114">
        <v>18608</v>
      </c>
      <c r="F114">
        <f t="shared" si="9"/>
        <v>1.4718195038117481</v>
      </c>
      <c r="G114">
        <f t="shared" si="5"/>
        <v>0.59928151093546056</v>
      </c>
      <c r="H114" s="2">
        <v>6.85</v>
      </c>
      <c r="I114">
        <f t="shared" si="6"/>
        <v>1.8153920440378002E-2</v>
      </c>
      <c r="J114">
        <f t="shared" si="7"/>
        <v>1.4536655833713701</v>
      </c>
      <c r="K114">
        <f t="shared" si="8"/>
        <v>0.58112759049508256</v>
      </c>
    </row>
    <row r="115" spans="1:11" x14ac:dyDescent="0.2">
      <c r="A115" s="1">
        <v>44909</v>
      </c>
      <c r="B115">
        <v>34575000</v>
      </c>
      <c r="C115">
        <v>34357500</v>
      </c>
      <c r="D115">
        <v>18671.25</v>
      </c>
      <c r="E115">
        <v>18660.3</v>
      </c>
      <c r="F115">
        <f t="shared" si="9"/>
        <v>-0.52981282841881272</v>
      </c>
      <c r="G115">
        <f t="shared" si="5"/>
        <v>0.28106190885640192</v>
      </c>
      <c r="H115" s="2">
        <v>6.86</v>
      </c>
      <c r="I115">
        <f t="shared" si="6"/>
        <v>1.8179564759757127E-2</v>
      </c>
      <c r="J115">
        <f t="shared" si="7"/>
        <v>-0.54799239317856985</v>
      </c>
      <c r="K115">
        <f t="shared" si="8"/>
        <v>0.26288234409664479</v>
      </c>
    </row>
    <row r="116" spans="1:11" x14ac:dyDescent="0.2">
      <c r="A116" s="1">
        <v>44910</v>
      </c>
      <c r="B116">
        <v>34446000</v>
      </c>
      <c r="C116">
        <v>34084500</v>
      </c>
      <c r="D116">
        <v>18614.400000000001</v>
      </c>
      <c r="E116">
        <v>18414.900000000001</v>
      </c>
      <c r="F116">
        <f t="shared" si="9"/>
        <v>-0.79458633486138397</v>
      </c>
      <c r="G116">
        <f t="shared" si="5"/>
        <v>-1.3150913972444056</v>
      </c>
      <c r="H116" s="2">
        <v>6.85</v>
      </c>
      <c r="I116">
        <f t="shared" si="6"/>
        <v>1.8153920440378002E-2</v>
      </c>
      <c r="J116">
        <f t="shared" si="7"/>
        <v>-0.81274025530176197</v>
      </c>
      <c r="K116">
        <f t="shared" si="8"/>
        <v>-1.3332453176847836</v>
      </c>
    </row>
    <row r="117" spans="1:11" x14ac:dyDescent="0.2">
      <c r="A117" s="1">
        <v>44911</v>
      </c>
      <c r="B117">
        <v>34053000</v>
      </c>
      <c r="C117">
        <v>33786000</v>
      </c>
      <c r="D117">
        <v>18319.099999999999</v>
      </c>
      <c r="E117">
        <v>18269</v>
      </c>
      <c r="F117">
        <f t="shared" si="9"/>
        <v>-0.87576464375302554</v>
      </c>
      <c r="G117">
        <f t="shared" si="5"/>
        <v>-0.79229319735649639</v>
      </c>
      <c r="H117" s="2">
        <v>6.86</v>
      </c>
      <c r="I117">
        <f t="shared" si="6"/>
        <v>1.8179564759757127E-2</v>
      </c>
      <c r="J117">
        <f t="shared" si="7"/>
        <v>-0.89394420851278267</v>
      </c>
      <c r="K117">
        <f t="shared" si="8"/>
        <v>-0.81047276211625352</v>
      </c>
    </row>
    <row r="118" spans="1:11" x14ac:dyDescent="0.2">
      <c r="A118" s="1">
        <v>44914</v>
      </c>
      <c r="B118">
        <v>34027500</v>
      </c>
      <c r="C118">
        <v>33970500</v>
      </c>
      <c r="D118">
        <v>18288.099999999999</v>
      </c>
      <c r="E118">
        <v>18420.45</v>
      </c>
      <c r="F118">
        <f t="shared" si="9"/>
        <v>0.54608417687799682</v>
      </c>
      <c r="G118">
        <f t="shared" si="5"/>
        <v>0.82899994526247045</v>
      </c>
      <c r="H118" s="2">
        <v>6.88</v>
      </c>
      <c r="I118">
        <f t="shared" si="6"/>
        <v>1.8230846219635666E-2</v>
      </c>
      <c r="J118">
        <f t="shared" si="7"/>
        <v>0.52785333065836115</v>
      </c>
      <c r="K118">
        <f t="shared" si="8"/>
        <v>0.81076909904283478</v>
      </c>
    </row>
    <row r="119" spans="1:11" x14ac:dyDescent="0.2">
      <c r="A119" s="1">
        <v>44915</v>
      </c>
      <c r="B119">
        <v>33969000</v>
      </c>
      <c r="C119">
        <v>33841500</v>
      </c>
      <c r="D119">
        <v>18340.3</v>
      </c>
      <c r="E119">
        <v>18385.3</v>
      </c>
      <c r="F119">
        <f t="shared" si="9"/>
        <v>-0.37974124608115861</v>
      </c>
      <c r="G119">
        <f t="shared" si="5"/>
        <v>-0.19082052827157561</v>
      </c>
      <c r="H119" s="2">
        <v>6.89</v>
      </c>
      <c r="I119">
        <f t="shared" si="6"/>
        <v>1.8256483361001052E-2</v>
      </c>
      <c r="J119">
        <f t="shared" si="7"/>
        <v>-0.39799772944215966</v>
      </c>
      <c r="K119">
        <f t="shared" si="8"/>
        <v>-0.20907701163257666</v>
      </c>
    </row>
    <row r="120" spans="1:11" x14ac:dyDescent="0.2">
      <c r="A120" s="1">
        <v>44916</v>
      </c>
      <c r="B120">
        <v>33991500</v>
      </c>
      <c r="C120">
        <v>32958000</v>
      </c>
      <c r="D120">
        <v>18435.150000000001</v>
      </c>
      <c r="E120">
        <v>18199.099999999999</v>
      </c>
      <c r="F120">
        <f t="shared" si="9"/>
        <v>-2.6106998803244537</v>
      </c>
      <c r="G120">
        <f t="shared" si="5"/>
        <v>-1.012765633413655</v>
      </c>
      <c r="H120" s="2">
        <v>6.89</v>
      </c>
      <c r="I120">
        <f t="shared" si="6"/>
        <v>1.8256483361001052E-2</v>
      </c>
      <c r="J120">
        <f t="shared" si="7"/>
        <v>-2.6289563636854547</v>
      </c>
      <c r="K120">
        <f t="shared" si="8"/>
        <v>-1.031022116774656</v>
      </c>
    </row>
    <row r="121" spans="1:11" x14ac:dyDescent="0.2">
      <c r="A121" s="1">
        <v>44917</v>
      </c>
      <c r="B121">
        <v>33048000</v>
      </c>
      <c r="C121">
        <v>32047500</v>
      </c>
      <c r="D121">
        <v>18288.8</v>
      </c>
      <c r="E121">
        <v>18127.349999999999</v>
      </c>
      <c r="F121">
        <f t="shared" si="9"/>
        <v>-2.7626069543054799</v>
      </c>
      <c r="G121">
        <f t="shared" si="5"/>
        <v>-0.3942502651230006</v>
      </c>
      <c r="H121" s="2">
        <v>6.85</v>
      </c>
      <c r="I121">
        <f t="shared" si="6"/>
        <v>1.8153920440378002E-2</v>
      </c>
      <c r="J121">
        <f t="shared" si="7"/>
        <v>-2.7807608747458579</v>
      </c>
      <c r="K121">
        <f t="shared" si="8"/>
        <v>-0.4124041855633786</v>
      </c>
    </row>
    <row r="122" spans="1:11" x14ac:dyDescent="0.2">
      <c r="A122" s="1">
        <v>44918</v>
      </c>
      <c r="B122">
        <v>31486500</v>
      </c>
      <c r="C122">
        <v>30586500</v>
      </c>
      <c r="D122">
        <v>17977.650000000001</v>
      </c>
      <c r="E122">
        <v>17806.8</v>
      </c>
      <c r="F122">
        <f t="shared" si="9"/>
        <v>-4.5588579452375377</v>
      </c>
      <c r="G122">
        <f t="shared" si="5"/>
        <v>-1.7683224519855318</v>
      </c>
      <c r="H122" s="2">
        <v>6.88</v>
      </c>
      <c r="I122">
        <f t="shared" si="6"/>
        <v>1.8230846219635666E-2</v>
      </c>
      <c r="J122">
        <f t="shared" si="7"/>
        <v>-4.5770887914571734</v>
      </c>
      <c r="K122">
        <f t="shared" si="8"/>
        <v>-1.7865532982051675</v>
      </c>
    </row>
    <row r="123" spans="1:11" x14ac:dyDescent="0.2">
      <c r="A123" s="1">
        <v>44921</v>
      </c>
      <c r="B123">
        <v>30184500</v>
      </c>
      <c r="C123">
        <v>31830000</v>
      </c>
      <c r="D123">
        <v>17830.400000000001</v>
      </c>
      <c r="E123">
        <v>18014.599999999999</v>
      </c>
      <c r="F123">
        <f t="shared" si="9"/>
        <v>4.0655191015644156</v>
      </c>
      <c r="G123">
        <f t="shared" si="5"/>
        <v>1.1669699216029792</v>
      </c>
      <c r="H123" s="2">
        <v>6.88</v>
      </c>
      <c r="I123">
        <f t="shared" si="6"/>
        <v>1.8230846219635666E-2</v>
      </c>
      <c r="J123">
        <f t="shared" si="7"/>
        <v>4.04728825534478</v>
      </c>
      <c r="K123">
        <f t="shared" si="8"/>
        <v>1.1487390753833435</v>
      </c>
    </row>
    <row r="124" spans="1:11" x14ac:dyDescent="0.2">
      <c r="A124" s="1">
        <v>44922</v>
      </c>
      <c r="B124">
        <v>32010000</v>
      </c>
      <c r="C124">
        <v>32581500</v>
      </c>
      <c r="D124">
        <v>18089.8</v>
      </c>
      <c r="E124">
        <v>18132.3</v>
      </c>
      <c r="F124">
        <f t="shared" si="9"/>
        <v>2.3609802073515551</v>
      </c>
      <c r="G124">
        <f t="shared" si="5"/>
        <v>0.65335894219133772</v>
      </c>
      <c r="H124" s="2">
        <v>6.87</v>
      </c>
      <c r="I124">
        <f t="shared" si="6"/>
        <v>1.8205206686028319E-2</v>
      </c>
      <c r="J124">
        <f t="shared" si="7"/>
        <v>2.3427750006655268</v>
      </c>
      <c r="K124">
        <f t="shared" si="8"/>
        <v>0.6351537355053094</v>
      </c>
    </row>
    <row r="125" spans="1:11" x14ac:dyDescent="0.2">
      <c r="A125" s="1">
        <v>44923</v>
      </c>
      <c r="B125">
        <v>32644500</v>
      </c>
      <c r="C125">
        <v>33397500</v>
      </c>
      <c r="D125">
        <v>18084.75</v>
      </c>
      <c r="E125">
        <v>18122.5</v>
      </c>
      <c r="F125">
        <f t="shared" si="9"/>
        <v>2.5044887436121726</v>
      </c>
      <c r="G125">
        <f t="shared" si="5"/>
        <v>-5.4047197542503006E-2</v>
      </c>
      <c r="H125" s="2">
        <v>6.87</v>
      </c>
      <c r="I125">
        <f t="shared" si="6"/>
        <v>1.8205206686028319E-2</v>
      </c>
      <c r="J125">
        <f t="shared" si="7"/>
        <v>2.4862835369261442</v>
      </c>
      <c r="K125">
        <f t="shared" si="8"/>
        <v>-7.2252404228531325E-2</v>
      </c>
    </row>
    <row r="126" spans="1:11" x14ac:dyDescent="0.2">
      <c r="A126" s="1">
        <v>44924</v>
      </c>
      <c r="B126">
        <v>33330000</v>
      </c>
      <c r="C126">
        <v>33313500</v>
      </c>
      <c r="D126">
        <v>18045.7</v>
      </c>
      <c r="E126">
        <v>18191</v>
      </c>
      <c r="F126">
        <f t="shared" si="9"/>
        <v>-0.25151583202335503</v>
      </c>
      <c r="G126">
        <f t="shared" si="5"/>
        <v>0.37798317009242655</v>
      </c>
      <c r="H126" s="2">
        <v>6.87</v>
      </c>
      <c r="I126">
        <f t="shared" si="6"/>
        <v>1.8205206686028319E-2</v>
      </c>
      <c r="J126">
        <f t="shared" si="7"/>
        <v>-0.26972103870938335</v>
      </c>
      <c r="K126">
        <f t="shared" si="8"/>
        <v>0.35977796340639823</v>
      </c>
    </row>
    <row r="127" spans="1:11" x14ac:dyDescent="0.2">
      <c r="A127" s="1">
        <v>44925</v>
      </c>
      <c r="B127">
        <v>33474000</v>
      </c>
      <c r="C127">
        <v>33117000</v>
      </c>
      <c r="D127">
        <v>18259.099999999999</v>
      </c>
      <c r="E127">
        <v>18105.3</v>
      </c>
      <c r="F127">
        <f t="shared" si="9"/>
        <v>-0.58985096132198656</v>
      </c>
      <c r="G127">
        <f t="shared" si="5"/>
        <v>-0.47111208839536439</v>
      </c>
      <c r="H127" s="2">
        <v>6.87</v>
      </c>
      <c r="I127">
        <f t="shared" si="6"/>
        <v>1.8205206686028319E-2</v>
      </c>
      <c r="J127">
        <f t="shared" si="7"/>
        <v>-0.60805616800801487</v>
      </c>
      <c r="K127">
        <f t="shared" si="8"/>
        <v>-0.48931729508139271</v>
      </c>
    </row>
    <row r="128" spans="1:11" x14ac:dyDescent="0.2">
      <c r="A128" s="1">
        <v>44928</v>
      </c>
      <c r="B128">
        <v>33309000</v>
      </c>
      <c r="C128">
        <v>33294000</v>
      </c>
      <c r="D128">
        <v>18131.7</v>
      </c>
      <c r="E128">
        <v>18197.45</v>
      </c>
      <c r="F128">
        <f t="shared" si="9"/>
        <v>0.53446870187516993</v>
      </c>
      <c r="G128">
        <f t="shared" si="5"/>
        <v>0.5089669875671845</v>
      </c>
      <c r="H128" s="2">
        <v>6.88</v>
      </c>
      <c r="I128">
        <f t="shared" si="6"/>
        <v>1.8230846219635666E-2</v>
      </c>
      <c r="J128">
        <f t="shared" si="7"/>
        <v>0.51623785565553426</v>
      </c>
      <c r="K128">
        <f t="shared" si="8"/>
        <v>0.49073614134754884</v>
      </c>
    </row>
    <row r="129" spans="1:11" x14ac:dyDescent="0.2">
      <c r="A129" s="1">
        <v>44929</v>
      </c>
      <c r="B129">
        <v>33285000</v>
      </c>
      <c r="C129">
        <v>33121500</v>
      </c>
      <c r="D129">
        <v>18163.2</v>
      </c>
      <c r="E129">
        <v>18232.55</v>
      </c>
      <c r="F129">
        <f t="shared" si="9"/>
        <v>-0.51811137141827357</v>
      </c>
      <c r="G129">
        <f t="shared" si="5"/>
        <v>0.1928841678366944</v>
      </c>
      <c r="H129" s="2">
        <v>6.88</v>
      </c>
      <c r="I129">
        <f t="shared" si="6"/>
        <v>1.8230846219635666E-2</v>
      </c>
      <c r="J129">
        <f t="shared" si="7"/>
        <v>-0.53634221763790924</v>
      </c>
      <c r="K129">
        <f t="shared" si="8"/>
        <v>0.17465332161705874</v>
      </c>
    </row>
    <row r="130" spans="1:11" x14ac:dyDescent="0.2">
      <c r="A130" s="1">
        <v>44930</v>
      </c>
      <c r="B130">
        <v>33108000</v>
      </c>
      <c r="C130">
        <v>32386500</v>
      </c>
      <c r="D130">
        <v>18230.650000000001</v>
      </c>
      <c r="E130">
        <v>18042.95</v>
      </c>
      <c r="F130">
        <f t="shared" si="9"/>
        <v>-2.219102395724831</v>
      </c>
      <c r="G130">
        <f t="shared" si="5"/>
        <v>-1.0398984234240332</v>
      </c>
      <c r="H130" s="2">
        <v>6.9</v>
      </c>
      <c r="I130">
        <f t="shared" si="6"/>
        <v>1.8282118110590773E-2</v>
      </c>
      <c r="J130">
        <f t="shared" si="7"/>
        <v>-2.2373845138354218</v>
      </c>
      <c r="K130">
        <f t="shared" si="8"/>
        <v>-1.0581805415346239</v>
      </c>
    </row>
    <row r="131" spans="1:11" x14ac:dyDescent="0.2">
      <c r="A131" s="1">
        <v>44931</v>
      </c>
      <c r="B131">
        <v>32497500</v>
      </c>
      <c r="C131">
        <v>32358000</v>
      </c>
      <c r="D131">
        <v>18101.95</v>
      </c>
      <c r="E131">
        <v>17992.150000000001</v>
      </c>
      <c r="F131">
        <f t="shared" si="9"/>
        <v>-8.7999629475244312E-2</v>
      </c>
      <c r="G131">
        <f t="shared" si="5"/>
        <v>-0.28155041165662642</v>
      </c>
      <c r="H131" s="2">
        <v>6.91</v>
      </c>
      <c r="I131">
        <f t="shared" si="6"/>
        <v>1.830775046887112E-2</v>
      </c>
      <c r="J131">
        <f t="shared" si="7"/>
        <v>-0.10630737994411543</v>
      </c>
      <c r="K131">
        <f t="shared" si="8"/>
        <v>-0.29985816212549754</v>
      </c>
    </row>
    <row r="132" spans="1:11" x14ac:dyDescent="0.2">
      <c r="A132" s="1">
        <v>44932</v>
      </c>
      <c r="B132">
        <v>32415000</v>
      </c>
      <c r="C132">
        <v>31908000</v>
      </c>
      <c r="D132">
        <v>18008.05</v>
      </c>
      <c r="E132">
        <v>17859.45</v>
      </c>
      <c r="F132">
        <f t="shared" si="9"/>
        <v>-1.390691637307621</v>
      </c>
      <c r="G132">
        <f t="shared" ref="G132:G195" si="10">((E132-E131)/E131)*100</f>
        <v>-0.73754387330030446</v>
      </c>
      <c r="H132" s="2">
        <v>6.89</v>
      </c>
      <c r="I132">
        <f t="shared" ref="I132:I195" si="11">(POWER((1+(H132/100)),(1/365))-1)*100</f>
        <v>1.8256483361001052E-2</v>
      </c>
      <c r="J132">
        <f t="shared" ref="J132:J195" si="12">F132-I132</f>
        <v>-1.4089481206686221</v>
      </c>
      <c r="K132">
        <f t="shared" ref="K132:K195" si="13">G132-I132</f>
        <v>-0.75580035666130552</v>
      </c>
    </row>
    <row r="133" spans="1:11" x14ac:dyDescent="0.2">
      <c r="A133" s="1">
        <v>44935</v>
      </c>
      <c r="B133">
        <v>32329500</v>
      </c>
      <c r="C133">
        <v>32716500</v>
      </c>
      <c r="D133">
        <v>17952.55</v>
      </c>
      <c r="E133">
        <v>18101.2</v>
      </c>
      <c r="F133">
        <f t="shared" ref="F133:F196" si="14">((C133-C132)/C132)*100</f>
        <v>2.5338473110191799</v>
      </c>
      <c r="G133">
        <f t="shared" si="10"/>
        <v>1.3536251116355766</v>
      </c>
      <c r="H133" s="2">
        <v>6.88</v>
      </c>
      <c r="I133">
        <f t="shared" si="11"/>
        <v>1.8230846219635666E-2</v>
      </c>
      <c r="J133">
        <f t="shared" si="12"/>
        <v>2.5156164647995443</v>
      </c>
      <c r="K133">
        <f t="shared" si="13"/>
        <v>1.335394265415941</v>
      </c>
    </row>
    <row r="134" spans="1:11" x14ac:dyDescent="0.2">
      <c r="A134" s="1">
        <v>44936</v>
      </c>
      <c r="B134">
        <v>32658000</v>
      </c>
      <c r="C134">
        <v>32274000</v>
      </c>
      <c r="D134">
        <v>18121.3</v>
      </c>
      <c r="E134">
        <v>17914.150000000001</v>
      </c>
      <c r="F134">
        <f t="shared" si="14"/>
        <v>-1.3525285406446288</v>
      </c>
      <c r="G134">
        <f t="shared" si="10"/>
        <v>-1.0333569045146138</v>
      </c>
      <c r="H134" s="2">
        <v>6.87</v>
      </c>
      <c r="I134">
        <f t="shared" si="11"/>
        <v>1.8205206686028319E-2</v>
      </c>
      <c r="J134">
        <f t="shared" si="12"/>
        <v>-1.3707337473306571</v>
      </c>
      <c r="K134">
        <f t="shared" si="13"/>
        <v>-1.0515621112006421</v>
      </c>
    </row>
    <row r="135" spans="1:11" x14ac:dyDescent="0.2">
      <c r="A135" s="1">
        <v>44937</v>
      </c>
      <c r="B135">
        <v>32454000</v>
      </c>
      <c r="C135">
        <v>32425500</v>
      </c>
      <c r="D135">
        <v>17924.25</v>
      </c>
      <c r="E135">
        <v>17895.7</v>
      </c>
      <c r="F135">
        <f t="shared" si="14"/>
        <v>0.4694181074549173</v>
      </c>
      <c r="G135">
        <f t="shared" si="10"/>
        <v>-0.10299121085845951</v>
      </c>
      <c r="H135" s="2">
        <v>6.88</v>
      </c>
      <c r="I135">
        <f t="shared" si="11"/>
        <v>1.8230846219635666E-2</v>
      </c>
      <c r="J135">
        <f t="shared" si="12"/>
        <v>0.45118726123528163</v>
      </c>
      <c r="K135">
        <f t="shared" si="13"/>
        <v>-0.12122205707809518</v>
      </c>
    </row>
    <row r="136" spans="1:11" x14ac:dyDescent="0.2">
      <c r="A136" s="1">
        <v>44938</v>
      </c>
      <c r="B136">
        <v>32584500</v>
      </c>
      <c r="C136">
        <v>32136000</v>
      </c>
      <c r="D136">
        <v>17920.849999999999</v>
      </c>
      <c r="E136">
        <v>17858.2</v>
      </c>
      <c r="F136">
        <f t="shared" si="14"/>
        <v>-0.89281583938566866</v>
      </c>
      <c r="G136">
        <f t="shared" si="10"/>
        <v>-0.20954754494096348</v>
      </c>
      <c r="H136" s="2">
        <v>6.86</v>
      </c>
      <c r="I136">
        <f t="shared" si="11"/>
        <v>1.8179564759757127E-2</v>
      </c>
      <c r="J136">
        <f t="shared" si="12"/>
        <v>-0.91099540414542579</v>
      </c>
      <c r="K136">
        <f t="shared" si="13"/>
        <v>-0.2277271097007206</v>
      </c>
    </row>
    <row r="137" spans="1:11" x14ac:dyDescent="0.2">
      <c r="A137" s="1">
        <v>44939</v>
      </c>
      <c r="B137">
        <v>32250000</v>
      </c>
      <c r="C137">
        <v>32679000</v>
      </c>
      <c r="D137">
        <v>17867.5</v>
      </c>
      <c r="E137">
        <v>17956.599999999999</v>
      </c>
      <c r="F137">
        <f t="shared" si="14"/>
        <v>1.6896938013442868</v>
      </c>
      <c r="G137">
        <f t="shared" si="10"/>
        <v>0.55100738036307029</v>
      </c>
      <c r="H137" s="2">
        <v>6.85</v>
      </c>
      <c r="I137">
        <f t="shared" si="11"/>
        <v>1.8153920440378002E-2</v>
      </c>
      <c r="J137">
        <f t="shared" si="12"/>
        <v>1.6715398809039088</v>
      </c>
      <c r="K137">
        <f t="shared" si="13"/>
        <v>0.53285345992269229</v>
      </c>
    </row>
    <row r="138" spans="1:11" x14ac:dyDescent="0.2">
      <c r="A138" s="1">
        <v>44942</v>
      </c>
      <c r="B138">
        <v>32869500</v>
      </c>
      <c r="C138">
        <v>32301000</v>
      </c>
      <c r="D138">
        <v>18033.150000000001</v>
      </c>
      <c r="E138">
        <v>17894.849999999999</v>
      </c>
      <c r="F138">
        <f t="shared" si="14"/>
        <v>-1.1567061415587994</v>
      </c>
      <c r="G138">
        <f t="shared" si="10"/>
        <v>-0.3438846997761269</v>
      </c>
      <c r="H138" s="2">
        <v>6.87</v>
      </c>
      <c r="I138">
        <f t="shared" si="11"/>
        <v>1.8205206686028319E-2</v>
      </c>
      <c r="J138">
        <f t="shared" si="12"/>
        <v>-1.1749113482448277</v>
      </c>
      <c r="K138">
        <f t="shared" si="13"/>
        <v>-0.36208990646215522</v>
      </c>
    </row>
    <row r="139" spans="1:11" x14ac:dyDescent="0.2">
      <c r="A139" s="1">
        <v>44943</v>
      </c>
      <c r="B139">
        <v>32419500</v>
      </c>
      <c r="C139">
        <v>32361000</v>
      </c>
      <c r="D139">
        <v>17922.8</v>
      </c>
      <c r="E139">
        <v>18053.3</v>
      </c>
      <c r="F139">
        <f t="shared" si="14"/>
        <v>0.1857527630723507</v>
      </c>
      <c r="G139">
        <f t="shared" si="10"/>
        <v>0.885450283182037</v>
      </c>
      <c r="H139" s="2">
        <v>6.87</v>
      </c>
      <c r="I139">
        <f t="shared" si="11"/>
        <v>1.8205206686028319E-2</v>
      </c>
      <c r="J139">
        <f t="shared" si="12"/>
        <v>0.16754755638632238</v>
      </c>
      <c r="K139">
        <f t="shared" si="13"/>
        <v>0.86724507649600868</v>
      </c>
    </row>
    <row r="140" spans="1:11" x14ac:dyDescent="0.2">
      <c r="A140" s="1">
        <v>44944</v>
      </c>
      <c r="B140">
        <v>32463000</v>
      </c>
      <c r="C140">
        <v>32409000</v>
      </c>
      <c r="D140">
        <v>18074.3</v>
      </c>
      <c r="E140">
        <v>18165.349999999999</v>
      </c>
      <c r="F140">
        <f t="shared" si="14"/>
        <v>0.14832668953369796</v>
      </c>
      <c r="G140">
        <f t="shared" si="10"/>
        <v>0.62066215041017025</v>
      </c>
      <c r="H140" s="2">
        <v>6.9</v>
      </c>
      <c r="I140">
        <f t="shared" si="11"/>
        <v>1.8282118110590773E-2</v>
      </c>
      <c r="J140">
        <f t="shared" si="12"/>
        <v>0.13004457142310719</v>
      </c>
      <c r="K140">
        <f t="shared" si="13"/>
        <v>0.60238003229957948</v>
      </c>
    </row>
    <row r="141" spans="1:11" x14ac:dyDescent="0.2">
      <c r="A141" s="1">
        <v>44945</v>
      </c>
      <c r="B141">
        <v>32238000</v>
      </c>
      <c r="C141">
        <v>32551500</v>
      </c>
      <c r="D141">
        <v>18119.8</v>
      </c>
      <c r="E141">
        <v>18107.849999999999</v>
      </c>
      <c r="F141">
        <f t="shared" si="14"/>
        <v>0.43969267795982597</v>
      </c>
      <c r="G141">
        <f t="shared" si="10"/>
        <v>-0.31653670311884996</v>
      </c>
      <c r="H141" s="2">
        <v>6.89</v>
      </c>
      <c r="I141">
        <f t="shared" si="11"/>
        <v>1.8256483361001052E-2</v>
      </c>
      <c r="J141">
        <f t="shared" si="12"/>
        <v>0.42143619459882492</v>
      </c>
      <c r="K141">
        <f t="shared" si="13"/>
        <v>-0.33479318647985101</v>
      </c>
    </row>
    <row r="142" spans="1:11" x14ac:dyDescent="0.2">
      <c r="A142" s="1">
        <v>44946</v>
      </c>
      <c r="B142">
        <v>32601000</v>
      </c>
      <c r="C142">
        <v>32434500</v>
      </c>
      <c r="D142">
        <v>18115.599999999999</v>
      </c>
      <c r="E142">
        <v>18027.650000000001</v>
      </c>
      <c r="F142">
        <f t="shared" si="14"/>
        <v>-0.35943044099350258</v>
      </c>
      <c r="G142">
        <f t="shared" si="10"/>
        <v>-0.44290183539181682</v>
      </c>
      <c r="H142" s="2">
        <v>6.88</v>
      </c>
      <c r="I142">
        <f t="shared" si="11"/>
        <v>1.8230846219635666E-2</v>
      </c>
      <c r="J142">
        <f t="shared" si="12"/>
        <v>-0.37766128721313824</v>
      </c>
      <c r="K142">
        <f t="shared" si="13"/>
        <v>-0.46113268161145249</v>
      </c>
    </row>
    <row r="143" spans="1:11" x14ac:dyDescent="0.2">
      <c r="A143" s="1">
        <v>44949</v>
      </c>
      <c r="B143">
        <v>32424000</v>
      </c>
      <c r="C143">
        <v>32158500</v>
      </c>
      <c r="D143">
        <v>18118.45</v>
      </c>
      <c r="E143">
        <v>18118.55</v>
      </c>
      <c r="F143">
        <f t="shared" si="14"/>
        <v>-0.85094575220829671</v>
      </c>
      <c r="G143">
        <f t="shared" si="10"/>
        <v>0.50422545367808791</v>
      </c>
      <c r="H143" s="2">
        <v>6.88</v>
      </c>
      <c r="I143">
        <f t="shared" si="11"/>
        <v>1.8230846219635666E-2</v>
      </c>
      <c r="J143">
        <f t="shared" si="12"/>
        <v>-0.86917659842793238</v>
      </c>
      <c r="K143">
        <f t="shared" si="13"/>
        <v>0.48599460745845224</v>
      </c>
    </row>
    <row r="144" spans="1:11" x14ac:dyDescent="0.2">
      <c r="A144" s="1">
        <v>44950</v>
      </c>
      <c r="B144">
        <v>32206500</v>
      </c>
      <c r="C144">
        <v>32076000</v>
      </c>
      <c r="D144">
        <v>18183.95</v>
      </c>
      <c r="E144">
        <v>18118.3</v>
      </c>
      <c r="F144">
        <f t="shared" si="14"/>
        <v>-0.25654181631605949</v>
      </c>
      <c r="G144">
        <f t="shared" si="10"/>
        <v>-1.379801363795668E-3</v>
      </c>
      <c r="H144" s="2">
        <v>6.89</v>
      </c>
      <c r="I144">
        <f t="shared" si="11"/>
        <v>1.8256483361001052E-2</v>
      </c>
      <c r="J144">
        <f t="shared" si="12"/>
        <v>-0.27479829967706054</v>
      </c>
      <c r="K144">
        <f t="shared" si="13"/>
        <v>-1.963628472479672E-2</v>
      </c>
    </row>
    <row r="145" spans="1:11" x14ac:dyDescent="0.2">
      <c r="A145" s="1">
        <v>44951</v>
      </c>
      <c r="B145">
        <v>32008500</v>
      </c>
      <c r="C145">
        <v>31078500</v>
      </c>
      <c r="D145">
        <v>18093.349999999999</v>
      </c>
      <c r="E145">
        <v>17891.95</v>
      </c>
      <c r="F145">
        <f t="shared" si="14"/>
        <v>-3.1098017209128321</v>
      </c>
      <c r="G145">
        <f t="shared" si="10"/>
        <v>-1.2492893924926651</v>
      </c>
      <c r="H145" s="2">
        <v>6.9</v>
      </c>
      <c r="I145">
        <f t="shared" si="11"/>
        <v>1.8282118110590773E-2</v>
      </c>
      <c r="J145">
        <f t="shared" si="12"/>
        <v>-3.1280838390234229</v>
      </c>
      <c r="K145">
        <f t="shared" si="13"/>
        <v>-1.2675715106032559</v>
      </c>
    </row>
    <row r="146" spans="1:11" x14ac:dyDescent="0.2">
      <c r="A146" s="1">
        <v>44953</v>
      </c>
      <c r="B146">
        <v>30892500</v>
      </c>
      <c r="C146">
        <v>30375000</v>
      </c>
      <c r="D146">
        <v>17877.2</v>
      </c>
      <c r="E146">
        <v>17604.349999999999</v>
      </c>
      <c r="F146">
        <f t="shared" si="14"/>
        <v>-2.2636227617162987</v>
      </c>
      <c r="G146">
        <f t="shared" si="10"/>
        <v>-1.6074268036742902</v>
      </c>
      <c r="H146" s="2">
        <v>6.88</v>
      </c>
      <c r="I146">
        <f t="shared" si="11"/>
        <v>1.8230846219635666E-2</v>
      </c>
      <c r="J146">
        <f t="shared" si="12"/>
        <v>-2.2818536079359344</v>
      </c>
      <c r="K146">
        <f t="shared" si="13"/>
        <v>-1.6256576498939259</v>
      </c>
    </row>
    <row r="147" spans="1:11" x14ac:dyDescent="0.2">
      <c r="A147" s="1">
        <v>44956</v>
      </c>
      <c r="B147">
        <v>30037500</v>
      </c>
      <c r="C147">
        <v>30013500</v>
      </c>
      <c r="D147">
        <v>17541.95</v>
      </c>
      <c r="E147">
        <v>17648.95</v>
      </c>
      <c r="F147">
        <f t="shared" si="14"/>
        <v>-1.1901234567901235</v>
      </c>
      <c r="G147">
        <f t="shared" si="10"/>
        <v>0.25334647402489835</v>
      </c>
      <c r="H147" s="2">
        <v>6.9</v>
      </c>
      <c r="I147">
        <f t="shared" si="11"/>
        <v>1.8282118110590773E-2</v>
      </c>
      <c r="J147">
        <f t="shared" si="12"/>
        <v>-1.2084055749007143</v>
      </c>
      <c r="K147">
        <f t="shared" si="13"/>
        <v>0.23506435591430758</v>
      </c>
    </row>
    <row r="148" spans="1:11" x14ac:dyDescent="0.2">
      <c r="A148" s="1">
        <v>44957</v>
      </c>
      <c r="B148">
        <v>29844000</v>
      </c>
      <c r="C148">
        <v>30090000</v>
      </c>
      <c r="D148">
        <v>17731.45</v>
      </c>
      <c r="E148">
        <v>17662.150000000001</v>
      </c>
      <c r="F148">
        <f t="shared" si="14"/>
        <v>0.25488530161427359</v>
      </c>
      <c r="G148">
        <f t="shared" si="10"/>
        <v>7.479198479230055E-2</v>
      </c>
      <c r="H148" s="2">
        <v>6.89</v>
      </c>
      <c r="I148">
        <f t="shared" si="11"/>
        <v>1.8256483361001052E-2</v>
      </c>
      <c r="J148">
        <f t="shared" si="12"/>
        <v>0.23662881825327253</v>
      </c>
      <c r="K148">
        <f t="shared" si="13"/>
        <v>5.6535501431299498E-2</v>
      </c>
    </row>
    <row r="149" spans="1:11" x14ac:dyDescent="0.2">
      <c r="A149" s="1">
        <v>44958</v>
      </c>
      <c r="B149">
        <v>30079500</v>
      </c>
      <c r="C149">
        <v>29469000</v>
      </c>
      <c r="D149">
        <v>17811.599999999999</v>
      </c>
      <c r="E149">
        <v>17616.3</v>
      </c>
      <c r="F149">
        <f t="shared" si="14"/>
        <v>-2.0638085742771684</v>
      </c>
      <c r="G149">
        <f t="shared" si="10"/>
        <v>-0.2595946699580865</v>
      </c>
      <c r="H149" s="2">
        <v>6.93</v>
      </c>
      <c r="I149">
        <f t="shared" si="11"/>
        <v>1.8359008013191236E-2</v>
      </c>
      <c r="J149">
        <f t="shared" si="12"/>
        <v>-2.0821675822903596</v>
      </c>
      <c r="K149">
        <f t="shared" si="13"/>
        <v>-0.27795367797127774</v>
      </c>
    </row>
    <row r="150" spans="1:11" x14ac:dyDescent="0.2">
      <c r="A150" s="1">
        <v>44959</v>
      </c>
      <c r="B150">
        <v>29292000</v>
      </c>
      <c r="C150">
        <v>29428500</v>
      </c>
      <c r="D150">
        <v>17517.099999999999</v>
      </c>
      <c r="E150">
        <v>17610.400000000001</v>
      </c>
      <c r="F150">
        <f t="shared" si="14"/>
        <v>-0.13743255624554615</v>
      </c>
      <c r="G150">
        <f t="shared" si="10"/>
        <v>-3.3491709382775139E-2</v>
      </c>
      <c r="H150" s="2">
        <v>6.91</v>
      </c>
      <c r="I150">
        <f t="shared" si="11"/>
        <v>1.830775046887112E-2</v>
      </c>
      <c r="J150">
        <f t="shared" si="12"/>
        <v>-0.15574030671441727</v>
      </c>
      <c r="K150">
        <f t="shared" si="13"/>
        <v>-5.179945985164626E-2</v>
      </c>
    </row>
    <row r="151" spans="1:11" x14ac:dyDescent="0.2">
      <c r="A151" s="1">
        <v>44960</v>
      </c>
      <c r="B151">
        <v>29269500</v>
      </c>
      <c r="C151">
        <v>29302500</v>
      </c>
      <c r="D151">
        <v>17721.75</v>
      </c>
      <c r="E151">
        <v>17854.05</v>
      </c>
      <c r="F151">
        <f t="shared" si="14"/>
        <v>-0.42815637902033743</v>
      </c>
      <c r="G151">
        <f t="shared" si="10"/>
        <v>1.3835574433289295</v>
      </c>
      <c r="H151" s="2">
        <v>6.92</v>
      </c>
      <c r="I151">
        <f t="shared" si="11"/>
        <v>1.8333380436241775E-2</v>
      </c>
      <c r="J151">
        <f t="shared" si="12"/>
        <v>-0.4464897594565792</v>
      </c>
      <c r="K151">
        <f t="shared" si="13"/>
        <v>1.3652240628926877</v>
      </c>
    </row>
    <row r="152" spans="1:11" x14ac:dyDescent="0.2">
      <c r="A152" s="1">
        <v>44963</v>
      </c>
      <c r="B152">
        <v>28972500</v>
      </c>
      <c r="C152">
        <v>28905000</v>
      </c>
      <c r="D152">
        <v>17818.55</v>
      </c>
      <c r="E152">
        <v>17764.599999999999</v>
      </c>
      <c r="F152">
        <f t="shared" si="14"/>
        <v>-1.3565395444074737</v>
      </c>
      <c r="G152">
        <f t="shared" si="10"/>
        <v>-0.50100677437332553</v>
      </c>
      <c r="H152" s="2">
        <v>6.91</v>
      </c>
      <c r="I152">
        <f t="shared" si="11"/>
        <v>1.830775046887112E-2</v>
      </c>
      <c r="J152">
        <f t="shared" si="12"/>
        <v>-1.3748472948763448</v>
      </c>
      <c r="K152">
        <f t="shared" si="13"/>
        <v>-0.51931452484219665</v>
      </c>
    </row>
    <row r="153" spans="1:11" x14ac:dyDescent="0.2">
      <c r="A153" s="1">
        <v>44964</v>
      </c>
      <c r="B153">
        <v>28708500</v>
      </c>
      <c r="C153">
        <v>29319000</v>
      </c>
      <c r="D153">
        <v>17790.099999999999</v>
      </c>
      <c r="E153">
        <v>17721.5</v>
      </c>
      <c r="F153">
        <f t="shared" si="14"/>
        <v>1.4322781525687598</v>
      </c>
      <c r="G153">
        <f t="shared" si="10"/>
        <v>-0.24261734010334346</v>
      </c>
      <c r="H153" s="2">
        <v>6.92</v>
      </c>
      <c r="I153">
        <f t="shared" si="11"/>
        <v>1.8333380436241775E-2</v>
      </c>
      <c r="J153">
        <f t="shared" si="12"/>
        <v>1.413944772132518</v>
      </c>
      <c r="K153">
        <f t="shared" si="13"/>
        <v>-0.26095072053958523</v>
      </c>
    </row>
    <row r="154" spans="1:11" x14ac:dyDescent="0.2">
      <c r="A154" s="1">
        <v>44965</v>
      </c>
      <c r="B154">
        <v>29824500</v>
      </c>
      <c r="C154">
        <v>29943000</v>
      </c>
      <c r="D154">
        <v>17750.3</v>
      </c>
      <c r="E154">
        <v>17871.7</v>
      </c>
      <c r="F154">
        <f t="shared" si="14"/>
        <v>2.1283126982502814</v>
      </c>
      <c r="G154">
        <f t="shared" si="10"/>
        <v>0.84755805095505876</v>
      </c>
      <c r="H154" s="2">
        <v>7.03</v>
      </c>
      <c r="I154">
        <f t="shared" si="11"/>
        <v>1.8615152406753488E-2</v>
      </c>
      <c r="J154">
        <f t="shared" si="12"/>
        <v>2.1096975458435279</v>
      </c>
      <c r="K154">
        <f t="shared" si="13"/>
        <v>0.82894289854830527</v>
      </c>
    </row>
    <row r="155" spans="1:11" x14ac:dyDescent="0.2">
      <c r="A155" s="1">
        <v>44966</v>
      </c>
      <c r="B155">
        <v>29734500</v>
      </c>
      <c r="C155">
        <v>29449500</v>
      </c>
      <c r="D155">
        <v>17885.5</v>
      </c>
      <c r="E155">
        <v>17893.45</v>
      </c>
      <c r="F155">
        <f t="shared" si="14"/>
        <v>-1.6481314497545334</v>
      </c>
      <c r="G155">
        <f t="shared" si="10"/>
        <v>0.12170078951638623</v>
      </c>
      <c r="H155" s="2">
        <v>7.03</v>
      </c>
      <c r="I155">
        <f t="shared" si="11"/>
        <v>1.8615152406753488E-2</v>
      </c>
      <c r="J155">
        <f t="shared" si="12"/>
        <v>-1.6667466021612869</v>
      </c>
      <c r="K155">
        <f t="shared" si="13"/>
        <v>0.10308563710963274</v>
      </c>
    </row>
    <row r="156" spans="1:11" x14ac:dyDescent="0.2">
      <c r="A156" s="1">
        <v>44967</v>
      </c>
      <c r="B156">
        <v>29277000</v>
      </c>
      <c r="C156">
        <v>29374500</v>
      </c>
      <c r="D156">
        <v>17847.55</v>
      </c>
      <c r="E156">
        <v>17856.5</v>
      </c>
      <c r="F156">
        <f t="shared" si="14"/>
        <v>-0.25467325421484238</v>
      </c>
      <c r="G156">
        <f t="shared" si="10"/>
        <v>-0.2065001439074115</v>
      </c>
      <c r="H156" s="2">
        <v>7.04</v>
      </c>
      <c r="I156">
        <f t="shared" si="11"/>
        <v>1.8640753718313086E-2</v>
      </c>
      <c r="J156">
        <f t="shared" si="12"/>
        <v>-0.27331400793315547</v>
      </c>
      <c r="K156">
        <f t="shared" si="13"/>
        <v>-0.22514089762572459</v>
      </c>
    </row>
    <row r="157" spans="1:11" x14ac:dyDescent="0.2">
      <c r="A157" s="1">
        <v>44970</v>
      </c>
      <c r="B157">
        <v>29151000</v>
      </c>
      <c r="C157">
        <v>29101500</v>
      </c>
      <c r="D157">
        <v>17859.099999999999</v>
      </c>
      <c r="E157">
        <v>17770.900000000001</v>
      </c>
      <c r="F157">
        <f t="shared" si="14"/>
        <v>-0.9293775213195119</v>
      </c>
      <c r="G157">
        <f t="shared" si="10"/>
        <v>-0.47937725758126476</v>
      </c>
      <c r="H157" s="2">
        <v>7.08</v>
      </c>
      <c r="I157">
        <f t="shared" si="11"/>
        <v>1.8743135118182153E-2</v>
      </c>
      <c r="J157">
        <f t="shared" si="12"/>
        <v>-0.94812065643769405</v>
      </c>
      <c r="K157">
        <f t="shared" si="13"/>
        <v>-0.49812039269944691</v>
      </c>
    </row>
    <row r="158" spans="1:11" x14ac:dyDescent="0.2">
      <c r="A158" s="1">
        <v>44971</v>
      </c>
      <c r="B158">
        <v>28843500</v>
      </c>
      <c r="C158">
        <v>28791000</v>
      </c>
      <c r="D158">
        <v>17840.349999999999</v>
      </c>
      <c r="E158">
        <v>17929.849999999999</v>
      </c>
      <c r="F158">
        <f t="shared" si="14"/>
        <v>-1.0669553115818773</v>
      </c>
      <c r="G158">
        <f t="shared" si="10"/>
        <v>0.89443978639234412</v>
      </c>
      <c r="H158" s="2">
        <v>7.12</v>
      </c>
      <c r="I158">
        <f t="shared" si="11"/>
        <v>1.8845478385109971E-2</v>
      </c>
      <c r="J158">
        <f t="shared" si="12"/>
        <v>-1.0858007899669873</v>
      </c>
      <c r="K158">
        <f t="shared" si="13"/>
        <v>0.87559430800723415</v>
      </c>
    </row>
    <row r="159" spans="1:11" x14ac:dyDescent="0.2">
      <c r="A159" s="1">
        <v>44972</v>
      </c>
      <c r="B159">
        <v>28569000</v>
      </c>
      <c r="C159">
        <v>27982500</v>
      </c>
      <c r="D159">
        <v>17896.599999999999</v>
      </c>
      <c r="E159">
        <v>18015.849999999999</v>
      </c>
      <c r="F159">
        <f t="shared" si="14"/>
        <v>-2.8081692195477754</v>
      </c>
      <c r="G159">
        <f t="shared" si="10"/>
        <v>0.47964706899388454</v>
      </c>
      <c r="H159" s="2">
        <v>7.14</v>
      </c>
      <c r="I159">
        <f t="shared" si="11"/>
        <v>1.8896635727605471E-2</v>
      </c>
      <c r="J159">
        <f t="shared" si="12"/>
        <v>-2.8270658552753809</v>
      </c>
      <c r="K159">
        <f t="shared" si="13"/>
        <v>0.46075043326627907</v>
      </c>
    </row>
    <row r="160" spans="1:11" x14ac:dyDescent="0.2">
      <c r="A160" s="1">
        <v>44973</v>
      </c>
      <c r="B160">
        <v>28173000</v>
      </c>
      <c r="C160">
        <v>28347000</v>
      </c>
      <c r="D160">
        <v>18094.75</v>
      </c>
      <c r="E160">
        <v>18035.849999999999</v>
      </c>
      <c r="F160">
        <f t="shared" si="14"/>
        <v>1.3025998391852052</v>
      </c>
      <c r="G160">
        <f t="shared" si="10"/>
        <v>0.11101335768226313</v>
      </c>
      <c r="H160" s="2">
        <v>7.14</v>
      </c>
      <c r="I160">
        <f t="shared" si="11"/>
        <v>1.8896635727605471E-2</v>
      </c>
      <c r="J160">
        <f t="shared" si="12"/>
        <v>1.2837032034575997</v>
      </c>
      <c r="K160">
        <f t="shared" si="13"/>
        <v>9.2116721954657657E-2</v>
      </c>
    </row>
    <row r="161" spans="1:11" x14ac:dyDescent="0.2">
      <c r="A161" s="1">
        <v>44974</v>
      </c>
      <c r="B161">
        <v>28374000</v>
      </c>
      <c r="C161">
        <v>28476000</v>
      </c>
      <c r="D161">
        <v>17974.849999999999</v>
      </c>
      <c r="E161">
        <v>17944.2</v>
      </c>
      <c r="F161">
        <f t="shared" si="14"/>
        <v>0.45507461106995445</v>
      </c>
      <c r="G161">
        <f t="shared" si="10"/>
        <v>-0.50815459210404734</v>
      </c>
      <c r="H161" s="2">
        <v>7.15</v>
      </c>
      <c r="I161">
        <f t="shared" si="11"/>
        <v>1.8922210827665431E-2</v>
      </c>
      <c r="J161">
        <f t="shared" si="12"/>
        <v>0.43615240024228902</v>
      </c>
      <c r="K161">
        <f t="shared" si="13"/>
        <v>-0.52707680293171277</v>
      </c>
    </row>
    <row r="162" spans="1:11" x14ac:dyDescent="0.2">
      <c r="A162" s="1">
        <v>44977</v>
      </c>
      <c r="B162">
        <v>28575000</v>
      </c>
      <c r="C162">
        <v>28693500</v>
      </c>
      <c r="D162">
        <v>17965.55</v>
      </c>
      <c r="E162">
        <v>17844.599999999999</v>
      </c>
      <c r="F162">
        <f t="shared" si="14"/>
        <v>0.76380109565950283</v>
      </c>
      <c r="G162">
        <f t="shared" si="10"/>
        <v>-0.55505400073562583</v>
      </c>
      <c r="H162" s="2">
        <v>7.16</v>
      </c>
      <c r="I162">
        <f t="shared" si="11"/>
        <v>1.8947783547518249E-2</v>
      </c>
      <c r="J162">
        <f t="shared" si="12"/>
        <v>0.74485331211198458</v>
      </c>
      <c r="K162">
        <f t="shared" si="13"/>
        <v>-0.57400178428314408</v>
      </c>
    </row>
    <row r="163" spans="1:11" x14ac:dyDescent="0.2">
      <c r="A163" s="1">
        <v>44978</v>
      </c>
      <c r="B163">
        <v>28791000</v>
      </c>
      <c r="C163">
        <v>29301000</v>
      </c>
      <c r="D163">
        <v>17905.8</v>
      </c>
      <c r="E163">
        <v>17826.7</v>
      </c>
      <c r="F163">
        <f t="shared" si="14"/>
        <v>2.1172042448638195</v>
      </c>
      <c r="G163">
        <f t="shared" si="10"/>
        <v>-0.10031045806573316</v>
      </c>
      <c r="H163" s="2">
        <v>7.2</v>
      </c>
      <c r="I163">
        <f t="shared" si="11"/>
        <v>1.9050050633828697E-2</v>
      </c>
      <c r="J163">
        <f t="shared" si="12"/>
        <v>2.0981541942299908</v>
      </c>
      <c r="K163">
        <f t="shared" si="13"/>
        <v>-0.11936050869956186</v>
      </c>
    </row>
    <row r="164" spans="1:11" x14ac:dyDescent="0.2">
      <c r="A164" s="1">
        <v>44979</v>
      </c>
      <c r="B164">
        <v>29347500</v>
      </c>
      <c r="C164">
        <v>28423500</v>
      </c>
      <c r="D164">
        <v>17755.349999999999</v>
      </c>
      <c r="E164">
        <v>17554.3</v>
      </c>
      <c r="F164">
        <f t="shared" si="14"/>
        <v>-2.9947783352104027</v>
      </c>
      <c r="G164">
        <f t="shared" si="10"/>
        <v>-1.528045011134991</v>
      </c>
      <c r="H164" s="2">
        <v>7.23</v>
      </c>
      <c r="I164">
        <f t="shared" si="11"/>
        <v>1.9126725978169112E-2</v>
      </c>
      <c r="J164">
        <f t="shared" si="12"/>
        <v>-3.0139050611885718</v>
      </c>
      <c r="K164">
        <f t="shared" si="13"/>
        <v>-1.5471717371131601</v>
      </c>
    </row>
    <row r="165" spans="1:11" x14ac:dyDescent="0.2">
      <c r="A165" s="1">
        <v>44980</v>
      </c>
      <c r="B165">
        <v>28165500</v>
      </c>
      <c r="C165">
        <v>28314000</v>
      </c>
      <c r="D165">
        <v>17574.650000000001</v>
      </c>
      <c r="E165">
        <v>17511.25</v>
      </c>
      <c r="F165">
        <f t="shared" si="14"/>
        <v>-0.3852446039368832</v>
      </c>
      <c r="G165">
        <f t="shared" si="10"/>
        <v>-0.24523905823643938</v>
      </c>
      <c r="H165" s="2">
        <v>7.22</v>
      </c>
      <c r="I165">
        <f t="shared" si="11"/>
        <v>1.9101169907287385E-2</v>
      </c>
      <c r="J165">
        <f t="shared" si="12"/>
        <v>-0.40434577384417059</v>
      </c>
      <c r="K165">
        <f t="shared" si="13"/>
        <v>-0.26434022814372676</v>
      </c>
    </row>
    <row r="166" spans="1:11" x14ac:dyDescent="0.2">
      <c r="A166" s="1">
        <v>44981</v>
      </c>
      <c r="B166">
        <v>28354500</v>
      </c>
      <c r="C166">
        <v>27900000</v>
      </c>
      <c r="D166">
        <v>17591.349999999999</v>
      </c>
      <c r="E166">
        <v>17465.8</v>
      </c>
      <c r="F166">
        <f t="shared" si="14"/>
        <v>-1.4621741894469167</v>
      </c>
      <c r="G166">
        <f t="shared" si="10"/>
        <v>-0.25954743379256612</v>
      </c>
      <c r="H166" s="2">
        <v>7.26</v>
      </c>
      <c r="I166">
        <f t="shared" si="11"/>
        <v>1.9203379932619669E-2</v>
      </c>
      <c r="J166">
        <f t="shared" si="12"/>
        <v>-1.4813775693795364</v>
      </c>
      <c r="K166">
        <f t="shared" si="13"/>
        <v>-0.27875081372518579</v>
      </c>
    </row>
    <row r="167" spans="1:11" x14ac:dyDescent="0.2">
      <c r="A167" s="1">
        <v>44984</v>
      </c>
      <c r="B167">
        <v>27757500</v>
      </c>
      <c r="C167">
        <v>27211500</v>
      </c>
      <c r="D167">
        <v>17428.599999999999</v>
      </c>
      <c r="E167">
        <v>17392.7</v>
      </c>
      <c r="F167">
        <f t="shared" si="14"/>
        <v>-2.467741935483871</v>
      </c>
      <c r="G167">
        <f t="shared" si="10"/>
        <v>-0.41853221724741235</v>
      </c>
      <c r="H167" s="2">
        <v>7.28</v>
      </c>
      <c r="I167">
        <f t="shared" si="11"/>
        <v>1.9254470691554282E-2</v>
      </c>
      <c r="J167">
        <f t="shared" si="12"/>
        <v>-2.4869964061754253</v>
      </c>
      <c r="K167">
        <f t="shared" si="13"/>
        <v>-0.43778668793896663</v>
      </c>
    </row>
    <row r="168" spans="1:11" x14ac:dyDescent="0.2">
      <c r="A168" s="1">
        <v>44985</v>
      </c>
      <c r="B168">
        <v>27148500</v>
      </c>
      <c r="C168">
        <v>27295500</v>
      </c>
      <c r="D168">
        <v>17383.25</v>
      </c>
      <c r="E168">
        <v>17303.95</v>
      </c>
      <c r="F168">
        <f t="shared" si="14"/>
        <v>0.30869301582051706</v>
      </c>
      <c r="G168">
        <f t="shared" si="10"/>
        <v>-0.51027155070805563</v>
      </c>
      <c r="H168" s="2">
        <v>7.32</v>
      </c>
      <c r="I168">
        <f t="shared" si="11"/>
        <v>1.9356623719635202E-2</v>
      </c>
      <c r="J168">
        <f t="shared" si="12"/>
        <v>0.28933639210088186</v>
      </c>
      <c r="K168">
        <f t="shared" si="13"/>
        <v>-0.52962817442769083</v>
      </c>
    </row>
    <row r="169" spans="1:11" x14ac:dyDescent="0.2">
      <c r="A169" s="1">
        <v>44986</v>
      </c>
      <c r="B169">
        <v>27369000</v>
      </c>
      <c r="C169">
        <v>27880500</v>
      </c>
      <c r="D169">
        <v>17360.099999999999</v>
      </c>
      <c r="E169">
        <v>17450.900000000001</v>
      </c>
      <c r="F169">
        <f t="shared" si="14"/>
        <v>2.1432104192998844</v>
      </c>
      <c r="G169">
        <f t="shared" si="10"/>
        <v>0.84922806642414428</v>
      </c>
      <c r="H169" s="2">
        <v>7.37</v>
      </c>
      <c r="I169">
        <f t="shared" si="11"/>
        <v>1.9484261622837451E-2</v>
      </c>
      <c r="J169">
        <f t="shared" si="12"/>
        <v>2.123726157677047</v>
      </c>
      <c r="K169">
        <f t="shared" si="13"/>
        <v>0.82974380480130683</v>
      </c>
    </row>
    <row r="170" spans="1:11" x14ac:dyDescent="0.2">
      <c r="A170" s="1">
        <v>44987</v>
      </c>
      <c r="B170">
        <v>28231500</v>
      </c>
      <c r="C170">
        <v>27834000</v>
      </c>
      <c r="D170">
        <v>17421.5</v>
      </c>
      <c r="E170">
        <v>17321.900000000001</v>
      </c>
      <c r="F170">
        <f t="shared" si="14"/>
        <v>-0.16678323559477054</v>
      </c>
      <c r="G170">
        <f t="shared" si="10"/>
        <v>-0.73921688852723921</v>
      </c>
      <c r="H170" s="2">
        <v>7.36</v>
      </c>
      <c r="I170">
        <f t="shared" si="11"/>
        <v>1.9458738784905449E-2</v>
      </c>
      <c r="J170">
        <f t="shared" si="12"/>
        <v>-0.18624197437967599</v>
      </c>
      <c r="K170">
        <f t="shared" si="13"/>
        <v>-0.75867562731214466</v>
      </c>
    </row>
    <row r="171" spans="1:11" x14ac:dyDescent="0.2">
      <c r="A171" s="1">
        <v>44988</v>
      </c>
      <c r="B171">
        <v>28167000</v>
      </c>
      <c r="C171">
        <v>28083000</v>
      </c>
      <c r="D171">
        <v>17451.25</v>
      </c>
      <c r="E171">
        <v>17594.349999999999</v>
      </c>
      <c r="F171">
        <f t="shared" si="14"/>
        <v>0.89458935115326577</v>
      </c>
      <c r="G171">
        <f t="shared" si="10"/>
        <v>1.5728644086387582</v>
      </c>
      <c r="H171" s="2">
        <v>7.35</v>
      </c>
      <c r="I171">
        <f t="shared" si="11"/>
        <v>1.943321357604777E-2</v>
      </c>
      <c r="J171">
        <f t="shared" si="12"/>
        <v>0.875156137577218</v>
      </c>
      <c r="K171">
        <f t="shared" si="13"/>
        <v>1.5534311950627104</v>
      </c>
    </row>
    <row r="172" spans="1:11" x14ac:dyDescent="0.2">
      <c r="A172" s="1">
        <v>44991</v>
      </c>
      <c r="B172">
        <v>28402500</v>
      </c>
      <c r="C172">
        <v>28411500</v>
      </c>
      <c r="D172">
        <v>17680.349999999999</v>
      </c>
      <c r="E172">
        <v>17711.45</v>
      </c>
      <c r="F172">
        <f t="shared" si="14"/>
        <v>1.169746821920735</v>
      </c>
      <c r="G172">
        <f t="shared" si="10"/>
        <v>0.66555456723324358</v>
      </c>
      <c r="H172" s="2">
        <v>7.34</v>
      </c>
      <c r="I172">
        <f t="shared" si="11"/>
        <v>1.9407685995842527E-2</v>
      </c>
      <c r="J172">
        <f t="shared" si="12"/>
        <v>1.1503391359248925</v>
      </c>
      <c r="K172">
        <f t="shared" si="13"/>
        <v>0.64614688123740105</v>
      </c>
    </row>
    <row r="173" spans="1:11" x14ac:dyDescent="0.2">
      <c r="A173" s="1">
        <v>44993</v>
      </c>
      <c r="B173">
        <v>28578000</v>
      </c>
      <c r="C173">
        <v>28999500</v>
      </c>
      <c r="D173">
        <v>17665.75</v>
      </c>
      <c r="E173">
        <v>17754.400000000001</v>
      </c>
      <c r="F173">
        <f t="shared" si="14"/>
        <v>2.0695844992344647</v>
      </c>
      <c r="G173">
        <f t="shared" si="10"/>
        <v>0.24249849673516696</v>
      </c>
      <c r="H173" s="2">
        <v>7.46</v>
      </c>
      <c r="I173">
        <f t="shared" si="11"/>
        <v>1.971386054602231E-2</v>
      </c>
      <c r="J173">
        <f t="shared" si="12"/>
        <v>2.0498706386884424</v>
      </c>
      <c r="K173">
        <f t="shared" si="13"/>
        <v>0.22278463618914465</v>
      </c>
    </row>
    <row r="174" spans="1:11" x14ac:dyDescent="0.2">
      <c r="A174" s="1">
        <v>44994</v>
      </c>
      <c r="B174">
        <v>29311500</v>
      </c>
      <c r="C174">
        <v>28977000</v>
      </c>
      <c r="D174">
        <v>17772.05</v>
      </c>
      <c r="E174">
        <v>17589.599999999999</v>
      </c>
      <c r="F174">
        <f t="shared" si="14"/>
        <v>-7.758754461283815E-2</v>
      </c>
      <c r="G174">
        <f t="shared" si="10"/>
        <v>-0.92822061010230084</v>
      </c>
      <c r="H174" s="2">
        <v>7.44</v>
      </c>
      <c r="I174">
        <f t="shared" si="11"/>
        <v>1.9662855139923607E-2</v>
      </c>
      <c r="J174">
        <f t="shared" si="12"/>
        <v>-9.7250399752761757E-2</v>
      </c>
      <c r="K174">
        <f t="shared" si="13"/>
        <v>-0.94788346524222444</v>
      </c>
    </row>
    <row r="175" spans="1:11" x14ac:dyDescent="0.2">
      <c r="A175" s="1">
        <v>44995</v>
      </c>
      <c r="B175">
        <v>28681500</v>
      </c>
      <c r="C175">
        <v>29338500</v>
      </c>
      <c r="D175">
        <v>17443.8</v>
      </c>
      <c r="E175">
        <v>17412.900000000001</v>
      </c>
      <c r="F175">
        <f t="shared" si="14"/>
        <v>1.2475411533285019</v>
      </c>
      <c r="G175">
        <f t="shared" si="10"/>
        <v>-1.004570882794362</v>
      </c>
      <c r="H175" s="2">
        <v>7.38</v>
      </c>
      <c r="I175">
        <f t="shared" si="11"/>
        <v>1.9509782090310068E-2</v>
      </c>
      <c r="J175">
        <f t="shared" si="12"/>
        <v>1.2280313712381918</v>
      </c>
      <c r="K175">
        <f t="shared" si="13"/>
        <v>-1.0240806648846721</v>
      </c>
    </row>
    <row r="176" spans="1:11" x14ac:dyDescent="0.2">
      <c r="A176" s="1">
        <v>44998</v>
      </c>
      <c r="B176">
        <v>29542500</v>
      </c>
      <c r="C176">
        <v>28978500</v>
      </c>
      <c r="D176">
        <v>17421.900000000001</v>
      </c>
      <c r="E176">
        <v>17154.3</v>
      </c>
      <c r="F176">
        <f t="shared" si="14"/>
        <v>-1.2270565979855821</v>
      </c>
      <c r="G176">
        <f t="shared" si="10"/>
        <v>-1.4851058697862054</v>
      </c>
      <c r="H176" s="2">
        <v>7.29</v>
      </c>
      <c r="I176">
        <f t="shared" si="11"/>
        <v>1.9280012509126365E-2</v>
      </c>
      <c r="J176">
        <f t="shared" si="12"/>
        <v>-1.2463366104947085</v>
      </c>
      <c r="K176">
        <f t="shared" si="13"/>
        <v>-1.5043858822953318</v>
      </c>
    </row>
    <row r="177" spans="1:11" x14ac:dyDescent="0.2">
      <c r="A177" s="1">
        <v>44999</v>
      </c>
      <c r="B177">
        <v>29103000</v>
      </c>
      <c r="C177">
        <v>28695000</v>
      </c>
      <c r="D177">
        <v>17160.55</v>
      </c>
      <c r="E177">
        <v>17043.3</v>
      </c>
      <c r="F177">
        <f t="shared" si="14"/>
        <v>-0.97831150680677059</v>
      </c>
      <c r="G177">
        <f t="shared" si="10"/>
        <v>-0.64706808205522814</v>
      </c>
      <c r="H177" s="2">
        <v>7.25</v>
      </c>
      <c r="I177">
        <f t="shared" si="11"/>
        <v>1.9177830990391165E-2</v>
      </c>
      <c r="J177">
        <f t="shared" si="12"/>
        <v>-0.99748933779716176</v>
      </c>
      <c r="K177">
        <f t="shared" si="13"/>
        <v>-0.66624591304561931</v>
      </c>
    </row>
    <row r="178" spans="1:11" x14ac:dyDescent="0.2">
      <c r="A178" s="1">
        <v>45000</v>
      </c>
      <c r="B178">
        <v>28485000</v>
      </c>
      <c r="C178">
        <v>29083500</v>
      </c>
      <c r="D178">
        <v>17166.45</v>
      </c>
      <c r="E178">
        <v>16972.150000000001</v>
      </c>
      <c r="F178">
        <f t="shared" si="14"/>
        <v>1.3538944066910612</v>
      </c>
      <c r="G178">
        <f t="shared" si="10"/>
        <v>-0.41746610104849313</v>
      </c>
      <c r="H178" s="2">
        <v>7.29</v>
      </c>
      <c r="I178">
        <f t="shared" si="11"/>
        <v>1.9280012509126365E-2</v>
      </c>
      <c r="J178">
        <f t="shared" si="12"/>
        <v>1.3346143941819348</v>
      </c>
      <c r="K178">
        <f t="shared" si="13"/>
        <v>-0.4367461135576195</v>
      </c>
    </row>
    <row r="179" spans="1:11" x14ac:dyDescent="0.2">
      <c r="A179" s="1">
        <v>45001</v>
      </c>
      <c r="B179">
        <v>29004000</v>
      </c>
      <c r="C179">
        <v>29355000</v>
      </c>
      <c r="D179">
        <v>16994.650000000001</v>
      </c>
      <c r="E179">
        <v>16985.599999999999</v>
      </c>
      <c r="F179">
        <f t="shared" si="14"/>
        <v>0.93351900562174428</v>
      </c>
      <c r="G179">
        <f t="shared" si="10"/>
        <v>7.9247473066153012E-2</v>
      </c>
      <c r="H179" s="2">
        <v>7.25</v>
      </c>
      <c r="I179">
        <f t="shared" si="11"/>
        <v>1.9177830990391165E-2</v>
      </c>
      <c r="J179">
        <f t="shared" si="12"/>
        <v>0.91434117463135312</v>
      </c>
      <c r="K179">
        <f t="shared" si="13"/>
        <v>6.0069642075761848E-2</v>
      </c>
    </row>
    <row r="180" spans="1:11" x14ac:dyDescent="0.2">
      <c r="A180" s="1">
        <v>45002</v>
      </c>
      <c r="B180">
        <v>29721000</v>
      </c>
      <c r="C180">
        <v>29593500</v>
      </c>
      <c r="D180">
        <v>17111.8</v>
      </c>
      <c r="E180">
        <v>17100.05</v>
      </c>
      <c r="F180">
        <f t="shared" si="14"/>
        <v>0.81246806336228927</v>
      </c>
      <c r="G180">
        <f t="shared" si="10"/>
        <v>0.67380604747551298</v>
      </c>
      <c r="H180" s="2">
        <v>7.21</v>
      </c>
      <c r="I180">
        <f t="shared" si="11"/>
        <v>1.9075611459329345E-2</v>
      </c>
      <c r="J180">
        <f t="shared" si="12"/>
        <v>0.79339245190295993</v>
      </c>
      <c r="K180">
        <f t="shared" si="13"/>
        <v>0.65473043601618364</v>
      </c>
    </row>
    <row r="181" spans="1:11" x14ac:dyDescent="0.2">
      <c r="A181" s="1">
        <v>45005</v>
      </c>
      <c r="B181">
        <v>29119500</v>
      </c>
      <c r="C181">
        <v>28899000</v>
      </c>
      <c r="D181">
        <v>17066.599999999999</v>
      </c>
      <c r="E181">
        <v>16988.400000000001</v>
      </c>
      <c r="F181">
        <f t="shared" si="14"/>
        <v>-2.3467991281869329</v>
      </c>
      <c r="G181">
        <f t="shared" si="10"/>
        <v>-0.65292206747932213</v>
      </c>
      <c r="H181" s="2">
        <v>7.2</v>
      </c>
      <c r="I181">
        <f t="shared" si="11"/>
        <v>1.9050050633828697E-2</v>
      </c>
      <c r="J181">
        <f t="shared" si="12"/>
        <v>-2.3658491788207616</v>
      </c>
      <c r="K181">
        <f t="shared" si="13"/>
        <v>-0.67197211811315083</v>
      </c>
    </row>
    <row r="182" spans="1:11" x14ac:dyDescent="0.2">
      <c r="A182" s="1">
        <v>45006</v>
      </c>
      <c r="B182">
        <v>29137500</v>
      </c>
      <c r="C182">
        <v>29223000</v>
      </c>
      <c r="D182">
        <v>17060.400000000001</v>
      </c>
      <c r="E182">
        <v>17107.5</v>
      </c>
      <c r="F182">
        <f t="shared" si="14"/>
        <v>1.1211460604173156</v>
      </c>
      <c r="G182">
        <f t="shared" si="10"/>
        <v>0.70106661015751059</v>
      </c>
      <c r="H182" s="2">
        <v>7.22</v>
      </c>
      <c r="I182">
        <f t="shared" si="11"/>
        <v>1.9101169907287385E-2</v>
      </c>
      <c r="J182">
        <f t="shared" si="12"/>
        <v>1.1020448905100282</v>
      </c>
      <c r="K182">
        <f t="shared" si="13"/>
        <v>0.68196544025022321</v>
      </c>
    </row>
    <row r="183" spans="1:11" x14ac:dyDescent="0.2">
      <c r="A183" s="1">
        <v>45007</v>
      </c>
      <c r="B183">
        <v>29445000</v>
      </c>
      <c r="C183">
        <v>29133000</v>
      </c>
      <c r="D183">
        <v>17177.45</v>
      </c>
      <c r="E183">
        <v>17151.900000000001</v>
      </c>
      <c r="F183">
        <f t="shared" si="14"/>
        <v>-0.30797659377887282</v>
      </c>
      <c r="G183">
        <f t="shared" si="10"/>
        <v>0.25953529153880728</v>
      </c>
      <c r="H183" s="2">
        <v>7.2126441467676203</v>
      </c>
      <c r="I183">
        <f t="shared" si="11"/>
        <v>1.9082369719281012E-2</v>
      </c>
      <c r="J183">
        <f t="shared" si="12"/>
        <v>-0.32705896349815383</v>
      </c>
      <c r="K183">
        <f t="shared" si="13"/>
        <v>0.24045292181952627</v>
      </c>
    </row>
    <row r="184" spans="1:11" x14ac:dyDescent="0.2">
      <c r="A184" s="1">
        <v>45008</v>
      </c>
      <c r="B184">
        <v>29064000</v>
      </c>
      <c r="C184">
        <v>28882500</v>
      </c>
      <c r="D184">
        <v>17097.400000000001</v>
      </c>
      <c r="E184">
        <v>17076.900000000001</v>
      </c>
      <c r="F184">
        <f t="shared" si="14"/>
        <v>-0.85984965503037791</v>
      </c>
      <c r="G184">
        <f t="shared" si="10"/>
        <v>-0.43726934042292687</v>
      </c>
      <c r="H184" s="2">
        <v>7.22</v>
      </c>
      <c r="I184">
        <f t="shared" si="11"/>
        <v>1.9101169907287385E-2</v>
      </c>
      <c r="J184">
        <f t="shared" si="12"/>
        <v>-0.8789508249376653</v>
      </c>
      <c r="K184">
        <f t="shared" si="13"/>
        <v>-0.45637051033021425</v>
      </c>
    </row>
    <row r="185" spans="1:11" x14ac:dyDescent="0.2">
      <c r="A185" s="1">
        <v>45009</v>
      </c>
      <c r="B185">
        <v>28890000</v>
      </c>
      <c r="C185">
        <v>28099500</v>
      </c>
      <c r="D185">
        <v>17076.2</v>
      </c>
      <c r="E185">
        <v>16945.05</v>
      </c>
      <c r="F185">
        <f t="shared" si="14"/>
        <v>-2.7109841599584525</v>
      </c>
      <c r="G185">
        <f t="shared" si="10"/>
        <v>-0.77209563796709102</v>
      </c>
      <c r="H185" s="2">
        <v>7.18</v>
      </c>
      <c r="I185">
        <f t="shared" si="11"/>
        <v>1.8998921848401018E-2</v>
      </c>
      <c r="J185">
        <f t="shared" si="12"/>
        <v>-2.7299830818068536</v>
      </c>
      <c r="K185">
        <f t="shared" si="13"/>
        <v>-0.79109455981549204</v>
      </c>
    </row>
    <row r="186" spans="1:11" x14ac:dyDescent="0.2">
      <c r="A186" s="1">
        <v>45012</v>
      </c>
      <c r="B186">
        <v>28186500</v>
      </c>
      <c r="C186">
        <v>27604500</v>
      </c>
      <c r="D186">
        <v>16984.3</v>
      </c>
      <c r="E186">
        <v>16985.7</v>
      </c>
      <c r="F186">
        <f t="shared" si="14"/>
        <v>-1.7615971814445095</v>
      </c>
      <c r="G186">
        <f t="shared" si="10"/>
        <v>0.23989306611666214</v>
      </c>
      <c r="H186" s="2">
        <v>7.21</v>
      </c>
      <c r="I186">
        <f t="shared" si="11"/>
        <v>1.9075611459329345E-2</v>
      </c>
      <c r="J186">
        <f t="shared" si="12"/>
        <v>-1.7806727929038388</v>
      </c>
      <c r="K186">
        <f t="shared" si="13"/>
        <v>0.2208174546573328</v>
      </c>
    </row>
    <row r="187" spans="1:11" x14ac:dyDescent="0.2">
      <c r="A187" s="1">
        <v>45013</v>
      </c>
      <c r="B187">
        <v>27493500</v>
      </c>
      <c r="C187">
        <v>27174000</v>
      </c>
      <c r="D187">
        <v>17031.75</v>
      </c>
      <c r="E187">
        <v>16951.7</v>
      </c>
      <c r="F187">
        <f t="shared" si="14"/>
        <v>-1.5595283377710156</v>
      </c>
      <c r="G187">
        <f t="shared" si="10"/>
        <v>-0.20016837692882836</v>
      </c>
      <c r="H187" s="2">
        <v>7.26</v>
      </c>
      <c r="I187">
        <f t="shared" si="11"/>
        <v>1.9203379932619669E-2</v>
      </c>
      <c r="J187">
        <f t="shared" si="12"/>
        <v>-1.5787317177036353</v>
      </c>
      <c r="K187">
        <f t="shared" si="13"/>
        <v>-0.21937175686144803</v>
      </c>
    </row>
    <row r="188" spans="1:11" x14ac:dyDescent="0.2">
      <c r="A188" s="1">
        <v>45014</v>
      </c>
      <c r="B188">
        <v>26952000</v>
      </c>
      <c r="C188">
        <v>28062000</v>
      </c>
      <c r="D188">
        <v>16977.3</v>
      </c>
      <c r="E188">
        <v>17080.7</v>
      </c>
      <c r="F188">
        <f t="shared" si="14"/>
        <v>3.2678295429454627</v>
      </c>
      <c r="G188">
        <f t="shared" si="10"/>
        <v>0.76098562386073365</v>
      </c>
      <c r="H188" s="2">
        <v>7.29</v>
      </c>
      <c r="I188">
        <f t="shared" si="11"/>
        <v>1.9280012509126365E-2</v>
      </c>
      <c r="J188">
        <f t="shared" si="12"/>
        <v>3.2485495304363363</v>
      </c>
      <c r="K188">
        <f t="shared" si="13"/>
        <v>0.74170561135160729</v>
      </c>
    </row>
    <row r="189" spans="1:11" x14ac:dyDescent="0.2">
      <c r="A189" s="1">
        <v>45016</v>
      </c>
      <c r="B189">
        <v>28441500</v>
      </c>
      <c r="C189">
        <v>28350000</v>
      </c>
      <c r="D189">
        <v>17210.349999999999</v>
      </c>
      <c r="E189">
        <v>17359.75</v>
      </c>
      <c r="F189">
        <f t="shared" si="14"/>
        <v>1.0262989095574084</v>
      </c>
      <c r="G189">
        <f t="shared" si="10"/>
        <v>1.6337152458622846</v>
      </c>
      <c r="H189" s="2">
        <v>7.16</v>
      </c>
      <c r="I189">
        <f t="shared" si="11"/>
        <v>1.8947783547518249E-2</v>
      </c>
      <c r="J189">
        <f t="shared" si="12"/>
        <v>1.0073511260098902</v>
      </c>
      <c r="K189">
        <f t="shared" si="13"/>
        <v>1.6147674623147663</v>
      </c>
    </row>
    <row r="190" spans="1:11" x14ac:dyDescent="0.2">
      <c r="A190" s="1">
        <v>45019</v>
      </c>
      <c r="B190">
        <v>28620000</v>
      </c>
      <c r="C190">
        <v>28534500</v>
      </c>
      <c r="D190">
        <v>17427.95</v>
      </c>
      <c r="E190">
        <v>17398.05</v>
      </c>
      <c r="F190">
        <f t="shared" si="14"/>
        <v>0.65079365079365081</v>
      </c>
      <c r="G190">
        <f t="shared" si="10"/>
        <v>0.22062529702328243</v>
      </c>
      <c r="H190" s="2">
        <v>7.21</v>
      </c>
      <c r="I190">
        <f t="shared" si="11"/>
        <v>1.9075611459329345E-2</v>
      </c>
      <c r="J190">
        <f t="shared" si="12"/>
        <v>0.63171803933432147</v>
      </c>
      <c r="K190">
        <f t="shared" si="13"/>
        <v>0.20154968556395308</v>
      </c>
    </row>
    <row r="191" spans="1:11" x14ac:dyDescent="0.2">
      <c r="A191" s="1">
        <v>45021</v>
      </c>
      <c r="B191">
        <v>28449000</v>
      </c>
      <c r="C191">
        <v>28255500</v>
      </c>
      <c r="D191">
        <v>17422.3</v>
      </c>
      <c r="E191">
        <v>17557.05</v>
      </c>
      <c r="F191">
        <f t="shared" si="14"/>
        <v>-0.9777637596593598</v>
      </c>
      <c r="G191">
        <f t="shared" si="10"/>
        <v>0.91389552277410402</v>
      </c>
      <c r="H191" s="2">
        <v>7.19</v>
      </c>
      <c r="I191">
        <f t="shared" si="11"/>
        <v>1.9024487430319148E-2</v>
      </c>
      <c r="J191">
        <f t="shared" si="12"/>
        <v>-0.99678824708967895</v>
      </c>
      <c r="K191">
        <f t="shared" si="13"/>
        <v>0.89487103534378487</v>
      </c>
    </row>
    <row r="192" spans="1:11" x14ac:dyDescent="0.2">
      <c r="A192" s="1">
        <v>45022</v>
      </c>
      <c r="B192">
        <v>28297500</v>
      </c>
      <c r="C192">
        <v>28590000</v>
      </c>
      <c r="D192">
        <v>17533.849999999999</v>
      </c>
      <c r="E192">
        <v>17599.150000000001</v>
      </c>
      <c r="F192">
        <f t="shared" si="14"/>
        <v>1.1838403142750968</v>
      </c>
      <c r="G192">
        <f t="shared" si="10"/>
        <v>0.23978971410346375</v>
      </c>
      <c r="H192" s="2">
        <v>7.06</v>
      </c>
      <c r="I192">
        <f t="shared" si="11"/>
        <v>1.8691949186644408E-2</v>
      </c>
      <c r="J192">
        <f t="shared" si="12"/>
        <v>1.1651483650884524</v>
      </c>
      <c r="K192">
        <f t="shared" si="13"/>
        <v>0.22109776491681934</v>
      </c>
    </row>
    <row r="193" spans="1:11" x14ac:dyDescent="0.2">
      <c r="A193" s="1">
        <v>45026</v>
      </c>
      <c r="B193">
        <v>28650000</v>
      </c>
      <c r="C193">
        <v>28765500</v>
      </c>
      <c r="D193">
        <v>17634.900000000001</v>
      </c>
      <c r="E193">
        <v>17624.05</v>
      </c>
      <c r="F193">
        <f t="shared" si="14"/>
        <v>0.61385099685204625</v>
      </c>
      <c r="G193">
        <f t="shared" si="10"/>
        <v>0.14148410576645926</v>
      </c>
      <c r="H193" s="2">
        <v>7.03</v>
      </c>
      <c r="I193">
        <f t="shared" si="11"/>
        <v>1.8615152406753488E-2</v>
      </c>
      <c r="J193">
        <f t="shared" si="12"/>
        <v>0.59523584444529276</v>
      </c>
      <c r="K193">
        <f t="shared" si="13"/>
        <v>0.12286895335970577</v>
      </c>
    </row>
    <row r="194" spans="1:11" x14ac:dyDescent="0.2">
      <c r="A194" s="1">
        <v>45027</v>
      </c>
      <c r="B194">
        <v>28861500</v>
      </c>
      <c r="C194">
        <v>28999500</v>
      </c>
      <c r="D194">
        <v>17704.8</v>
      </c>
      <c r="E194">
        <v>17722.3</v>
      </c>
      <c r="F194">
        <f t="shared" si="14"/>
        <v>0.81347447463106848</v>
      </c>
      <c r="G194">
        <f t="shared" si="10"/>
        <v>0.55747685690859938</v>
      </c>
      <c r="H194" s="2">
        <v>7.01</v>
      </c>
      <c r="I194">
        <f t="shared" si="11"/>
        <v>1.856394262655936E-2</v>
      </c>
      <c r="J194">
        <f t="shared" si="12"/>
        <v>0.79491053200450912</v>
      </c>
      <c r="K194">
        <f t="shared" si="13"/>
        <v>0.53891291428204002</v>
      </c>
    </row>
    <row r="195" spans="1:11" x14ac:dyDescent="0.2">
      <c r="A195" s="1">
        <v>45028</v>
      </c>
      <c r="B195">
        <v>29088000</v>
      </c>
      <c r="C195">
        <v>29134500</v>
      </c>
      <c r="D195">
        <v>17759.55</v>
      </c>
      <c r="E195">
        <v>17812.400000000001</v>
      </c>
      <c r="F195">
        <f t="shared" si="14"/>
        <v>0.46552526767702895</v>
      </c>
      <c r="G195">
        <f t="shared" si="10"/>
        <v>0.50839902270022619</v>
      </c>
      <c r="H195" s="2">
        <v>7</v>
      </c>
      <c r="I195">
        <f t="shared" si="11"/>
        <v>1.8538334157058856E-2</v>
      </c>
      <c r="J195">
        <f t="shared" si="12"/>
        <v>0.4469869335199701</v>
      </c>
      <c r="K195">
        <f t="shared" si="13"/>
        <v>0.48986068854316733</v>
      </c>
    </row>
    <row r="196" spans="1:11" x14ac:dyDescent="0.2">
      <c r="A196" s="1">
        <v>45029</v>
      </c>
      <c r="B196">
        <v>29127000</v>
      </c>
      <c r="C196">
        <v>28999500</v>
      </c>
      <c r="D196">
        <v>17807.3</v>
      </c>
      <c r="E196">
        <v>17828</v>
      </c>
      <c r="F196">
        <f t="shared" si="14"/>
        <v>-0.46336817175513567</v>
      </c>
      <c r="G196">
        <f t="shared" ref="G196:G259" si="15">((E196-E195)/E195)*100</f>
        <v>8.7579439042456617E-2</v>
      </c>
      <c r="H196" s="2">
        <v>6.97</v>
      </c>
      <c r="I196">
        <f t="shared" ref="I196:I259" si="16">(POWER((1+(H196/100)),(1/365))-1)*100</f>
        <v>1.8461494425525693E-2</v>
      </c>
      <c r="J196">
        <f t="shared" ref="J196:J259" si="17">F196-I196</f>
        <v>-0.48182966618066136</v>
      </c>
      <c r="K196">
        <f t="shared" ref="K196:K259" si="18">G196-I196</f>
        <v>6.9117944616930924E-2</v>
      </c>
    </row>
    <row r="197" spans="1:11" x14ac:dyDescent="0.2">
      <c r="A197" s="1">
        <v>45033</v>
      </c>
      <c r="B197">
        <v>29070000</v>
      </c>
      <c r="C197">
        <v>29137500</v>
      </c>
      <c r="D197">
        <v>17863</v>
      </c>
      <c r="E197">
        <v>17706.849999999999</v>
      </c>
      <c r="F197">
        <f t="shared" ref="F197:F260" si="19">((C197-C196)/C196)*100</f>
        <v>0.47587027362540735</v>
      </c>
      <c r="G197">
        <f t="shared" si="15"/>
        <v>-0.67954902400718786</v>
      </c>
      <c r="H197" s="2">
        <v>6.98</v>
      </c>
      <c r="I197">
        <f t="shared" si="16"/>
        <v>1.8487110056986111E-2</v>
      </c>
      <c r="J197">
        <f t="shared" si="17"/>
        <v>0.45738316356842124</v>
      </c>
      <c r="K197">
        <f t="shared" si="18"/>
        <v>-0.69803613406417397</v>
      </c>
    </row>
    <row r="198" spans="1:11" x14ac:dyDescent="0.2">
      <c r="A198" s="1">
        <v>45034</v>
      </c>
      <c r="B198">
        <v>29266500</v>
      </c>
      <c r="C198">
        <v>29187000</v>
      </c>
      <c r="D198">
        <v>17766.599999999999</v>
      </c>
      <c r="E198">
        <v>17660.150000000001</v>
      </c>
      <c r="F198">
        <f t="shared" si="19"/>
        <v>0.16988416988416988</v>
      </c>
      <c r="G198">
        <f t="shared" si="15"/>
        <v>-0.26373973914048571</v>
      </c>
      <c r="H198" s="2">
        <v>7</v>
      </c>
      <c r="I198">
        <f t="shared" si="16"/>
        <v>1.8538334157058856E-2</v>
      </c>
      <c r="J198">
        <f t="shared" si="17"/>
        <v>0.15134583572711102</v>
      </c>
      <c r="K198">
        <f t="shared" si="18"/>
        <v>-0.28227807329754456</v>
      </c>
    </row>
    <row r="199" spans="1:11" x14ac:dyDescent="0.2">
      <c r="A199" s="1">
        <v>45035</v>
      </c>
      <c r="B199">
        <v>29221500</v>
      </c>
      <c r="C199">
        <v>29133000</v>
      </c>
      <c r="D199">
        <v>17653.349999999999</v>
      </c>
      <c r="E199">
        <v>17618.75</v>
      </c>
      <c r="F199">
        <f t="shared" si="19"/>
        <v>-0.18501387604070307</v>
      </c>
      <c r="G199">
        <f t="shared" si="15"/>
        <v>-0.23442609490860183</v>
      </c>
      <c r="H199" s="2">
        <v>6.99</v>
      </c>
      <c r="I199">
        <f t="shared" si="16"/>
        <v>1.8512723300667666E-2</v>
      </c>
      <c r="J199">
        <f t="shared" si="17"/>
        <v>-0.20352659934137074</v>
      </c>
      <c r="K199">
        <f t="shared" si="18"/>
        <v>-0.2529388182092695</v>
      </c>
    </row>
    <row r="200" spans="1:11" x14ac:dyDescent="0.2">
      <c r="A200" s="1">
        <v>45036</v>
      </c>
      <c r="B200">
        <v>29238000</v>
      </c>
      <c r="C200">
        <v>29383500</v>
      </c>
      <c r="D200">
        <v>17638.599999999999</v>
      </c>
      <c r="E200">
        <v>17624.45</v>
      </c>
      <c r="F200">
        <f t="shared" si="19"/>
        <v>0.85984965503037791</v>
      </c>
      <c r="G200">
        <f t="shared" si="15"/>
        <v>3.2351897836116229E-2</v>
      </c>
      <c r="H200" s="2">
        <v>6.98</v>
      </c>
      <c r="I200">
        <f t="shared" si="16"/>
        <v>1.8487110056986111E-2</v>
      </c>
      <c r="J200">
        <f t="shared" si="17"/>
        <v>0.8413625449733918</v>
      </c>
      <c r="K200">
        <f t="shared" si="18"/>
        <v>1.3864787779130118E-2</v>
      </c>
    </row>
    <row r="201" spans="1:11" x14ac:dyDescent="0.2">
      <c r="A201" s="1">
        <v>45037</v>
      </c>
      <c r="B201">
        <v>29457000</v>
      </c>
      <c r="C201">
        <v>29823000</v>
      </c>
      <c r="D201">
        <v>17639.75</v>
      </c>
      <c r="E201">
        <v>17624.05</v>
      </c>
      <c r="F201">
        <f t="shared" si="19"/>
        <v>1.4957374036449027</v>
      </c>
      <c r="G201">
        <f t="shared" si="15"/>
        <v>-2.2695743697048998E-3</v>
      </c>
      <c r="H201" s="2">
        <v>7</v>
      </c>
      <c r="I201">
        <f t="shared" si="16"/>
        <v>1.8538334157058856E-2</v>
      </c>
      <c r="J201">
        <f t="shared" si="17"/>
        <v>1.4771990694878439</v>
      </c>
      <c r="K201">
        <f t="shared" si="18"/>
        <v>-2.0807908526763754E-2</v>
      </c>
    </row>
    <row r="202" spans="1:11" x14ac:dyDescent="0.2">
      <c r="A202" s="1">
        <v>45040</v>
      </c>
      <c r="B202">
        <v>29850000</v>
      </c>
      <c r="C202">
        <v>29862000</v>
      </c>
      <c r="D202">
        <v>17707.55</v>
      </c>
      <c r="E202">
        <v>17743.400000000001</v>
      </c>
      <c r="F202">
        <f t="shared" si="19"/>
        <v>0.13077155215773062</v>
      </c>
      <c r="G202">
        <f t="shared" si="15"/>
        <v>0.67719962210730333</v>
      </c>
      <c r="H202" s="2">
        <v>6.98</v>
      </c>
      <c r="I202">
        <f t="shared" si="16"/>
        <v>1.8487110056986111E-2</v>
      </c>
      <c r="J202">
        <f t="shared" si="17"/>
        <v>0.11228444210074451</v>
      </c>
      <c r="K202">
        <f t="shared" si="18"/>
        <v>0.65871251205031722</v>
      </c>
    </row>
    <row r="203" spans="1:11" x14ac:dyDescent="0.2">
      <c r="A203" s="1">
        <v>45041</v>
      </c>
      <c r="B203">
        <v>29898000</v>
      </c>
      <c r="C203">
        <v>30730500</v>
      </c>
      <c r="D203">
        <v>17761.55</v>
      </c>
      <c r="E203">
        <v>17769.25</v>
      </c>
      <c r="F203">
        <f t="shared" si="19"/>
        <v>2.9083785412899337</v>
      </c>
      <c r="G203">
        <f t="shared" si="15"/>
        <v>0.14568797411994625</v>
      </c>
      <c r="H203" s="2">
        <v>6.99</v>
      </c>
      <c r="I203">
        <f t="shared" si="16"/>
        <v>1.8512723300667666E-2</v>
      </c>
      <c r="J203">
        <f t="shared" si="17"/>
        <v>2.889865817989266</v>
      </c>
      <c r="K203">
        <f t="shared" si="18"/>
        <v>0.12717525081927858</v>
      </c>
    </row>
    <row r="204" spans="1:11" x14ac:dyDescent="0.2">
      <c r="A204" s="1">
        <v>45042</v>
      </c>
      <c r="B204">
        <v>30808500</v>
      </c>
      <c r="C204">
        <v>31276500</v>
      </c>
      <c r="D204">
        <v>17767.3</v>
      </c>
      <c r="E204">
        <v>17813.599999999999</v>
      </c>
      <c r="F204">
        <f t="shared" si="19"/>
        <v>1.7767364670278711</v>
      </c>
      <c r="G204">
        <f t="shared" si="15"/>
        <v>0.24958847447133981</v>
      </c>
      <c r="H204" s="2">
        <v>7</v>
      </c>
      <c r="I204">
        <f t="shared" si="16"/>
        <v>1.8538334157058856E-2</v>
      </c>
      <c r="J204">
        <f t="shared" si="17"/>
        <v>1.7581981328708123</v>
      </c>
      <c r="K204">
        <f t="shared" si="18"/>
        <v>0.23105014031428095</v>
      </c>
    </row>
    <row r="205" spans="1:11" x14ac:dyDescent="0.2">
      <c r="A205" s="1">
        <v>45043</v>
      </c>
      <c r="B205">
        <v>31408500</v>
      </c>
      <c r="C205">
        <v>31656000</v>
      </c>
      <c r="D205">
        <v>17813.099999999999</v>
      </c>
      <c r="E205">
        <v>17915.05</v>
      </c>
      <c r="F205">
        <f t="shared" si="19"/>
        <v>1.2133710613399837</v>
      </c>
      <c r="G205">
        <f t="shared" si="15"/>
        <v>0.56950868998967497</v>
      </c>
      <c r="H205" s="2">
        <v>6.98</v>
      </c>
      <c r="I205">
        <f t="shared" si="16"/>
        <v>1.8487110056986111E-2</v>
      </c>
      <c r="J205">
        <f t="shared" si="17"/>
        <v>1.1948839512829976</v>
      </c>
      <c r="K205">
        <f t="shared" si="18"/>
        <v>0.55102157993268885</v>
      </c>
    </row>
    <row r="206" spans="1:11" x14ac:dyDescent="0.2">
      <c r="A206" s="1">
        <v>45044</v>
      </c>
      <c r="B206">
        <v>31833000</v>
      </c>
      <c r="C206">
        <v>32541000</v>
      </c>
      <c r="D206">
        <v>17950.400000000001</v>
      </c>
      <c r="E206">
        <v>18065</v>
      </c>
      <c r="F206">
        <f t="shared" si="19"/>
        <v>2.795678544351782</v>
      </c>
      <c r="G206">
        <f t="shared" si="15"/>
        <v>0.837005757728841</v>
      </c>
      <c r="H206" s="2">
        <v>7</v>
      </c>
      <c r="I206">
        <f t="shared" si="16"/>
        <v>1.8538334157058856E-2</v>
      </c>
      <c r="J206">
        <f t="shared" si="17"/>
        <v>2.7771402101947231</v>
      </c>
      <c r="K206">
        <f t="shared" si="18"/>
        <v>0.81846742357178215</v>
      </c>
    </row>
    <row r="207" spans="1:11" x14ac:dyDescent="0.2">
      <c r="A207" s="1">
        <v>45048</v>
      </c>
      <c r="B207">
        <v>32655000</v>
      </c>
      <c r="C207">
        <v>32538000</v>
      </c>
      <c r="D207">
        <v>18124.8</v>
      </c>
      <c r="E207">
        <v>18147.650000000001</v>
      </c>
      <c r="F207">
        <f t="shared" si="19"/>
        <v>-9.2191389324237111E-3</v>
      </c>
      <c r="G207">
        <f t="shared" si="15"/>
        <v>0.45751453086078858</v>
      </c>
      <c r="H207" s="2">
        <v>6.99</v>
      </c>
      <c r="I207">
        <f t="shared" si="16"/>
        <v>1.8512723300667666E-2</v>
      </c>
      <c r="J207">
        <f t="shared" si="17"/>
        <v>-2.7731862233091376E-2</v>
      </c>
      <c r="K207">
        <f t="shared" si="18"/>
        <v>0.43900180756012092</v>
      </c>
    </row>
    <row r="208" spans="1:11" x14ac:dyDescent="0.2">
      <c r="A208" s="1">
        <v>45049</v>
      </c>
      <c r="B208">
        <v>32563500</v>
      </c>
      <c r="C208">
        <v>32503500</v>
      </c>
      <c r="D208">
        <v>18113.8</v>
      </c>
      <c r="E208">
        <v>18089.849999999999</v>
      </c>
      <c r="F208">
        <f t="shared" si="19"/>
        <v>-0.10602987276415268</v>
      </c>
      <c r="G208">
        <f t="shared" si="15"/>
        <v>-0.31849853837826331</v>
      </c>
      <c r="H208" s="2">
        <v>6.98</v>
      </c>
      <c r="I208">
        <f t="shared" si="16"/>
        <v>1.8487110056986111E-2</v>
      </c>
      <c r="J208">
        <f t="shared" si="17"/>
        <v>-0.12451698282113879</v>
      </c>
      <c r="K208">
        <f t="shared" si="18"/>
        <v>-0.33698564843524942</v>
      </c>
    </row>
    <row r="209" spans="1:11" x14ac:dyDescent="0.2">
      <c r="A209" s="1">
        <v>45050</v>
      </c>
      <c r="B209">
        <v>32539500</v>
      </c>
      <c r="C209">
        <v>32986500</v>
      </c>
      <c r="D209">
        <v>18081</v>
      </c>
      <c r="E209">
        <v>18255.8</v>
      </c>
      <c r="F209">
        <f t="shared" si="19"/>
        <v>1.4859938160505792</v>
      </c>
      <c r="G209">
        <f t="shared" si="15"/>
        <v>0.91736526284076847</v>
      </c>
      <c r="H209" s="2">
        <v>6.98</v>
      </c>
      <c r="I209">
        <f t="shared" si="16"/>
        <v>1.8487110056986111E-2</v>
      </c>
      <c r="J209">
        <f t="shared" si="17"/>
        <v>1.4675067059935931</v>
      </c>
      <c r="K209">
        <f t="shared" si="18"/>
        <v>0.89887815278378236</v>
      </c>
    </row>
    <row r="210" spans="1:11" x14ac:dyDescent="0.2">
      <c r="A210" s="1">
        <v>45051</v>
      </c>
      <c r="B210">
        <v>32904000</v>
      </c>
      <c r="C210">
        <v>32748000</v>
      </c>
      <c r="D210">
        <v>18117.3</v>
      </c>
      <c r="E210">
        <v>18069</v>
      </c>
      <c r="F210">
        <f t="shared" si="19"/>
        <v>-0.72302305488608976</v>
      </c>
      <c r="G210">
        <f t="shared" si="15"/>
        <v>-1.0232364508813598</v>
      </c>
      <c r="H210" s="2">
        <v>6.9062461538461504</v>
      </c>
      <c r="I210">
        <f t="shared" si="16"/>
        <v>1.8298128756244481E-2</v>
      </c>
      <c r="J210">
        <f t="shared" si="17"/>
        <v>-0.74132118364233424</v>
      </c>
      <c r="K210">
        <f t="shared" si="18"/>
        <v>-1.0415345796376043</v>
      </c>
    </row>
    <row r="211" spans="1:11" x14ac:dyDescent="0.2">
      <c r="A211" s="1">
        <v>45054</v>
      </c>
      <c r="B211">
        <v>32814000</v>
      </c>
      <c r="C211">
        <v>32884500</v>
      </c>
      <c r="D211">
        <v>18120.599999999999</v>
      </c>
      <c r="E211">
        <v>18264.400000000001</v>
      </c>
      <c r="F211">
        <f t="shared" si="19"/>
        <v>0.41681934774642726</v>
      </c>
      <c r="G211">
        <f t="shared" si="15"/>
        <v>1.0814101499806379</v>
      </c>
      <c r="H211" s="2">
        <v>7</v>
      </c>
      <c r="I211">
        <f t="shared" si="16"/>
        <v>1.8538334157058856E-2</v>
      </c>
      <c r="J211">
        <f t="shared" si="17"/>
        <v>0.3982810135893684</v>
      </c>
      <c r="K211">
        <f t="shared" si="18"/>
        <v>1.062871815823579</v>
      </c>
    </row>
    <row r="212" spans="1:11" x14ac:dyDescent="0.2">
      <c r="A212" s="1">
        <v>45055</v>
      </c>
      <c r="B212">
        <v>33033000</v>
      </c>
      <c r="C212">
        <v>32704500</v>
      </c>
      <c r="D212">
        <v>18303.400000000001</v>
      </c>
      <c r="E212">
        <v>18265.95</v>
      </c>
      <c r="F212">
        <f t="shared" si="19"/>
        <v>-0.5473703416503215</v>
      </c>
      <c r="G212">
        <f t="shared" si="15"/>
        <v>8.4864545235500341E-3</v>
      </c>
      <c r="H212" s="2">
        <v>7.01</v>
      </c>
      <c r="I212">
        <f t="shared" si="16"/>
        <v>1.856394262655936E-2</v>
      </c>
      <c r="J212">
        <f t="shared" si="17"/>
        <v>-0.56593428427688086</v>
      </c>
      <c r="K212">
        <f t="shared" si="18"/>
        <v>-1.0077488103009326E-2</v>
      </c>
    </row>
    <row r="213" spans="1:11" x14ac:dyDescent="0.2">
      <c r="A213" s="1">
        <v>45056</v>
      </c>
      <c r="B213">
        <v>32910000</v>
      </c>
      <c r="C213">
        <v>32833500</v>
      </c>
      <c r="D213">
        <v>18313.599999999999</v>
      </c>
      <c r="E213">
        <v>18315.099999999999</v>
      </c>
      <c r="F213">
        <f t="shared" si="19"/>
        <v>0.39444113195431818</v>
      </c>
      <c r="G213">
        <f t="shared" si="15"/>
        <v>0.26907990003256232</v>
      </c>
      <c r="H213" s="2">
        <v>7.01</v>
      </c>
      <c r="I213">
        <f t="shared" si="16"/>
        <v>1.856394262655936E-2</v>
      </c>
      <c r="J213">
        <f t="shared" si="17"/>
        <v>0.37587718932775882</v>
      </c>
      <c r="K213">
        <f t="shared" si="18"/>
        <v>0.25051595740600296</v>
      </c>
    </row>
    <row r="214" spans="1:11" x14ac:dyDescent="0.2">
      <c r="A214" s="1">
        <v>45057</v>
      </c>
      <c r="B214">
        <v>32979000</v>
      </c>
      <c r="C214">
        <v>33547500</v>
      </c>
      <c r="D214">
        <v>18357.8</v>
      </c>
      <c r="E214">
        <v>18297</v>
      </c>
      <c r="F214">
        <f t="shared" si="19"/>
        <v>2.1746082507195394</v>
      </c>
      <c r="G214">
        <f t="shared" si="15"/>
        <v>-9.8825559237997851E-2</v>
      </c>
      <c r="H214" s="2">
        <v>6.98</v>
      </c>
      <c r="I214">
        <f t="shared" si="16"/>
        <v>1.8487110056986111E-2</v>
      </c>
      <c r="J214">
        <f t="shared" si="17"/>
        <v>2.1561211406625533</v>
      </c>
      <c r="K214">
        <f t="shared" si="18"/>
        <v>-0.11731266929498396</v>
      </c>
    </row>
    <row r="215" spans="1:11" x14ac:dyDescent="0.2">
      <c r="A215" s="1">
        <v>45058</v>
      </c>
      <c r="B215">
        <v>33577500</v>
      </c>
      <c r="C215">
        <v>33708000</v>
      </c>
      <c r="D215">
        <v>18273.75</v>
      </c>
      <c r="E215">
        <v>18314.8</v>
      </c>
      <c r="F215">
        <f t="shared" si="19"/>
        <v>0.47842611222892911</v>
      </c>
      <c r="G215">
        <f t="shared" si="15"/>
        <v>9.7283707711642742E-2</v>
      </c>
      <c r="H215" s="2">
        <v>6.99</v>
      </c>
      <c r="I215">
        <f t="shared" si="16"/>
        <v>1.8512723300667666E-2</v>
      </c>
      <c r="J215">
        <f t="shared" si="17"/>
        <v>0.45991338892826145</v>
      </c>
      <c r="K215">
        <f t="shared" si="18"/>
        <v>7.8770984410975076E-2</v>
      </c>
    </row>
    <row r="216" spans="1:11" x14ac:dyDescent="0.2">
      <c r="A216" s="1">
        <v>45061</v>
      </c>
      <c r="B216">
        <v>33660000</v>
      </c>
      <c r="C216">
        <v>33588000</v>
      </c>
      <c r="D216">
        <v>18339.3</v>
      </c>
      <c r="E216">
        <v>18398.849999999999</v>
      </c>
      <c r="F216">
        <f t="shared" si="19"/>
        <v>-0.35599857600569601</v>
      </c>
      <c r="G216">
        <f t="shared" si="15"/>
        <v>0.45891847030816213</v>
      </c>
      <c r="H216" s="2">
        <v>6.98</v>
      </c>
      <c r="I216">
        <f t="shared" si="16"/>
        <v>1.8487110056986111E-2</v>
      </c>
      <c r="J216">
        <f t="shared" si="17"/>
        <v>-0.37448568606268212</v>
      </c>
      <c r="K216">
        <f t="shared" si="18"/>
        <v>0.44043136025117602</v>
      </c>
    </row>
    <row r="217" spans="1:11" x14ac:dyDescent="0.2">
      <c r="A217" s="1">
        <v>45062</v>
      </c>
      <c r="B217">
        <v>33594000</v>
      </c>
      <c r="C217">
        <v>33645000</v>
      </c>
      <c r="D217">
        <v>18432.349999999999</v>
      </c>
      <c r="E217">
        <v>18286.5</v>
      </c>
      <c r="F217">
        <f t="shared" si="19"/>
        <v>0.16970346552340121</v>
      </c>
      <c r="G217">
        <f t="shared" si="15"/>
        <v>-0.61063599083637599</v>
      </c>
      <c r="H217" s="2">
        <v>6.97</v>
      </c>
      <c r="I217">
        <f t="shared" si="16"/>
        <v>1.8461494425525693E-2</v>
      </c>
      <c r="J217">
        <f t="shared" si="17"/>
        <v>0.15124197109787552</v>
      </c>
      <c r="K217">
        <f t="shared" si="18"/>
        <v>-0.62909748526190168</v>
      </c>
    </row>
    <row r="218" spans="1:11" x14ac:dyDescent="0.2">
      <c r="A218" s="1">
        <v>45063</v>
      </c>
      <c r="B218">
        <v>33733500</v>
      </c>
      <c r="C218">
        <v>33703500</v>
      </c>
      <c r="D218">
        <v>18300.45</v>
      </c>
      <c r="E218">
        <v>18181.75</v>
      </c>
      <c r="F218">
        <f t="shared" si="19"/>
        <v>0.17387427552385198</v>
      </c>
      <c r="G218">
        <f t="shared" si="15"/>
        <v>-0.57282694884204199</v>
      </c>
      <c r="H218" s="2">
        <v>6.95</v>
      </c>
      <c r="I218">
        <f t="shared" si="16"/>
        <v>1.8410255997558522E-2</v>
      </c>
      <c r="J218">
        <f t="shared" si="17"/>
        <v>0.15546401952629346</v>
      </c>
      <c r="K218">
        <f t="shared" si="18"/>
        <v>-0.59123720483960052</v>
      </c>
    </row>
    <row r="219" spans="1:11" x14ac:dyDescent="0.2">
      <c r="A219" s="1">
        <v>45064</v>
      </c>
      <c r="B219">
        <v>33969000</v>
      </c>
      <c r="C219">
        <v>33484500</v>
      </c>
      <c r="D219">
        <v>18287.5</v>
      </c>
      <c r="E219">
        <v>18129.95</v>
      </c>
      <c r="F219">
        <f t="shared" si="19"/>
        <v>-0.64978414704704257</v>
      </c>
      <c r="G219">
        <f t="shared" si="15"/>
        <v>-0.28490106837900242</v>
      </c>
      <c r="H219" s="2">
        <v>6.93</v>
      </c>
      <c r="I219">
        <f t="shared" si="16"/>
        <v>1.8359008013191236E-2</v>
      </c>
      <c r="J219">
        <f t="shared" si="17"/>
        <v>-0.66814315506023381</v>
      </c>
      <c r="K219">
        <f t="shared" si="18"/>
        <v>-0.30326007639219366</v>
      </c>
    </row>
    <row r="220" spans="1:11" x14ac:dyDescent="0.2">
      <c r="A220" s="1">
        <v>45065</v>
      </c>
      <c r="B220">
        <v>33567000</v>
      </c>
      <c r="C220">
        <v>33942000</v>
      </c>
      <c r="D220">
        <v>18186.150000000001</v>
      </c>
      <c r="E220">
        <v>18203.400000000001</v>
      </c>
      <c r="F220">
        <f t="shared" si="19"/>
        <v>1.3663038122116202</v>
      </c>
      <c r="G220">
        <f t="shared" si="15"/>
        <v>0.40513073670915106</v>
      </c>
      <c r="H220" s="2">
        <v>6.9</v>
      </c>
      <c r="I220">
        <f t="shared" si="16"/>
        <v>1.8282118110590773E-2</v>
      </c>
      <c r="J220">
        <f t="shared" si="17"/>
        <v>1.3480216941010295</v>
      </c>
      <c r="K220">
        <f t="shared" si="18"/>
        <v>0.38684861859856029</v>
      </c>
    </row>
    <row r="221" spans="1:11" x14ac:dyDescent="0.2">
      <c r="A221" s="1">
        <v>45068</v>
      </c>
      <c r="B221">
        <v>34224000</v>
      </c>
      <c r="C221">
        <v>34515000</v>
      </c>
      <c r="D221">
        <v>18201.099999999999</v>
      </c>
      <c r="E221">
        <v>18314.400000000001</v>
      </c>
      <c r="F221">
        <f t="shared" si="19"/>
        <v>1.6881739437864591</v>
      </c>
      <c r="G221">
        <f t="shared" si="15"/>
        <v>0.60977619565575658</v>
      </c>
      <c r="H221" s="2">
        <v>6.83</v>
      </c>
      <c r="I221">
        <f t="shared" si="16"/>
        <v>1.8102624620452978E-2</v>
      </c>
      <c r="J221">
        <f t="shared" si="17"/>
        <v>1.6700713191660062</v>
      </c>
      <c r="K221">
        <f t="shared" si="18"/>
        <v>0.5916735710353036</v>
      </c>
    </row>
    <row r="222" spans="1:11" x14ac:dyDescent="0.2">
      <c r="A222" s="1">
        <v>45069</v>
      </c>
      <c r="B222">
        <v>34821000</v>
      </c>
      <c r="C222">
        <v>35520000</v>
      </c>
      <c r="D222">
        <v>18362.900000000001</v>
      </c>
      <c r="E222">
        <v>18348</v>
      </c>
      <c r="F222">
        <f t="shared" si="19"/>
        <v>2.9117774880486746</v>
      </c>
      <c r="G222">
        <f t="shared" si="15"/>
        <v>0.1834621936836508</v>
      </c>
      <c r="H222" s="2">
        <v>6.86</v>
      </c>
      <c r="I222">
        <f t="shared" si="16"/>
        <v>1.8179564759757127E-2</v>
      </c>
      <c r="J222">
        <f t="shared" si="17"/>
        <v>2.8935979232889175</v>
      </c>
      <c r="K222">
        <f t="shared" si="18"/>
        <v>0.16528262892389367</v>
      </c>
    </row>
    <row r="223" spans="1:11" x14ac:dyDescent="0.2">
      <c r="A223" s="1">
        <v>45070</v>
      </c>
      <c r="B223">
        <v>35592000</v>
      </c>
      <c r="C223">
        <v>35488500</v>
      </c>
      <c r="D223">
        <v>18294.8</v>
      </c>
      <c r="E223">
        <v>18285.400000000001</v>
      </c>
      <c r="F223">
        <f t="shared" si="19"/>
        <v>-8.8682432432432443E-2</v>
      </c>
      <c r="G223">
        <f t="shared" si="15"/>
        <v>-0.34118160017439803</v>
      </c>
      <c r="H223" s="2">
        <v>6.87</v>
      </c>
      <c r="I223">
        <f t="shared" si="16"/>
        <v>1.8205206686028319E-2</v>
      </c>
      <c r="J223">
        <f t="shared" si="17"/>
        <v>-0.10688763911846076</v>
      </c>
      <c r="K223">
        <f t="shared" si="18"/>
        <v>-0.35938680686042634</v>
      </c>
    </row>
    <row r="224" spans="1:11" x14ac:dyDescent="0.2">
      <c r="A224" s="1">
        <v>45071</v>
      </c>
      <c r="B224">
        <v>35541000</v>
      </c>
      <c r="C224">
        <v>36027000</v>
      </c>
      <c r="D224">
        <v>18268.900000000001</v>
      </c>
      <c r="E224">
        <v>18321.150000000001</v>
      </c>
      <c r="F224">
        <f t="shared" si="19"/>
        <v>1.5173929582822605</v>
      </c>
      <c r="G224">
        <f t="shared" si="15"/>
        <v>0.19551117284828334</v>
      </c>
      <c r="H224" s="2">
        <v>6.88</v>
      </c>
      <c r="I224">
        <f t="shared" si="16"/>
        <v>1.8230846219635666E-2</v>
      </c>
      <c r="J224">
        <f t="shared" si="17"/>
        <v>1.4991621120626248</v>
      </c>
      <c r="K224">
        <f t="shared" si="18"/>
        <v>0.17728032662864768</v>
      </c>
    </row>
    <row r="225" spans="1:11" x14ac:dyDescent="0.2">
      <c r="A225" s="1">
        <v>45072</v>
      </c>
      <c r="B225">
        <v>36196500</v>
      </c>
      <c r="C225">
        <v>36339000</v>
      </c>
      <c r="D225">
        <v>18368.349999999999</v>
      </c>
      <c r="E225">
        <v>18499.349999999999</v>
      </c>
      <c r="F225">
        <f t="shared" si="19"/>
        <v>0.86601715380131561</v>
      </c>
      <c r="G225">
        <f t="shared" si="15"/>
        <v>0.9726463677225341</v>
      </c>
      <c r="H225" s="2">
        <v>6.89</v>
      </c>
      <c r="I225">
        <f t="shared" si="16"/>
        <v>1.8256483361001052E-2</v>
      </c>
      <c r="J225">
        <f t="shared" si="17"/>
        <v>0.84776067044031456</v>
      </c>
      <c r="K225">
        <f t="shared" si="18"/>
        <v>0.95438988436153305</v>
      </c>
    </row>
    <row r="226" spans="1:11" x14ac:dyDescent="0.2">
      <c r="A226" s="1">
        <v>45075</v>
      </c>
      <c r="B226">
        <v>36573000</v>
      </c>
      <c r="C226">
        <v>36259500</v>
      </c>
      <c r="D226">
        <v>18619.150000000001</v>
      </c>
      <c r="E226">
        <v>18598.650000000001</v>
      </c>
      <c r="F226">
        <f t="shared" si="19"/>
        <v>-0.2187732188557748</v>
      </c>
      <c r="G226">
        <f t="shared" si="15"/>
        <v>0.53677561644059335</v>
      </c>
      <c r="H226" s="2">
        <v>6.9</v>
      </c>
      <c r="I226">
        <f t="shared" si="16"/>
        <v>1.8282118110590773E-2</v>
      </c>
      <c r="J226">
        <f t="shared" si="17"/>
        <v>-0.23705533696636558</v>
      </c>
      <c r="K226">
        <f t="shared" si="18"/>
        <v>0.51849349833000258</v>
      </c>
    </row>
    <row r="227" spans="1:11" x14ac:dyDescent="0.2">
      <c r="A227" s="1">
        <v>45076</v>
      </c>
      <c r="B227">
        <v>36346500</v>
      </c>
      <c r="C227">
        <v>36264000</v>
      </c>
      <c r="D227">
        <v>18606.650000000001</v>
      </c>
      <c r="E227">
        <v>18633.849999999999</v>
      </c>
      <c r="F227">
        <f t="shared" si="19"/>
        <v>1.2410540685889215E-2</v>
      </c>
      <c r="G227">
        <f t="shared" si="15"/>
        <v>0.18926104851694658</v>
      </c>
      <c r="H227" s="2">
        <v>6.91</v>
      </c>
      <c r="I227">
        <f t="shared" si="16"/>
        <v>1.830775046887112E-2</v>
      </c>
      <c r="J227">
        <f t="shared" si="17"/>
        <v>-5.8972097829819055E-3</v>
      </c>
      <c r="K227">
        <f t="shared" si="18"/>
        <v>0.17095329804807546</v>
      </c>
    </row>
    <row r="228" spans="1:11" x14ac:dyDescent="0.2">
      <c r="A228" s="1">
        <v>45077</v>
      </c>
      <c r="B228">
        <v>36337500</v>
      </c>
      <c r="C228">
        <v>36816000</v>
      </c>
      <c r="D228">
        <v>18594.2</v>
      </c>
      <c r="E228">
        <v>18534.400000000001</v>
      </c>
      <c r="F228">
        <f t="shared" si="19"/>
        <v>1.5221707478491064</v>
      </c>
      <c r="G228">
        <f t="shared" si="15"/>
        <v>-0.53370613158309788</v>
      </c>
      <c r="H228" s="2">
        <v>6.88</v>
      </c>
      <c r="I228">
        <f t="shared" si="16"/>
        <v>1.8230846219635666E-2</v>
      </c>
      <c r="J228">
        <f t="shared" si="17"/>
        <v>1.5039399016294708</v>
      </c>
      <c r="K228">
        <f t="shared" si="18"/>
        <v>-0.55193697780273354</v>
      </c>
    </row>
    <row r="229" spans="1:11" x14ac:dyDescent="0.2">
      <c r="A229" s="1">
        <v>45078</v>
      </c>
      <c r="B229">
        <v>36888000</v>
      </c>
      <c r="C229">
        <v>36664500</v>
      </c>
      <c r="D229">
        <v>18579.400000000001</v>
      </c>
      <c r="E229">
        <v>18487.75</v>
      </c>
      <c r="F229">
        <f t="shared" si="19"/>
        <v>-0.41150586701434161</v>
      </c>
      <c r="G229">
        <f t="shared" si="15"/>
        <v>-0.25169414709945537</v>
      </c>
      <c r="H229" s="2">
        <v>6.87</v>
      </c>
      <c r="I229">
        <f t="shared" si="16"/>
        <v>1.8205206686028319E-2</v>
      </c>
      <c r="J229">
        <f t="shared" si="17"/>
        <v>-0.42971107370036993</v>
      </c>
      <c r="K229">
        <f t="shared" si="18"/>
        <v>-0.26989935378548369</v>
      </c>
    </row>
    <row r="230" spans="1:11" x14ac:dyDescent="0.2">
      <c r="A230" s="1">
        <v>45079</v>
      </c>
      <c r="B230">
        <v>37048500</v>
      </c>
      <c r="C230">
        <v>36850500</v>
      </c>
      <c r="D230">
        <v>18550.849999999999</v>
      </c>
      <c r="E230">
        <v>18534.099999999999</v>
      </c>
      <c r="F230">
        <f t="shared" si="19"/>
        <v>0.50730270425070567</v>
      </c>
      <c r="G230">
        <f t="shared" si="15"/>
        <v>0.25070654893104105</v>
      </c>
      <c r="H230" s="2">
        <v>6.87</v>
      </c>
      <c r="I230">
        <f t="shared" si="16"/>
        <v>1.8205206686028319E-2</v>
      </c>
      <c r="J230">
        <f t="shared" si="17"/>
        <v>0.48909749756467735</v>
      </c>
      <c r="K230">
        <f t="shared" si="18"/>
        <v>0.23250134224501273</v>
      </c>
    </row>
    <row r="231" spans="1:11" x14ac:dyDescent="0.2">
      <c r="A231" s="1">
        <v>45082</v>
      </c>
      <c r="B231">
        <v>36904500</v>
      </c>
      <c r="C231">
        <v>36991500</v>
      </c>
      <c r="D231">
        <v>18612</v>
      </c>
      <c r="E231">
        <v>18593.849999999999</v>
      </c>
      <c r="F231">
        <f t="shared" si="19"/>
        <v>0.38262710139618189</v>
      </c>
      <c r="G231">
        <f t="shared" si="15"/>
        <v>0.32237875051931308</v>
      </c>
      <c r="H231" s="2">
        <v>6.86</v>
      </c>
      <c r="I231">
        <f t="shared" si="16"/>
        <v>1.8179564759757127E-2</v>
      </c>
      <c r="J231">
        <f t="shared" si="17"/>
        <v>0.36444753663642476</v>
      </c>
      <c r="K231">
        <f t="shared" si="18"/>
        <v>0.30419918575955596</v>
      </c>
    </row>
    <row r="232" spans="1:11" x14ac:dyDescent="0.2">
      <c r="A232" s="1">
        <v>45083</v>
      </c>
      <c r="B232">
        <v>37146000</v>
      </c>
      <c r="C232">
        <v>37233000</v>
      </c>
      <c r="D232">
        <v>18600.8</v>
      </c>
      <c r="E232">
        <v>18599</v>
      </c>
      <c r="F232">
        <f t="shared" si="19"/>
        <v>0.65285268237297756</v>
      </c>
      <c r="G232">
        <f t="shared" si="15"/>
        <v>2.7697330031174045E-2</v>
      </c>
      <c r="H232" s="2">
        <v>6.85</v>
      </c>
      <c r="I232">
        <f t="shared" si="16"/>
        <v>1.8153920440378002E-2</v>
      </c>
      <c r="J232">
        <f t="shared" si="17"/>
        <v>0.63469876193259955</v>
      </c>
      <c r="K232">
        <f t="shared" si="18"/>
        <v>9.5434095907960433E-3</v>
      </c>
    </row>
    <row r="233" spans="1:11" x14ac:dyDescent="0.2">
      <c r="A233" s="1">
        <v>45084</v>
      </c>
      <c r="B233">
        <v>37519500</v>
      </c>
      <c r="C233">
        <v>37740000</v>
      </c>
      <c r="D233">
        <v>18665.599999999999</v>
      </c>
      <c r="E233">
        <v>18726.400000000001</v>
      </c>
      <c r="F233">
        <f t="shared" si="19"/>
        <v>1.361695270324712</v>
      </c>
      <c r="G233">
        <f t="shared" si="15"/>
        <v>0.68498306360557804</v>
      </c>
      <c r="H233" s="2">
        <v>6.85</v>
      </c>
      <c r="I233">
        <f t="shared" si="16"/>
        <v>1.8153920440378002E-2</v>
      </c>
      <c r="J233">
        <f t="shared" si="17"/>
        <v>1.343541349884334</v>
      </c>
      <c r="K233">
        <f t="shared" si="18"/>
        <v>0.66682914316520003</v>
      </c>
    </row>
    <row r="234" spans="1:11" x14ac:dyDescent="0.2">
      <c r="A234" s="1">
        <v>45085</v>
      </c>
      <c r="B234">
        <v>38040000</v>
      </c>
      <c r="C234">
        <v>38065500</v>
      </c>
      <c r="D234">
        <v>18725.349999999999</v>
      </c>
      <c r="E234">
        <v>18634.55</v>
      </c>
      <c r="F234">
        <f t="shared" si="19"/>
        <v>0.86248012718600953</v>
      </c>
      <c r="G234">
        <f t="shared" si="15"/>
        <v>-0.49048402255640267</v>
      </c>
      <c r="H234" s="2">
        <v>6.85</v>
      </c>
      <c r="I234">
        <f t="shared" si="16"/>
        <v>1.8153920440378002E-2</v>
      </c>
      <c r="J234">
        <f t="shared" si="17"/>
        <v>0.84432620674563152</v>
      </c>
      <c r="K234">
        <f t="shared" si="18"/>
        <v>-0.50863794299678067</v>
      </c>
    </row>
    <row r="235" spans="1:11" x14ac:dyDescent="0.2">
      <c r="A235" s="1">
        <v>45086</v>
      </c>
      <c r="B235">
        <v>38358000</v>
      </c>
      <c r="C235">
        <v>38425500</v>
      </c>
      <c r="D235">
        <v>18655.900000000001</v>
      </c>
      <c r="E235">
        <v>18563.400000000001</v>
      </c>
      <c r="F235">
        <f t="shared" si="19"/>
        <v>0.94573826693462593</v>
      </c>
      <c r="G235">
        <f t="shared" si="15"/>
        <v>-0.38181764518058026</v>
      </c>
      <c r="H235" s="2">
        <v>6.86</v>
      </c>
      <c r="I235">
        <f t="shared" si="16"/>
        <v>1.8179564759757127E-2</v>
      </c>
      <c r="J235">
        <f t="shared" si="17"/>
        <v>0.9275587021748688</v>
      </c>
      <c r="K235">
        <f t="shared" si="18"/>
        <v>-0.39999720994033738</v>
      </c>
    </row>
    <row r="236" spans="1:11" x14ac:dyDescent="0.2">
      <c r="A236" s="1">
        <v>45089</v>
      </c>
      <c r="B236">
        <v>38560500</v>
      </c>
      <c r="C236">
        <v>38452500</v>
      </c>
      <c r="D236">
        <v>18595.05</v>
      </c>
      <c r="E236">
        <v>18601.5</v>
      </c>
      <c r="F236">
        <f t="shared" si="19"/>
        <v>7.026583909122848E-2</v>
      </c>
      <c r="G236">
        <f t="shared" si="15"/>
        <v>0.20524257409740965</v>
      </c>
      <c r="H236" s="2">
        <v>6.86</v>
      </c>
      <c r="I236">
        <f t="shared" si="16"/>
        <v>1.8179564759757127E-2</v>
      </c>
      <c r="J236">
        <f t="shared" si="17"/>
        <v>5.2086274331471352E-2</v>
      </c>
      <c r="K236">
        <f t="shared" si="18"/>
        <v>0.18706300933765252</v>
      </c>
    </row>
    <row r="237" spans="1:11" x14ac:dyDescent="0.2">
      <c r="A237" s="1">
        <v>45090</v>
      </c>
      <c r="B237">
        <v>38478000</v>
      </c>
      <c r="C237">
        <v>38593500</v>
      </c>
      <c r="D237">
        <v>18631.8</v>
      </c>
      <c r="E237">
        <v>18716.150000000001</v>
      </c>
      <c r="F237">
        <f t="shared" si="19"/>
        <v>0.36668617125024383</v>
      </c>
      <c r="G237">
        <f t="shared" si="15"/>
        <v>0.61634814396689219</v>
      </c>
      <c r="H237" s="2">
        <v>6.86</v>
      </c>
      <c r="I237">
        <f t="shared" si="16"/>
        <v>1.8179564759757127E-2</v>
      </c>
      <c r="J237">
        <f t="shared" si="17"/>
        <v>0.3485066064904867</v>
      </c>
      <c r="K237">
        <f t="shared" si="18"/>
        <v>0.59816857920713506</v>
      </c>
    </row>
    <row r="238" spans="1:11" x14ac:dyDescent="0.2">
      <c r="A238" s="1">
        <v>45091</v>
      </c>
      <c r="B238">
        <v>38650500</v>
      </c>
      <c r="C238">
        <v>38218500</v>
      </c>
      <c r="D238">
        <v>18744.599999999999</v>
      </c>
      <c r="E238">
        <v>18755.900000000001</v>
      </c>
      <c r="F238">
        <f t="shared" si="19"/>
        <v>-0.97166621322243385</v>
      </c>
      <c r="G238">
        <f t="shared" si="15"/>
        <v>0.2123834228727596</v>
      </c>
      <c r="H238" s="2">
        <v>6.89</v>
      </c>
      <c r="I238">
        <f t="shared" si="16"/>
        <v>1.8256483361001052E-2</v>
      </c>
      <c r="J238">
        <f t="shared" si="17"/>
        <v>-0.9899226965834349</v>
      </c>
      <c r="K238">
        <f t="shared" si="18"/>
        <v>0.19412693951175855</v>
      </c>
    </row>
    <row r="239" spans="1:11" x14ac:dyDescent="0.2">
      <c r="A239" s="1">
        <v>45092</v>
      </c>
      <c r="B239">
        <v>38280000</v>
      </c>
      <c r="C239">
        <v>38221500</v>
      </c>
      <c r="D239">
        <v>18774.45</v>
      </c>
      <c r="E239">
        <v>18688.099999999999</v>
      </c>
      <c r="F239">
        <f t="shared" si="19"/>
        <v>7.8496016327171403E-3</v>
      </c>
      <c r="G239">
        <f t="shared" si="15"/>
        <v>-0.36148625232595027</v>
      </c>
      <c r="H239" s="2">
        <v>6.89</v>
      </c>
      <c r="I239">
        <f t="shared" si="16"/>
        <v>1.8256483361001052E-2</v>
      </c>
      <c r="J239">
        <f t="shared" si="17"/>
        <v>-1.0406881728283912E-2</v>
      </c>
      <c r="K239">
        <f t="shared" si="18"/>
        <v>-0.37974273568695133</v>
      </c>
    </row>
    <row r="240" spans="1:11" x14ac:dyDescent="0.2">
      <c r="A240" s="1">
        <v>45093</v>
      </c>
      <c r="B240">
        <v>38478000</v>
      </c>
      <c r="C240">
        <v>37923000</v>
      </c>
      <c r="D240">
        <v>18723.3</v>
      </c>
      <c r="E240">
        <v>18826</v>
      </c>
      <c r="F240">
        <f t="shared" si="19"/>
        <v>-0.780974059102861</v>
      </c>
      <c r="G240">
        <f t="shared" si="15"/>
        <v>0.73790272954447733</v>
      </c>
      <c r="H240" s="2">
        <v>6.89</v>
      </c>
      <c r="I240">
        <f t="shared" si="16"/>
        <v>1.8256483361001052E-2</v>
      </c>
      <c r="J240">
        <f t="shared" si="17"/>
        <v>-0.79923054246386205</v>
      </c>
      <c r="K240">
        <f t="shared" si="18"/>
        <v>0.71964624618347628</v>
      </c>
    </row>
    <row r="241" spans="1:11" x14ac:dyDescent="0.2">
      <c r="A241" s="1">
        <v>45096</v>
      </c>
      <c r="B241">
        <v>37962000</v>
      </c>
      <c r="C241">
        <v>37831500</v>
      </c>
      <c r="D241">
        <v>18873.3</v>
      </c>
      <c r="E241">
        <v>18755.45</v>
      </c>
      <c r="F241">
        <f t="shared" si="19"/>
        <v>-0.24127837987500989</v>
      </c>
      <c r="G241">
        <f t="shared" si="15"/>
        <v>-0.37474768936576686</v>
      </c>
      <c r="H241" s="2">
        <v>6.88</v>
      </c>
      <c r="I241">
        <f t="shared" si="16"/>
        <v>1.8230846219635666E-2</v>
      </c>
      <c r="J241">
        <f t="shared" si="17"/>
        <v>-0.25950922609464555</v>
      </c>
      <c r="K241">
        <f t="shared" si="18"/>
        <v>-0.39297853558540252</v>
      </c>
    </row>
    <row r="242" spans="1:11" x14ac:dyDescent="0.2">
      <c r="A242" s="1">
        <v>45097</v>
      </c>
      <c r="B242">
        <v>37935000</v>
      </c>
      <c r="C242">
        <v>37690500</v>
      </c>
      <c r="D242">
        <v>18752.349999999999</v>
      </c>
      <c r="E242">
        <v>18816.7</v>
      </c>
      <c r="F242">
        <f t="shared" si="19"/>
        <v>-0.37270528527814123</v>
      </c>
      <c r="G242">
        <f t="shared" si="15"/>
        <v>0.32657174314665871</v>
      </c>
      <c r="H242" s="2">
        <v>6.86</v>
      </c>
      <c r="I242">
        <f t="shared" si="16"/>
        <v>1.8179564759757127E-2</v>
      </c>
      <c r="J242">
        <f t="shared" si="17"/>
        <v>-0.39088485003789836</v>
      </c>
      <c r="K242">
        <f t="shared" si="18"/>
        <v>0.30839217838690158</v>
      </c>
    </row>
    <row r="243" spans="1:11" x14ac:dyDescent="0.2">
      <c r="A243" s="1">
        <v>45098</v>
      </c>
      <c r="B243">
        <v>37828500</v>
      </c>
      <c r="C243">
        <v>37804500</v>
      </c>
      <c r="D243">
        <v>18849.400000000001</v>
      </c>
      <c r="E243">
        <v>18856.849999999999</v>
      </c>
      <c r="F243">
        <f t="shared" si="19"/>
        <v>0.30246348549369201</v>
      </c>
      <c r="G243">
        <f t="shared" si="15"/>
        <v>0.21337428985952808</v>
      </c>
      <c r="H243" s="2">
        <v>6.89</v>
      </c>
      <c r="I243">
        <f t="shared" si="16"/>
        <v>1.8256483361001052E-2</v>
      </c>
      <c r="J243">
        <f t="shared" si="17"/>
        <v>0.28420700213269096</v>
      </c>
      <c r="K243">
        <f t="shared" si="18"/>
        <v>0.19511780649852703</v>
      </c>
    </row>
    <row r="244" spans="1:11" x14ac:dyDescent="0.2">
      <c r="A244" s="1">
        <v>45099</v>
      </c>
      <c r="B244">
        <v>37902000</v>
      </c>
      <c r="C244">
        <v>37303500</v>
      </c>
      <c r="D244">
        <v>18853.599999999999</v>
      </c>
      <c r="E244">
        <v>18771.25</v>
      </c>
      <c r="F244">
        <f t="shared" si="19"/>
        <v>-1.3252390588422014</v>
      </c>
      <c r="G244">
        <f t="shared" si="15"/>
        <v>-0.45394644386521898</v>
      </c>
      <c r="H244" s="2">
        <v>6.87</v>
      </c>
      <c r="I244">
        <f t="shared" si="16"/>
        <v>1.8205206686028319E-2</v>
      </c>
      <c r="J244">
        <f t="shared" si="17"/>
        <v>-1.3434442655282297</v>
      </c>
      <c r="K244">
        <f t="shared" si="18"/>
        <v>-0.4721516505512473</v>
      </c>
    </row>
    <row r="245" spans="1:11" x14ac:dyDescent="0.2">
      <c r="A245" s="1">
        <v>45100</v>
      </c>
      <c r="B245">
        <v>37297500</v>
      </c>
      <c r="C245">
        <v>37000500</v>
      </c>
      <c r="D245">
        <v>18741.849999999999</v>
      </c>
      <c r="E245">
        <v>18665.5</v>
      </c>
      <c r="F245">
        <f t="shared" si="19"/>
        <v>-0.8122562226064578</v>
      </c>
      <c r="G245">
        <f t="shared" si="15"/>
        <v>-0.56336152360657921</v>
      </c>
      <c r="H245" s="2">
        <v>6.89</v>
      </c>
      <c r="I245">
        <f t="shared" si="16"/>
        <v>1.8256483361001052E-2</v>
      </c>
      <c r="J245">
        <f t="shared" si="17"/>
        <v>-0.83051270596745885</v>
      </c>
      <c r="K245">
        <f t="shared" si="18"/>
        <v>-0.58161800696758026</v>
      </c>
    </row>
    <row r="246" spans="1:11" x14ac:dyDescent="0.2">
      <c r="A246" s="1">
        <v>45103</v>
      </c>
      <c r="B246">
        <v>36829500</v>
      </c>
      <c r="C246">
        <v>37819500</v>
      </c>
      <c r="D246">
        <v>18682.349999999999</v>
      </c>
      <c r="E246">
        <v>18691.2</v>
      </c>
      <c r="F246">
        <f t="shared" si="19"/>
        <v>2.2134836015729515</v>
      </c>
      <c r="G246">
        <f t="shared" si="15"/>
        <v>0.13768717687713014</v>
      </c>
      <c r="H246" s="2">
        <v>6.88</v>
      </c>
      <c r="I246">
        <f t="shared" si="16"/>
        <v>1.8230846219635666E-2</v>
      </c>
      <c r="J246">
        <f t="shared" si="17"/>
        <v>2.1952527553533159</v>
      </c>
      <c r="K246">
        <f t="shared" si="18"/>
        <v>0.11945633065749447</v>
      </c>
    </row>
    <row r="247" spans="1:11" x14ac:dyDescent="0.2">
      <c r="A247" s="1">
        <v>45104</v>
      </c>
      <c r="B247">
        <v>38028000</v>
      </c>
      <c r="C247">
        <v>37920000</v>
      </c>
      <c r="D247">
        <v>18748.55</v>
      </c>
      <c r="E247">
        <v>18817.400000000001</v>
      </c>
      <c r="F247">
        <f t="shared" si="19"/>
        <v>0.26573592987744415</v>
      </c>
      <c r="G247">
        <f t="shared" si="15"/>
        <v>0.67518404382811548</v>
      </c>
      <c r="H247" s="2">
        <v>6.86</v>
      </c>
      <c r="I247">
        <f t="shared" si="16"/>
        <v>1.8179564759757127E-2</v>
      </c>
      <c r="J247">
        <f t="shared" si="17"/>
        <v>0.24755636511768703</v>
      </c>
      <c r="K247">
        <f t="shared" si="18"/>
        <v>0.65700447906835835</v>
      </c>
    </row>
    <row r="248" spans="1:11" x14ac:dyDescent="0.2">
      <c r="A248" s="1">
        <v>45105</v>
      </c>
      <c r="B248">
        <v>38157000</v>
      </c>
      <c r="C248">
        <v>37966500</v>
      </c>
      <c r="D248">
        <v>18908.150000000001</v>
      </c>
      <c r="E248">
        <v>18972.099999999999</v>
      </c>
      <c r="F248">
        <f t="shared" si="19"/>
        <v>0.12262658227848101</v>
      </c>
      <c r="G248">
        <f t="shared" si="15"/>
        <v>0.82211145004090402</v>
      </c>
      <c r="H248" s="2">
        <v>6.86</v>
      </c>
      <c r="I248">
        <f t="shared" si="16"/>
        <v>1.8179564759757127E-2</v>
      </c>
      <c r="J248">
        <f t="shared" si="17"/>
        <v>0.10444701751872389</v>
      </c>
      <c r="K248">
        <f t="shared" si="18"/>
        <v>0.8039318852811469</v>
      </c>
    </row>
    <row r="249" spans="1:11" x14ac:dyDescent="0.2">
      <c r="A249" s="1">
        <v>45107</v>
      </c>
      <c r="B249">
        <v>38131500</v>
      </c>
      <c r="C249">
        <v>37966500</v>
      </c>
      <c r="D249">
        <v>19076.849999999999</v>
      </c>
      <c r="E249">
        <v>19189.05</v>
      </c>
      <c r="F249">
        <f t="shared" si="19"/>
        <v>0</v>
      </c>
      <c r="G249">
        <f t="shared" si="15"/>
        <v>1.1435212759789415</v>
      </c>
      <c r="H249" s="2">
        <v>6.87</v>
      </c>
      <c r="I249">
        <f t="shared" si="16"/>
        <v>1.8205206686028319E-2</v>
      </c>
      <c r="J249">
        <f t="shared" si="17"/>
        <v>-1.8205206686028319E-2</v>
      </c>
      <c r="K249">
        <f t="shared" si="18"/>
        <v>1.1253160692929132</v>
      </c>
    </row>
    <row r="250" spans="1:11" x14ac:dyDescent="0.2">
      <c r="A250" s="1">
        <v>45110</v>
      </c>
      <c r="B250">
        <v>38188500</v>
      </c>
      <c r="C250">
        <v>38029500</v>
      </c>
      <c r="D250">
        <v>19246.5</v>
      </c>
      <c r="E250">
        <v>19322.55</v>
      </c>
      <c r="F250">
        <f t="shared" si="19"/>
        <v>0.16593575915609815</v>
      </c>
      <c r="G250">
        <f t="shared" si="15"/>
        <v>0.69570927169401298</v>
      </c>
      <c r="H250" s="2">
        <v>6.82</v>
      </c>
      <c r="I250">
        <f t="shared" si="16"/>
        <v>1.8076973119018902E-2</v>
      </c>
      <c r="J250">
        <f t="shared" si="17"/>
        <v>0.14785878603707925</v>
      </c>
      <c r="K250">
        <f t="shared" si="18"/>
        <v>0.67763229857499407</v>
      </c>
    </row>
    <row r="251" spans="1:11" x14ac:dyDescent="0.2">
      <c r="A251" s="1">
        <v>45111</v>
      </c>
      <c r="B251">
        <v>38142000</v>
      </c>
      <c r="C251">
        <v>37942500</v>
      </c>
      <c r="D251">
        <v>19406.599999999999</v>
      </c>
      <c r="E251">
        <v>19389</v>
      </c>
      <c r="F251">
        <f t="shared" si="19"/>
        <v>-0.22876977083579852</v>
      </c>
      <c r="G251">
        <f t="shared" si="15"/>
        <v>0.34389870902132863</v>
      </c>
      <c r="H251" s="2">
        <v>6.82</v>
      </c>
      <c r="I251">
        <f t="shared" si="16"/>
        <v>1.8076973119018902E-2</v>
      </c>
      <c r="J251">
        <f t="shared" si="17"/>
        <v>-0.24684674395481743</v>
      </c>
      <c r="K251">
        <f t="shared" si="18"/>
        <v>0.32582173590230973</v>
      </c>
    </row>
    <row r="252" spans="1:11" x14ac:dyDescent="0.2">
      <c r="A252" s="1">
        <v>45112</v>
      </c>
      <c r="B252">
        <v>37929000</v>
      </c>
      <c r="C252">
        <v>37825500</v>
      </c>
      <c r="D252">
        <v>19405.95</v>
      </c>
      <c r="E252">
        <v>19398.5</v>
      </c>
      <c r="F252">
        <f t="shared" si="19"/>
        <v>-0.30836133623245698</v>
      </c>
      <c r="G252">
        <f t="shared" si="15"/>
        <v>4.899685388622415E-2</v>
      </c>
      <c r="H252" s="2">
        <v>6.82</v>
      </c>
      <c r="I252">
        <f t="shared" si="16"/>
        <v>1.8076973119018902E-2</v>
      </c>
      <c r="J252">
        <f t="shared" si="17"/>
        <v>-0.32643830935147589</v>
      </c>
      <c r="K252">
        <f t="shared" si="18"/>
        <v>3.0919880767205248E-2</v>
      </c>
    </row>
    <row r="253" spans="1:11" x14ac:dyDescent="0.2">
      <c r="A253" s="1">
        <v>45113</v>
      </c>
      <c r="B253">
        <v>37978500</v>
      </c>
      <c r="C253">
        <v>38512500</v>
      </c>
      <c r="D253">
        <v>19385.7</v>
      </c>
      <c r="E253">
        <v>19497.3</v>
      </c>
      <c r="F253">
        <f t="shared" si="19"/>
        <v>1.8162350795098543</v>
      </c>
      <c r="G253">
        <f t="shared" si="15"/>
        <v>0.50931773075237396</v>
      </c>
      <c r="H253" s="2">
        <v>6.82</v>
      </c>
      <c r="I253">
        <f t="shared" si="16"/>
        <v>1.8076973119018902E-2</v>
      </c>
      <c r="J253">
        <f t="shared" si="17"/>
        <v>1.7981581063908354</v>
      </c>
      <c r="K253">
        <f t="shared" si="18"/>
        <v>0.49124075763335506</v>
      </c>
    </row>
    <row r="254" spans="1:11" x14ac:dyDescent="0.2">
      <c r="A254" s="1">
        <v>45114</v>
      </c>
      <c r="B254">
        <v>38529000</v>
      </c>
      <c r="C254">
        <v>38227500</v>
      </c>
      <c r="D254">
        <v>19422.8</v>
      </c>
      <c r="E254">
        <v>19331.8</v>
      </c>
      <c r="F254">
        <f t="shared" si="19"/>
        <v>-0.74001947419668934</v>
      </c>
      <c r="G254">
        <f t="shared" si="15"/>
        <v>-0.84883547978438045</v>
      </c>
      <c r="H254" s="2">
        <v>6.85</v>
      </c>
      <c r="I254">
        <f t="shared" si="16"/>
        <v>1.8153920440378002E-2</v>
      </c>
      <c r="J254">
        <f t="shared" si="17"/>
        <v>-0.75817339463706734</v>
      </c>
      <c r="K254">
        <f t="shared" si="18"/>
        <v>-0.86698940022475846</v>
      </c>
    </row>
    <row r="255" spans="1:11" x14ac:dyDescent="0.2">
      <c r="A255" s="1">
        <v>45117</v>
      </c>
      <c r="B255">
        <v>38317500</v>
      </c>
      <c r="C255">
        <v>38382000</v>
      </c>
      <c r="D255">
        <v>19400.349999999999</v>
      </c>
      <c r="E255">
        <v>19355.900000000001</v>
      </c>
      <c r="F255">
        <f t="shared" si="19"/>
        <v>0.40415930939768491</v>
      </c>
      <c r="G255">
        <f t="shared" si="15"/>
        <v>0.12466505964267262</v>
      </c>
      <c r="H255" s="2">
        <v>6.86</v>
      </c>
      <c r="I255">
        <f t="shared" si="16"/>
        <v>1.8179564759757127E-2</v>
      </c>
      <c r="J255">
        <f t="shared" si="17"/>
        <v>0.38597974463792778</v>
      </c>
      <c r="K255">
        <f t="shared" si="18"/>
        <v>0.10648549488291549</v>
      </c>
    </row>
    <row r="256" spans="1:11" x14ac:dyDescent="0.2">
      <c r="A256" s="1">
        <v>45118</v>
      </c>
      <c r="B256">
        <v>38397000</v>
      </c>
      <c r="C256">
        <v>39019500</v>
      </c>
      <c r="D256">
        <v>19427.099999999999</v>
      </c>
      <c r="E256">
        <v>19439.400000000001</v>
      </c>
      <c r="F256">
        <f t="shared" si="19"/>
        <v>1.6609348131936845</v>
      </c>
      <c r="G256">
        <f t="shared" si="15"/>
        <v>0.43139301194984475</v>
      </c>
      <c r="H256" s="2">
        <v>6.85</v>
      </c>
      <c r="I256">
        <f t="shared" si="16"/>
        <v>1.8153920440378002E-2</v>
      </c>
      <c r="J256">
        <f t="shared" si="17"/>
        <v>1.6427808927533065</v>
      </c>
      <c r="K256">
        <f t="shared" si="18"/>
        <v>0.41323909150946675</v>
      </c>
    </row>
    <row r="257" spans="1:11" x14ac:dyDescent="0.2">
      <c r="A257" s="1">
        <v>45119</v>
      </c>
      <c r="B257">
        <v>39328500</v>
      </c>
      <c r="C257">
        <v>39357000</v>
      </c>
      <c r="D257">
        <v>19497.45</v>
      </c>
      <c r="E257">
        <v>19384.3</v>
      </c>
      <c r="F257">
        <f t="shared" si="19"/>
        <v>0.86495213931495796</v>
      </c>
      <c r="G257">
        <f t="shared" si="15"/>
        <v>-0.28344496229308613</v>
      </c>
      <c r="H257" s="2">
        <v>6.86</v>
      </c>
      <c r="I257">
        <f t="shared" si="16"/>
        <v>1.8179564759757127E-2</v>
      </c>
      <c r="J257">
        <f t="shared" si="17"/>
        <v>0.84677257455520083</v>
      </c>
      <c r="K257">
        <f t="shared" si="18"/>
        <v>-0.30162452705284326</v>
      </c>
    </row>
    <row r="258" spans="1:11" x14ac:dyDescent="0.2">
      <c r="A258" s="1">
        <v>45120</v>
      </c>
      <c r="B258">
        <v>39577500</v>
      </c>
      <c r="C258">
        <v>39658500</v>
      </c>
      <c r="D258">
        <v>19495.2</v>
      </c>
      <c r="E258">
        <v>19413.75</v>
      </c>
      <c r="F258">
        <f t="shared" si="19"/>
        <v>0.76606448662245596</v>
      </c>
      <c r="G258">
        <f t="shared" si="15"/>
        <v>0.15192707500400185</v>
      </c>
      <c r="H258" s="2">
        <v>6.86</v>
      </c>
      <c r="I258">
        <f t="shared" si="16"/>
        <v>1.8179564759757127E-2</v>
      </c>
      <c r="J258">
        <f t="shared" si="17"/>
        <v>0.74788492186269884</v>
      </c>
      <c r="K258">
        <f t="shared" si="18"/>
        <v>0.13374751024424472</v>
      </c>
    </row>
    <row r="259" spans="1:11" x14ac:dyDescent="0.2">
      <c r="A259" s="1">
        <v>45121</v>
      </c>
      <c r="B259">
        <v>39963000</v>
      </c>
      <c r="C259">
        <v>40093500</v>
      </c>
      <c r="D259">
        <v>19493.45</v>
      </c>
      <c r="E259">
        <v>19564.5</v>
      </c>
      <c r="F259">
        <f t="shared" si="19"/>
        <v>1.0968644805022882</v>
      </c>
      <c r="G259">
        <f t="shared" si="15"/>
        <v>0.7765114931427467</v>
      </c>
      <c r="H259" s="2">
        <v>6.86</v>
      </c>
      <c r="I259">
        <f t="shared" si="16"/>
        <v>1.8179564759757127E-2</v>
      </c>
      <c r="J259">
        <f t="shared" si="17"/>
        <v>1.0786849157425311</v>
      </c>
      <c r="K259">
        <f t="shared" si="18"/>
        <v>0.75833192838298957</v>
      </c>
    </row>
    <row r="260" spans="1:11" x14ac:dyDescent="0.2">
      <c r="A260" s="1">
        <v>45124</v>
      </c>
      <c r="B260">
        <v>40320000</v>
      </c>
      <c r="C260">
        <v>39685500</v>
      </c>
      <c r="D260">
        <v>19612.150000000001</v>
      </c>
      <c r="E260">
        <v>19711.45</v>
      </c>
      <c r="F260">
        <f t="shared" si="19"/>
        <v>-1.0176213101874367</v>
      </c>
      <c r="G260">
        <f t="shared" ref="G260:G323" si="20">((E260-E259)/E259)*100</f>
        <v>0.75110531830611937</v>
      </c>
      <c r="H260" s="2">
        <v>6.86</v>
      </c>
      <c r="I260">
        <f t="shared" ref="I260:I323" si="21">(POWER((1+(H260/100)),(1/365))-1)*100</f>
        <v>1.8179564759757127E-2</v>
      </c>
      <c r="J260">
        <f t="shared" ref="J260:J323" si="22">F260-I260</f>
        <v>-1.0358008749471939</v>
      </c>
      <c r="K260">
        <f t="shared" ref="K260:K323" si="23">G260-I260</f>
        <v>0.73292575354636225</v>
      </c>
    </row>
    <row r="261" spans="1:11" x14ac:dyDescent="0.2">
      <c r="A261" s="1">
        <v>45125</v>
      </c>
      <c r="B261">
        <v>39895500</v>
      </c>
      <c r="C261">
        <v>39898500</v>
      </c>
      <c r="D261">
        <v>19787.5</v>
      </c>
      <c r="E261">
        <v>19749.25</v>
      </c>
      <c r="F261">
        <f t="shared" ref="F261:F324" si="24">((C261-C260)/C260)*100</f>
        <v>0.53671996069093242</v>
      </c>
      <c r="G261">
        <f t="shared" si="20"/>
        <v>0.19176671427012865</v>
      </c>
      <c r="H261" s="2">
        <v>6.85</v>
      </c>
      <c r="I261">
        <f t="shared" si="21"/>
        <v>1.8153920440378002E-2</v>
      </c>
      <c r="J261">
        <f t="shared" si="22"/>
        <v>0.51856604025055442</v>
      </c>
      <c r="K261">
        <f t="shared" si="23"/>
        <v>0.17361279382975064</v>
      </c>
    </row>
    <row r="262" spans="1:11" x14ac:dyDescent="0.2">
      <c r="A262" s="1">
        <v>45126</v>
      </c>
      <c r="B262">
        <v>40021500</v>
      </c>
      <c r="C262">
        <v>39357000</v>
      </c>
      <c r="D262">
        <v>19802.95</v>
      </c>
      <c r="E262">
        <v>19833.150000000001</v>
      </c>
      <c r="F262">
        <f t="shared" si="24"/>
        <v>-1.3571938794691529</v>
      </c>
      <c r="G262">
        <f t="shared" si="20"/>
        <v>0.42482625922504119</v>
      </c>
      <c r="H262" s="2">
        <v>6.87</v>
      </c>
      <c r="I262">
        <f t="shared" si="21"/>
        <v>1.8205206686028319E-2</v>
      </c>
      <c r="J262">
        <f t="shared" si="22"/>
        <v>-1.3753990861551812</v>
      </c>
      <c r="K262">
        <f t="shared" si="23"/>
        <v>0.40662105253901287</v>
      </c>
    </row>
    <row r="263" spans="1:11" x14ac:dyDescent="0.2">
      <c r="A263" s="1">
        <v>45127</v>
      </c>
      <c r="B263">
        <v>39528000</v>
      </c>
      <c r="C263">
        <v>39069000</v>
      </c>
      <c r="D263">
        <v>19831.7</v>
      </c>
      <c r="E263">
        <v>19979.150000000001</v>
      </c>
      <c r="F263">
        <f t="shared" si="24"/>
        <v>-0.7317630916990624</v>
      </c>
      <c r="G263">
        <f t="shared" si="20"/>
        <v>0.73614125844860745</v>
      </c>
      <c r="H263" s="2">
        <v>6.87</v>
      </c>
      <c r="I263">
        <f t="shared" si="21"/>
        <v>1.8205206686028319E-2</v>
      </c>
      <c r="J263">
        <f t="shared" si="22"/>
        <v>-0.74996829838509071</v>
      </c>
      <c r="K263">
        <f t="shared" si="23"/>
        <v>0.71793605176257913</v>
      </c>
    </row>
    <row r="264" spans="1:11" x14ac:dyDescent="0.2">
      <c r="A264" s="1">
        <v>45128</v>
      </c>
      <c r="B264">
        <v>39090000</v>
      </c>
      <c r="C264">
        <v>39193500</v>
      </c>
      <c r="D264">
        <v>19800.45</v>
      </c>
      <c r="E264">
        <v>19745</v>
      </c>
      <c r="F264">
        <f t="shared" si="24"/>
        <v>0.31866697381555709</v>
      </c>
      <c r="G264">
        <f t="shared" si="20"/>
        <v>-1.1719717805812631</v>
      </c>
      <c r="H264" s="2">
        <v>6.86</v>
      </c>
      <c r="I264">
        <f t="shared" si="21"/>
        <v>1.8179564759757127E-2</v>
      </c>
      <c r="J264">
        <f t="shared" si="22"/>
        <v>0.30048740905579996</v>
      </c>
      <c r="K264">
        <f t="shared" si="23"/>
        <v>-1.1901513453410202</v>
      </c>
    </row>
    <row r="265" spans="1:11" x14ac:dyDescent="0.2">
      <c r="A265" s="1">
        <v>45131</v>
      </c>
      <c r="B265">
        <v>39321000</v>
      </c>
      <c r="C265">
        <v>38658000</v>
      </c>
      <c r="D265">
        <v>19748.45</v>
      </c>
      <c r="E265">
        <v>19672.349999999999</v>
      </c>
      <c r="F265">
        <f t="shared" si="24"/>
        <v>-1.3662979830839297</v>
      </c>
      <c r="G265">
        <f t="shared" si="20"/>
        <v>-0.36794125094961488</v>
      </c>
      <c r="H265" s="2">
        <v>6.86</v>
      </c>
      <c r="I265">
        <f t="shared" si="21"/>
        <v>1.8179564759757127E-2</v>
      </c>
      <c r="J265">
        <f t="shared" si="22"/>
        <v>-1.3844775478436868</v>
      </c>
      <c r="K265">
        <f t="shared" si="23"/>
        <v>-0.38612081570937201</v>
      </c>
    </row>
    <row r="266" spans="1:11" x14ac:dyDescent="0.2">
      <c r="A266" s="1">
        <v>45132</v>
      </c>
      <c r="B266">
        <v>38800500</v>
      </c>
      <c r="C266">
        <v>39873000</v>
      </c>
      <c r="D266">
        <v>19729.349999999999</v>
      </c>
      <c r="E266">
        <v>19680.599999999999</v>
      </c>
      <c r="F266">
        <f t="shared" si="24"/>
        <v>3.1429458326866366</v>
      </c>
      <c r="G266">
        <f t="shared" si="20"/>
        <v>4.193703345050287E-2</v>
      </c>
      <c r="H266" s="2">
        <v>6.86</v>
      </c>
      <c r="I266">
        <f t="shared" si="21"/>
        <v>1.8179564759757127E-2</v>
      </c>
      <c r="J266">
        <f t="shared" si="22"/>
        <v>3.1247662679268795</v>
      </c>
      <c r="K266">
        <f t="shared" si="23"/>
        <v>2.3757468690745742E-2</v>
      </c>
    </row>
    <row r="267" spans="1:11" x14ac:dyDescent="0.2">
      <c r="A267" s="1">
        <v>45133</v>
      </c>
      <c r="B267">
        <v>40059000</v>
      </c>
      <c r="C267">
        <v>40243500</v>
      </c>
      <c r="D267">
        <v>19733.349999999999</v>
      </c>
      <c r="E267">
        <v>19778.3</v>
      </c>
      <c r="F267">
        <f t="shared" si="24"/>
        <v>0.92920021066887371</v>
      </c>
      <c r="G267">
        <f t="shared" si="20"/>
        <v>0.49642795443228727</v>
      </c>
      <c r="H267" s="2">
        <v>6.88</v>
      </c>
      <c r="I267">
        <f t="shared" si="21"/>
        <v>1.8230846219635666E-2</v>
      </c>
      <c r="J267">
        <f t="shared" si="22"/>
        <v>0.91096936444923804</v>
      </c>
      <c r="K267">
        <f t="shared" si="23"/>
        <v>0.4781971082126516</v>
      </c>
    </row>
    <row r="268" spans="1:11" x14ac:dyDescent="0.2">
      <c r="A268" s="1">
        <v>45134</v>
      </c>
      <c r="B268">
        <v>40365000</v>
      </c>
      <c r="C268">
        <v>39997500</v>
      </c>
      <c r="D268">
        <v>19850.900000000001</v>
      </c>
      <c r="E268">
        <v>19659.900000000001</v>
      </c>
      <c r="F268">
        <f t="shared" si="24"/>
        <v>-0.61127884006112787</v>
      </c>
      <c r="G268">
        <f t="shared" si="20"/>
        <v>-0.59863587871555102</v>
      </c>
      <c r="H268" s="2">
        <v>6.87</v>
      </c>
      <c r="I268">
        <f t="shared" si="21"/>
        <v>1.8205206686028319E-2</v>
      </c>
      <c r="J268">
        <f t="shared" si="22"/>
        <v>-0.62948404674715619</v>
      </c>
      <c r="K268">
        <f t="shared" si="23"/>
        <v>-0.61684108540157934</v>
      </c>
    </row>
    <row r="269" spans="1:11" x14ac:dyDescent="0.2">
      <c r="A269" s="1">
        <v>45135</v>
      </c>
      <c r="B269">
        <v>40357500</v>
      </c>
      <c r="C269">
        <v>40471500</v>
      </c>
      <c r="D269">
        <v>19659.75</v>
      </c>
      <c r="E269">
        <v>19646.05</v>
      </c>
      <c r="F269">
        <f t="shared" si="24"/>
        <v>1.1850740671291957</v>
      </c>
      <c r="G269">
        <f t="shared" si="20"/>
        <v>-7.0447967690589378E-2</v>
      </c>
      <c r="H269" s="2">
        <v>6.88</v>
      </c>
      <c r="I269">
        <f t="shared" si="21"/>
        <v>1.8230846219635666E-2</v>
      </c>
      <c r="J269">
        <f t="shared" si="22"/>
        <v>1.1668432209095601</v>
      </c>
      <c r="K269">
        <f t="shared" si="23"/>
        <v>-8.8678813910225043E-2</v>
      </c>
    </row>
    <row r="270" spans="1:11" x14ac:dyDescent="0.2">
      <c r="A270" s="1">
        <v>45138</v>
      </c>
      <c r="B270">
        <v>40597500</v>
      </c>
      <c r="C270">
        <v>40851000</v>
      </c>
      <c r="D270">
        <v>19666.349999999999</v>
      </c>
      <c r="E270">
        <v>19753.8</v>
      </c>
      <c r="F270">
        <f t="shared" si="24"/>
        <v>0.9376968978169824</v>
      </c>
      <c r="G270">
        <f t="shared" si="20"/>
        <v>0.54845630546598434</v>
      </c>
      <c r="H270" s="2">
        <v>6.88</v>
      </c>
      <c r="I270">
        <f t="shared" si="21"/>
        <v>1.8230846219635666E-2</v>
      </c>
      <c r="J270">
        <f t="shared" si="22"/>
        <v>0.91946605159734673</v>
      </c>
      <c r="K270">
        <f t="shared" si="23"/>
        <v>0.53022545924634867</v>
      </c>
    </row>
    <row r="271" spans="1:11" x14ac:dyDescent="0.2">
      <c r="A271" s="1">
        <v>45139</v>
      </c>
      <c r="B271">
        <v>40957500</v>
      </c>
      <c r="C271">
        <v>41190000</v>
      </c>
      <c r="D271">
        <v>19784</v>
      </c>
      <c r="E271">
        <v>19733.55</v>
      </c>
      <c r="F271">
        <f t="shared" si="24"/>
        <v>0.82984504663288527</v>
      </c>
      <c r="G271">
        <f t="shared" si="20"/>
        <v>-0.10251192175682654</v>
      </c>
      <c r="H271" s="2">
        <v>6.88</v>
      </c>
      <c r="I271">
        <f t="shared" si="21"/>
        <v>1.8230846219635666E-2</v>
      </c>
      <c r="J271">
        <f t="shared" si="22"/>
        <v>0.81161420041324961</v>
      </c>
      <c r="K271">
        <f t="shared" si="23"/>
        <v>-0.1207427679764622</v>
      </c>
    </row>
    <row r="272" spans="1:11" x14ac:dyDescent="0.2">
      <c r="A272" s="1">
        <v>45140</v>
      </c>
      <c r="B272">
        <v>41200500</v>
      </c>
      <c r="C272">
        <v>40720500</v>
      </c>
      <c r="D272">
        <v>19655.400000000001</v>
      </c>
      <c r="E272">
        <v>19526.55</v>
      </c>
      <c r="F272">
        <f t="shared" si="24"/>
        <v>-1.1398397669337217</v>
      </c>
      <c r="G272">
        <f t="shared" si="20"/>
        <v>-1.0489749690248333</v>
      </c>
      <c r="H272" s="2">
        <v>6.91</v>
      </c>
      <c r="I272">
        <f t="shared" si="21"/>
        <v>1.830775046887112E-2</v>
      </c>
      <c r="J272">
        <f t="shared" si="22"/>
        <v>-1.1581475174025928</v>
      </c>
      <c r="K272">
        <f t="shared" si="23"/>
        <v>-1.0672827194937045</v>
      </c>
    </row>
    <row r="273" spans="1:11" x14ac:dyDescent="0.2">
      <c r="A273" s="1">
        <v>45141</v>
      </c>
      <c r="B273">
        <v>40383000</v>
      </c>
      <c r="C273">
        <v>41008500</v>
      </c>
      <c r="D273">
        <v>19463.75</v>
      </c>
      <c r="E273">
        <v>19381.650000000001</v>
      </c>
      <c r="F273">
        <f t="shared" si="24"/>
        <v>0.70726047077025078</v>
      </c>
      <c r="G273">
        <f t="shared" si="20"/>
        <v>-0.74206657089961015</v>
      </c>
      <c r="H273" s="2">
        <v>6.92</v>
      </c>
      <c r="I273">
        <f t="shared" si="21"/>
        <v>1.8333380436241775E-2</v>
      </c>
      <c r="J273">
        <f t="shared" si="22"/>
        <v>0.68892709033400901</v>
      </c>
      <c r="K273">
        <f t="shared" si="23"/>
        <v>-0.76039995133585192</v>
      </c>
    </row>
    <row r="274" spans="1:11" x14ac:dyDescent="0.2">
      <c r="A274" s="1">
        <v>45142</v>
      </c>
      <c r="B274">
        <v>41664000</v>
      </c>
      <c r="C274">
        <v>42138000</v>
      </c>
      <c r="D274">
        <v>19462.8</v>
      </c>
      <c r="E274">
        <v>19517</v>
      </c>
      <c r="F274">
        <f t="shared" si="24"/>
        <v>2.7543070339076046</v>
      </c>
      <c r="G274">
        <f t="shared" si="20"/>
        <v>0.69834095652330186</v>
      </c>
      <c r="H274" s="2">
        <v>6.94</v>
      </c>
      <c r="I274">
        <f t="shared" si="21"/>
        <v>1.8384633200141387E-2</v>
      </c>
      <c r="J274">
        <f t="shared" si="22"/>
        <v>2.7359224007074632</v>
      </c>
      <c r="K274">
        <f t="shared" si="23"/>
        <v>0.67995632332316047</v>
      </c>
    </row>
    <row r="275" spans="1:11" x14ac:dyDescent="0.2">
      <c r="A275" s="1">
        <v>45145</v>
      </c>
      <c r="B275">
        <v>42493500</v>
      </c>
      <c r="C275">
        <v>42238500</v>
      </c>
      <c r="D275">
        <v>19576.849999999999</v>
      </c>
      <c r="E275">
        <v>19597.3</v>
      </c>
      <c r="F275">
        <f t="shared" si="24"/>
        <v>0.23850206464473872</v>
      </c>
      <c r="G275">
        <f t="shared" si="20"/>
        <v>0.41143618383972574</v>
      </c>
      <c r="H275" s="2">
        <v>6.93</v>
      </c>
      <c r="I275">
        <f t="shared" si="21"/>
        <v>1.8359008013191236E-2</v>
      </c>
      <c r="J275">
        <f t="shared" si="22"/>
        <v>0.22014305663154748</v>
      </c>
      <c r="K275">
        <f t="shared" si="23"/>
        <v>0.39307717582653451</v>
      </c>
    </row>
    <row r="276" spans="1:11" x14ac:dyDescent="0.2">
      <c r="A276" s="1">
        <v>45146</v>
      </c>
      <c r="B276">
        <v>42327000</v>
      </c>
      <c r="C276">
        <v>42129000</v>
      </c>
      <c r="D276">
        <v>19627.2</v>
      </c>
      <c r="E276">
        <v>19570.849999999999</v>
      </c>
      <c r="F276">
        <f t="shared" si="24"/>
        <v>-0.25924216058808908</v>
      </c>
      <c r="G276">
        <f t="shared" si="20"/>
        <v>-0.13496757206350227</v>
      </c>
      <c r="H276" s="2">
        <v>6.92</v>
      </c>
      <c r="I276">
        <f t="shared" si="21"/>
        <v>1.8333380436241775E-2</v>
      </c>
      <c r="J276">
        <f t="shared" si="22"/>
        <v>-0.27757554102433085</v>
      </c>
      <c r="K276">
        <f t="shared" si="23"/>
        <v>-0.15330095249974404</v>
      </c>
    </row>
    <row r="277" spans="1:11" x14ac:dyDescent="0.2">
      <c r="A277" s="1">
        <v>45147</v>
      </c>
      <c r="B277">
        <v>42264000</v>
      </c>
      <c r="C277">
        <v>42007500</v>
      </c>
      <c r="D277">
        <v>19578.8</v>
      </c>
      <c r="E277">
        <v>19632.55</v>
      </c>
      <c r="F277">
        <f t="shared" si="24"/>
        <v>-0.28839991454817349</v>
      </c>
      <c r="G277">
        <f t="shared" si="20"/>
        <v>0.3152647943242155</v>
      </c>
      <c r="H277" s="2">
        <v>6.95</v>
      </c>
      <c r="I277">
        <f t="shared" si="21"/>
        <v>1.8410255997558522E-2</v>
      </c>
      <c r="J277">
        <f t="shared" si="22"/>
        <v>-0.30681017054573201</v>
      </c>
      <c r="K277">
        <f t="shared" si="23"/>
        <v>0.29685453832665698</v>
      </c>
    </row>
    <row r="278" spans="1:11" x14ac:dyDescent="0.2">
      <c r="A278" s="1">
        <v>45148</v>
      </c>
      <c r="B278">
        <v>42675000</v>
      </c>
      <c r="C278">
        <v>43189500</v>
      </c>
      <c r="D278">
        <v>19605.55</v>
      </c>
      <c r="E278">
        <v>19543.099999999999</v>
      </c>
      <c r="F278">
        <f t="shared" si="24"/>
        <v>2.8137832529905373</v>
      </c>
      <c r="G278">
        <f t="shared" si="20"/>
        <v>-0.45562089489139584</v>
      </c>
      <c r="H278" s="2">
        <v>6.93</v>
      </c>
      <c r="I278">
        <f t="shared" si="21"/>
        <v>1.8359008013191236E-2</v>
      </c>
      <c r="J278">
        <f t="shared" si="22"/>
        <v>2.7954242449773461</v>
      </c>
      <c r="K278">
        <f t="shared" si="23"/>
        <v>-0.47397990290458708</v>
      </c>
    </row>
    <row r="279" spans="1:11" x14ac:dyDescent="0.2">
      <c r="A279" s="1">
        <v>45149</v>
      </c>
      <c r="B279">
        <v>43434000</v>
      </c>
      <c r="C279">
        <v>43500000</v>
      </c>
      <c r="D279">
        <v>19554.25</v>
      </c>
      <c r="E279">
        <v>19428.3</v>
      </c>
      <c r="F279">
        <f t="shared" si="24"/>
        <v>0.71892473865175555</v>
      </c>
      <c r="G279">
        <f t="shared" si="20"/>
        <v>-0.58741960077981115</v>
      </c>
      <c r="H279" s="2">
        <v>6.94</v>
      </c>
      <c r="I279">
        <f t="shared" si="21"/>
        <v>1.8384633200141387E-2</v>
      </c>
      <c r="J279">
        <f t="shared" si="22"/>
        <v>0.70054010545161416</v>
      </c>
      <c r="K279">
        <f t="shared" si="23"/>
        <v>-0.60580423397995253</v>
      </c>
    </row>
    <row r="280" spans="1:11" x14ac:dyDescent="0.2">
      <c r="A280" s="1">
        <v>45152</v>
      </c>
      <c r="B280">
        <v>43387500</v>
      </c>
      <c r="C280">
        <v>43072500</v>
      </c>
      <c r="D280">
        <v>19383.95</v>
      </c>
      <c r="E280">
        <v>19434.55</v>
      </c>
      <c r="F280">
        <f t="shared" si="24"/>
        <v>-0.98275862068965514</v>
      </c>
      <c r="G280">
        <f t="shared" si="20"/>
        <v>3.2169567074834135E-2</v>
      </c>
      <c r="H280" s="2">
        <v>6.93</v>
      </c>
      <c r="I280">
        <f t="shared" si="21"/>
        <v>1.8359008013191236E-2</v>
      </c>
      <c r="J280">
        <f t="shared" si="22"/>
        <v>-1.0011176287028465</v>
      </c>
      <c r="K280">
        <f t="shared" si="23"/>
        <v>1.3810559061642899E-2</v>
      </c>
    </row>
    <row r="281" spans="1:11" x14ac:dyDescent="0.2">
      <c r="A281" s="1">
        <v>45154</v>
      </c>
      <c r="B281">
        <v>43029000</v>
      </c>
      <c r="C281">
        <v>42778500</v>
      </c>
      <c r="D281">
        <v>19369</v>
      </c>
      <c r="E281">
        <v>19465</v>
      </c>
      <c r="F281">
        <f t="shared" si="24"/>
        <v>-0.68257008532126073</v>
      </c>
      <c r="G281">
        <f t="shared" si="20"/>
        <v>0.15667972759853319</v>
      </c>
      <c r="H281" s="2">
        <v>6.86727950310559</v>
      </c>
      <c r="I281">
        <f t="shared" si="21"/>
        <v>1.8198231044896929E-2</v>
      </c>
      <c r="J281">
        <f t="shared" si="22"/>
        <v>-0.70076831636615766</v>
      </c>
      <c r="K281">
        <f t="shared" si="23"/>
        <v>0.13848149655363626</v>
      </c>
    </row>
    <row r="282" spans="1:11" x14ac:dyDescent="0.2">
      <c r="A282" s="1">
        <v>45155</v>
      </c>
      <c r="B282">
        <v>43074000</v>
      </c>
      <c r="C282">
        <v>43038000</v>
      </c>
      <c r="D282">
        <v>19450.55</v>
      </c>
      <c r="E282">
        <v>19365.25</v>
      </c>
      <c r="F282">
        <f t="shared" si="24"/>
        <v>0.60661313510291381</v>
      </c>
      <c r="G282">
        <f t="shared" si="20"/>
        <v>-0.51245825841253534</v>
      </c>
      <c r="H282" s="2">
        <v>7.05</v>
      </c>
      <c r="I282">
        <f t="shared" si="21"/>
        <v>1.8666352644802764E-2</v>
      </c>
      <c r="J282">
        <f t="shared" si="22"/>
        <v>0.58794678245811105</v>
      </c>
      <c r="K282">
        <f t="shared" si="23"/>
        <v>-0.5311246110573381</v>
      </c>
    </row>
    <row r="283" spans="1:11" x14ac:dyDescent="0.2">
      <c r="A283" s="1">
        <v>45156</v>
      </c>
      <c r="B283">
        <v>43131000</v>
      </c>
      <c r="C283">
        <v>44110500</v>
      </c>
      <c r="D283">
        <v>19301.75</v>
      </c>
      <c r="E283">
        <v>19310.150000000001</v>
      </c>
      <c r="F283">
        <f t="shared" si="24"/>
        <v>2.4919838282448068</v>
      </c>
      <c r="G283">
        <f t="shared" si="20"/>
        <v>-0.28453027975367501</v>
      </c>
      <c r="H283" s="2">
        <v>7.03</v>
      </c>
      <c r="I283">
        <f t="shared" si="21"/>
        <v>1.8615152406753488E-2</v>
      </c>
      <c r="J283">
        <f t="shared" si="22"/>
        <v>2.4733686758380533</v>
      </c>
      <c r="K283">
        <f t="shared" si="23"/>
        <v>-0.3031454321604285</v>
      </c>
    </row>
    <row r="284" spans="1:11" x14ac:dyDescent="0.2">
      <c r="A284" s="1">
        <v>45159</v>
      </c>
      <c r="B284">
        <v>44655000</v>
      </c>
      <c r="C284">
        <v>44715000</v>
      </c>
      <c r="D284">
        <v>19320.650000000001</v>
      </c>
      <c r="E284">
        <v>19393.599999999999</v>
      </c>
      <c r="F284">
        <f t="shared" si="24"/>
        <v>1.3704220083653553</v>
      </c>
      <c r="G284">
        <f t="shared" si="20"/>
        <v>0.43215614586109935</v>
      </c>
      <c r="H284" s="2">
        <v>7.03</v>
      </c>
      <c r="I284">
        <f t="shared" si="21"/>
        <v>1.8615152406753488E-2</v>
      </c>
      <c r="J284">
        <f t="shared" si="22"/>
        <v>1.3518068559586018</v>
      </c>
      <c r="K284">
        <f t="shared" si="23"/>
        <v>0.41354099345434586</v>
      </c>
    </row>
    <row r="285" spans="1:11" x14ac:dyDescent="0.2">
      <c r="A285" s="1">
        <v>45160</v>
      </c>
      <c r="B285">
        <v>45051000</v>
      </c>
      <c r="C285">
        <v>46029000</v>
      </c>
      <c r="D285">
        <v>19417.099999999999</v>
      </c>
      <c r="E285">
        <v>19396.45</v>
      </c>
      <c r="F285">
        <f t="shared" si="24"/>
        <v>2.9386112042938608</v>
      </c>
      <c r="G285">
        <f t="shared" si="20"/>
        <v>1.4695569672480525E-2</v>
      </c>
      <c r="H285" s="2">
        <v>7.01</v>
      </c>
      <c r="I285">
        <f t="shared" si="21"/>
        <v>1.856394262655936E-2</v>
      </c>
      <c r="J285">
        <f t="shared" si="22"/>
        <v>2.9200472616673014</v>
      </c>
      <c r="K285">
        <f t="shared" si="23"/>
        <v>-3.8683729540788352E-3</v>
      </c>
    </row>
    <row r="286" spans="1:11" x14ac:dyDescent="0.2">
      <c r="A286" s="1">
        <v>45161</v>
      </c>
      <c r="B286">
        <v>46462500</v>
      </c>
      <c r="C286">
        <v>46062000</v>
      </c>
      <c r="D286">
        <v>19439.2</v>
      </c>
      <c r="E286">
        <v>19444</v>
      </c>
      <c r="F286">
        <f t="shared" si="24"/>
        <v>7.1693932086293419E-2</v>
      </c>
      <c r="G286">
        <f t="shared" si="20"/>
        <v>0.2451479523314796</v>
      </c>
      <c r="H286" s="2">
        <v>7.05</v>
      </c>
      <c r="I286">
        <f t="shared" si="21"/>
        <v>1.8666352644802764E-2</v>
      </c>
      <c r="J286">
        <f t="shared" si="22"/>
        <v>5.3027579441490655E-2</v>
      </c>
      <c r="K286">
        <f t="shared" si="23"/>
        <v>0.22648159968667683</v>
      </c>
    </row>
    <row r="287" spans="1:11" x14ac:dyDescent="0.2">
      <c r="A287" s="1">
        <v>45162</v>
      </c>
      <c r="B287">
        <v>46558500</v>
      </c>
      <c r="C287">
        <v>46044000</v>
      </c>
      <c r="D287">
        <v>19535.150000000001</v>
      </c>
      <c r="E287">
        <v>19386.7</v>
      </c>
      <c r="F287">
        <f t="shared" si="24"/>
        <v>-3.9077764751856196E-2</v>
      </c>
      <c r="G287">
        <f t="shared" si="20"/>
        <v>-0.29469245011314166</v>
      </c>
      <c r="H287" s="2">
        <v>7.03</v>
      </c>
      <c r="I287">
        <f t="shared" si="21"/>
        <v>1.8615152406753488E-2</v>
      </c>
      <c r="J287">
        <f t="shared" si="22"/>
        <v>-5.7692917158609684E-2</v>
      </c>
      <c r="K287">
        <f t="shared" si="23"/>
        <v>-0.31330760251989515</v>
      </c>
    </row>
    <row r="288" spans="1:11" x14ac:dyDescent="0.2">
      <c r="A288" s="1">
        <v>45163</v>
      </c>
      <c r="B288">
        <v>45952500</v>
      </c>
      <c r="C288">
        <v>45660000</v>
      </c>
      <c r="D288">
        <v>19297.400000000001</v>
      </c>
      <c r="E288">
        <v>19265.8</v>
      </c>
      <c r="F288">
        <f t="shared" si="24"/>
        <v>-0.83398488402397708</v>
      </c>
      <c r="G288">
        <f t="shared" si="20"/>
        <v>-0.62362341192674076</v>
      </c>
      <c r="H288" s="2">
        <v>7.02</v>
      </c>
      <c r="I288">
        <f t="shared" si="21"/>
        <v>1.8589548709635473E-2</v>
      </c>
      <c r="J288">
        <f t="shared" si="22"/>
        <v>-0.85257443273361255</v>
      </c>
      <c r="K288">
        <f t="shared" si="23"/>
        <v>-0.64221296063637623</v>
      </c>
    </row>
    <row r="289" spans="1:11" x14ac:dyDescent="0.2">
      <c r="A289" s="1">
        <v>45166</v>
      </c>
      <c r="B289">
        <v>46614000</v>
      </c>
      <c r="C289">
        <v>45810000</v>
      </c>
      <c r="D289">
        <v>19298.349999999999</v>
      </c>
      <c r="E289">
        <v>19306.05</v>
      </c>
      <c r="F289">
        <f t="shared" si="24"/>
        <v>0.32851511169513797</v>
      </c>
      <c r="G289">
        <f t="shared" si="20"/>
        <v>0.20891943236200938</v>
      </c>
      <c r="H289" s="2">
        <v>7.02</v>
      </c>
      <c r="I289">
        <f t="shared" si="21"/>
        <v>1.8589548709635473E-2</v>
      </c>
      <c r="J289">
        <f t="shared" si="22"/>
        <v>0.3099255629855025</v>
      </c>
      <c r="K289">
        <f t="shared" si="23"/>
        <v>0.19032988365237391</v>
      </c>
    </row>
    <row r="290" spans="1:11" x14ac:dyDescent="0.2">
      <c r="A290" s="1">
        <v>45167</v>
      </c>
      <c r="B290">
        <v>46075500</v>
      </c>
      <c r="C290">
        <v>46350000</v>
      </c>
      <c r="D290">
        <v>19374.849999999999</v>
      </c>
      <c r="E290">
        <v>19342.650000000001</v>
      </c>
      <c r="F290">
        <f t="shared" si="24"/>
        <v>1.1787819253438114</v>
      </c>
      <c r="G290">
        <f t="shared" si="20"/>
        <v>0.18957787843708157</v>
      </c>
      <c r="H290" s="2">
        <v>7.01</v>
      </c>
      <c r="I290">
        <f t="shared" si="21"/>
        <v>1.856394262655936E-2</v>
      </c>
      <c r="J290">
        <f t="shared" si="22"/>
        <v>1.1602179827172521</v>
      </c>
      <c r="K290">
        <f t="shared" si="23"/>
        <v>0.17101393581052221</v>
      </c>
    </row>
    <row r="291" spans="1:11" x14ac:dyDescent="0.2">
      <c r="A291" s="1">
        <v>45168</v>
      </c>
      <c r="B291">
        <v>47112000</v>
      </c>
      <c r="C291">
        <v>47005500</v>
      </c>
      <c r="D291">
        <v>19433.45</v>
      </c>
      <c r="E291">
        <v>19347.45</v>
      </c>
      <c r="F291">
        <f t="shared" si="24"/>
        <v>1.4142394822006472</v>
      </c>
      <c r="G291">
        <f t="shared" si="20"/>
        <v>2.4815627641503475E-2</v>
      </c>
      <c r="H291" s="2">
        <v>7.03</v>
      </c>
      <c r="I291">
        <f t="shared" si="21"/>
        <v>1.8615152406753488E-2</v>
      </c>
      <c r="J291">
        <f t="shared" si="22"/>
        <v>1.3956243297938937</v>
      </c>
      <c r="K291">
        <f t="shared" si="23"/>
        <v>6.2004752347499872E-3</v>
      </c>
    </row>
    <row r="292" spans="1:11" x14ac:dyDescent="0.2">
      <c r="A292" s="1">
        <v>45169</v>
      </c>
      <c r="B292">
        <v>46812000</v>
      </c>
      <c r="C292">
        <v>46915500</v>
      </c>
      <c r="D292">
        <v>19375.55</v>
      </c>
      <c r="E292">
        <v>19253.8</v>
      </c>
      <c r="F292">
        <f t="shared" si="24"/>
        <v>-0.19146695599451127</v>
      </c>
      <c r="G292">
        <f t="shared" si="20"/>
        <v>-0.48404311679317669</v>
      </c>
      <c r="H292" s="2">
        <v>7.01</v>
      </c>
      <c r="I292">
        <f t="shared" si="21"/>
        <v>1.856394262655936E-2</v>
      </c>
      <c r="J292">
        <f t="shared" si="22"/>
        <v>-0.21003089862107063</v>
      </c>
      <c r="K292">
        <f t="shared" si="23"/>
        <v>-0.50260705941973605</v>
      </c>
    </row>
    <row r="293" spans="1:11" x14ac:dyDescent="0.2">
      <c r="A293" s="1">
        <v>45170</v>
      </c>
      <c r="B293">
        <v>46723500</v>
      </c>
      <c r="C293">
        <v>46983000</v>
      </c>
      <c r="D293">
        <v>19258.150000000001</v>
      </c>
      <c r="E293">
        <v>19435.3</v>
      </c>
      <c r="F293">
        <f t="shared" si="24"/>
        <v>0.14387569140262813</v>
      </c>
      <c r="G293">
        <f t="shared" si="20"/>
        <v>0.94267105714196686</v>
      </c>
      <c r="H293" s="2">
        <v>6.97</v>
      </c>
      <c r="I293">
        <f t="shared" si="21"/>
        <v>1.8461494425525693E-2</v>
      </c>
      <c r="J293">
        <f t="shared" si="22"/>
        <v>0.12541419697710243</v>
      </c>
      <c r="K293">
        <f t="shared" si="23"/>
        <v>0.92420956271644117</v>
      </c>
    </row>
    <row r="294" spans="1:11" x14ac:dyDescent="0.2">
      <c r="A294" s="1">
        <v>45173</v>
      </c>
      <c r="B294">
        <v>47223000</v>
      </c>
      <c r="C294">
        <v>47568000</v>
      </c>
      <c r="D294">
        <v>19525.05</v>
      </c>
      <c r="E294">
        <v>19528.8</v>
      </c>
      <c r="F294">
        <f t="shared" si="24"/>
        <v>1.245131217674478</v>
      </c>
      <c r="G294">
        <f t="shared" si="20"/>
        <v>0.4810833895026061</v>
      </c>
      <c r="H294" s="2">
        <v>7.01</v>
      </c>
      <c r="I294">
        <f t="shared" si="21"/>
        <v>1.856394262655936E-2</v>
      </c>
      <c r="J294">
        <f t="shared" si="22"/>
        <v>1.2265672750479186</v>
      </c>
      <c r="K294">
        <f t="shared" si="23"/>
        <v>0.46251944687604674</v>
      </c>
    </row>
    <row r="295" spans="1:11" x14ac:dyDescent="0.2">
      <c r="A295" s="1">
        <v>45174</v>
      </c>
      <c r="B295">
        <v>47931000</v>
      </c>
      <c r="C295">
        <v>47836500</v>
      </c>
      <c r="D295">
        <v>19564.650000000001</v>
      </c>
      <c r="E295">
        <v>19574.900000000001</v>
      </c>
      <c r="F295">
        <f t="shared" si="24"/>
        <v>0.56445509586276488</v>
      </c>
      <c r="G295">
        <f t="shared" si="20"/>
        <v>0.23606161156856637</v>
      </c>
      <c r="H295" s="2">
        <v>6.98</v>
      </c>
      <c r="I295">
        <f t="shared" si="21"/>
        <v>1.8487110056986111E-2</v>
      </c>
      <c r="J295">
        <f t="shared" si="22"/>
        <v>0.54596798580577877</v>
      </c>
      <c r="K295">
        <f t="shared" si="23"/>
        <v>0.21757450151158025</v>
      </c>
    </row>
    <row r="296" spans="1:11" x14ac:dyDescent="0.2">
      <c r="A296" s="1">
        <v>45175</v>
      </c>
      <c r="B296">
        <v>47895000</v>
      </c>
      <c r="C296">
        <v>47709000</v>
      </c>
      <c r="D296">
        <v>19581.2</v>
      </c>
      <c r="E296">
        <v>19611.05</v>
      </c>
      <c r="F296">
        <f t="shared" si="24"/>
        <v>-0.266532877614374</v>
      </c>
      <c r="G296">
        <f t="shared" si="20"/>
        <v>0.18467527292603186</v>
      </c>
      <c r="H296" s="2">
        <v>7.02</v>
      </c>
      <c r="I296">
        <f t="shared" si="21"/>
        <v>1.8589548709635473E-2</v>
      </c>
      <c r="J296">
        <f t="shared" si="22"/>
        <v>-0.28512242632400947</v>
      </c>
      <c r="K296">
        <f t="shared" si="23"/>
        <v>0.16608572421639639</v>
      </c>
    </row>
    <row r="297" spans="1:11" x14ac:dyDescent="0.2">
      <c r="A297" s="1">
        <v>45176</v>
      </c>
      <c r="B297">
        <v>48091500</v>
      </c>
      <c r="C297">
        <v>49518000</v>
      </c>
      <c r="D297">
        <v>19598.650000000001</v>
      </c>
      <c r="E297">
        <v>19727.05</v>
      </c>
      <c r="F297">
        <f t="shared" si="24"/>
        <v>3.7917374080362194</v>
      </c>
      <c r="G297">
        <f t="shared" si="20"/>
        <v>0.59150325964188555</v>
      </c>
      <c r="H297" s="2">
        <v>7</v>
      </c>
      <c r="I297">
        <f t="shared" si="21"/>
        <v>1.8538334157058856E-2</v>
      </c>
      <c r="J297">
        <f t="shared" si="22"/>
        <v>3.7731990738791605</v>
      </c>
      <c r="K297">
        <f t="shared" si="23"/>
        <v>0.57296492548482669</v>
      </c>
    </row>
    <row r="298" spans="1:11" x14ac:dyDescent="0.2">
      <c r="A298" s="1">
        <v>45177</v>
      </c>
      <c r="B298">
        <v>50065500</v>
      </c>
      <c r="C298">
        <v>50041500</v>
      </c>
      <c r="D298">
        <v>19774.8</v>
      </c>
      <c r="E298">
        <v>19819.95</v>
      </c>
      <c r="F298">
        <f t="shared" si="24"/>
        <v>1.0571913243668969</v>
      </c>
      <c r="G298">
        <f t="shared" si="20"/>
        <v>0.4709269759036524</v>
      </c>
      <c r="H298" s="2">
        <v>6.98</v>
      </c>
      <c r="I298">
        <f t="shared" si="21"/>
        <v>1.8487110056986111E-2</v>
      </c>
      <c r="J298">
        <f t="shared" si="22"/>
        <v>1.0387042143099108</v>
      </c>
      <c r="K298">
        <f t="shared" si="23"/>
        <v>0.45243986584666629</v>
      </c>
    </row>
    <row r="299" spans="1:11" x14ac:dyDescent="0.2">
      <c r="A299" s="1">
        <v>45180</v>
      </c>
      <c r="B299">
        <v>50263500</v>
      </c>
      <c r="C299">
        <v>50704500</v>
      </c>
      <c r="D299">
        <v>19890</v>
      </c>
      <c r="E299">
        <v>19996.349999999999</v>
      </c>
      <c r="F299">
        <f t="shared" si="24"/>
        <v>1.3249003327238391</v>
      </c>
      <c r="G299">
        <f t="shared" si="20"/>
        <v>0.89001233605532704</v>
      </c>
      <c r="H299" s="2">
        <v>6.98</v>
      </c>
      <c r="I299">
        <f t="shared" si="21"/>
        <v>1.8487110056986111E-2</v>
      </c>
      <c r="J299">
        <f t="shared" si="22"/>
        <v>1.306413222666853</v>
      </c>
      <c r="K299">
        <f t="shared" si="23"/>
        <v>0.87152522599834092</v>
      </c>
    </row>
    <row r="300" spans="1:11" x14ac:dyDescent="0.2">
      <c r="A300" s="1">
        <v>45181</v>
      </c>
      <c r="B300">
        <v>51166500</v>
      </c>
      <c r="C300">
        <v>49051500</v>
      </c>
      <c r="D300">
        <v>20110.150000000001</v>
      </c>
      <c r="E300">
        <v>19993.2</v>
      </c>
      <c r="F300">
        <f t="shared" si="24"/>
        <v>-3.2600656746442622</v>
      </c>
      <c r="G300">
        <f t="shared" si="20"/>
        <v>-1.5752874899658275E-2</v>
      </c>
      <c r="H300" s="2">
        <v>7</v>
      </c>
      <c r="I300">
        <f t="shared" si="21"/>
        <v>1.8538334157058856E-2</v>
      </c>
      <c r="J300">
        <f t="shared" si="22"/>
        <v>-3.2786040088013211</v>
      </c>
      <c r="K300">
        <f t="shared" si="23"/>
        <v>-3.4291209056717134E-2</v>
      </c>
    </row>
    <row r="301" spans="1:11" x14ac:dyDescent="0.2">
      <c r="A301" s="1">
        <v>45182</v>
      </c>
      <c r="B301">
        <v>49042500</v>
      </c>
      <c r="C301">
        <v>49369500</v>
      </c>
      <c r="D301">
        <v>19989.5</v>
      </c>
      <c r="E301">
        <v>20070</v>
      </c>
      <c r="F301">
        <f t="shared" si="24"/>
        <v>0.64829821717990277</v>
      </c>
      <c r="G301">
        <f t="shared" si="20"/>
        <v>0.38413060440549418</v>
      </c>
      <c r="H301" s="2">
        <v>7.05</v>
      </c>
      <c r="I301">
        <f t="shared" si="21"/>
        <v>1.8666352644802764E-2</v>
      </c>
      <c r="J301">
        <f t="shared" si="22"/>
        <v>0.62963186453510001</v>
      </c>
      <c r="K301">
        <f t="shared" si="23"/>
        <v>0.36546425176069142</v>
      </c>
    </row>
    <row r="302" spans="1:11" x14ac:dyDescent="0.2">
      <c r="A302" s="1">
        <v>45183</v>
      </c>
      <c r="B302">
        <v>49750500</v>
      </c>
      <c r="C302">
        <v>50056500</v>
      </c>
      <c r="D302">
        <v>20127.95</v>
      </c>
      <c r="E302">
        <v>20103.099999999999</v>
      </c>
      <c r="F302">
        <f t="shared" si="24"/>
        <v>1.391547412876371</v>
      </c>
      <c r="G302">
        <f t="shared" si="20"/>
        <v>0.16492277030392899</v>
      </c>
      <c r="H302" s="2">
        <v>7.05</v>
      </c>
      <c r="I302">
        <f t="shared" si="21"/>
        <v>1.8666352644802764E-2</v>
      </c>
      <c r="J302">
        <f t="shared" si="22"/>
        <v>1.3728810602315682</v>
      </c>
      <c r="K302">
        <f t="shared" si="23"/>
        <v>0.14625641765912623</v>
      </c>
    </row>
    <row r="303" spans="1:11" x14ac:dyDescent="0.2">
      <c r="A303" s="1">
        <v>45184</v>
      </c>
      <c r="B303">
        <v>50403000</v>
      </c>
      <c r="C303">
        <v>50346000</v>
      </c>
      <c r="D303">
        <v>20156.45</v>
      </c>
      <c r="E303">
        <v>20192.349999999999</v>
      </c>
      <c r="F303">
        <f t="shared" si="24"/>
        <v>0.57834646849060556</v>
      </c>
      <c r="G303">
        <f t="shared" si="20"/>
        <v>0.44396137909078698</v>
      </c>
      <c r="H303" s="2">
        <v>7.04</v>
      </c>
      <c r="I303">
        <f t="shared" si="21"/>
        <v>1.8640753718313086E-2</v>
      </c>
      <c r="J303">
        <f t="shared" si="22"/>
        <v>0.55970571477229247</v>
      </c>
      <c r="K303">
        <f t="shared" si="23"/>
        <v>0.42532062537247389</v>
      </c>
    </row>
    <row r="304" spans="1:11" x14ac:dyDescent="0.2">
      <c r="A304" s="1">
        <v>45187</v>
      </c>
      <c r="B304">
        <v>50569500</v>
      </c>
      <c r="C304">
        <v>50875500</v>
      </c>
      <c r="D304">
        <v>20155.95</v>
      </c>
      <c r="E304">
        <v>20133.3</v>
      </c>
      <c r="F304">
        <f t="shared" si="24"/>
        <v>1.0517220831843641</v>
      </c>
      <c r="G304">
        <f t="shared" si="20"/>
        <v>-0.2924374825119378</v>
      </c>
      <c r="H304" s="2">
        <v>7.07</v>
      </c>
      <c r="I304">
        <f t="shared" si="21"/>
        <v>1.871754334430431E-2</v>
      </c>
      <c r="J304">
        <f t="shared" si="22"/>
        <v>1.0330045398400598</v>
      </c>
      <c r="K304">
        <f t="shared" si="23"/>
        <v>-0.31115502585624211</v>
      </c>
    </row>
    <row r="305" spans="1:11" x14ac:dyDescent="0.2">
      <c r="A305" s="1">
        <v>45189</v>
      </c>
      <c r="B305">
        <v>50740500</v>
      </c>
      <c r="C305">
        <v>50817000</v>
      </c>
      <c r="D305">
        <v>19980.75</v>
      </c>
      <c r="E305">
        <v>19901.400000000001</v>
      </c>
      <c r="F305">
        <f t="shared" si="24"/>
        <v>-0.11498658489842851</v>
      </c>
      <c r="G305">
        <f t="shared" si="20"/>
        <v>-1.1518230990448552</v>
      </c>
      <c r="H305" s="2">
        <v>7.08</v>
      </c>
      <c r="I305">
        <f t="shared" si="21"/>
        <v>1.8743135118182153E-2</v>
      </c>
      <c r="J305">
        <f t="shared" si="22"/>
        <v>-0.13372972001661065</v>
      </c>
      <c r="K305">
        <f t="shared" si="23"/>
        <v>-1.1705662341630374</v>
      </c>
    </row>
    <row r="306" spans="1:11" x14ac:dyDescent="0.2">
      <c r="A306" s="1">
        <v>45190</v>
      </c>
      <c r="B306">
        <v>50850000</v>
      </c>
      <c r="C306">
        <v>50820000</v>
      </c>
      <c r="D306">
        <v>19840.55</v>
      </c>
      <c r="E306">
        <v>19742.349999999999</v>
      </c>
      <c r="F306">
        <f t="shared" si="24"/>
        <v>5.9035362181946984E-3</v>
      </c>
      <c r="G306">
        <f t="shared" si="20"/>
        <v>-0.79919000673320928</v>
      </c>
      <c r="H306" s="2">
        <v>7.07</v>
      </c>
      <c r="I306">
        <f t="shared" si="21"/>
        <v>1.871754334430431E-2</v>
      </c>
      <c r="J306">
        <f t="shared" si="22"/>
        <v>-1.2814007126109611E-2</v>
      </c>
      <c r="K306">
        <f t="shared" si="23"/>
        <v>-0.81790755007751359</v>
      </c>
    </row>
    <row r="307" spans="1:11" x14ac:dyDescent="0.2">
      <c r="A307" s="1">
        <v>45191</v>
      </c>
      <c r="B307">
        <v>51069000</v>
      </c>
      <c r="C307">
        <v>51193500</v>
      </c>
      <c r="D307">
        <v>19744.849999999999</v>
      </c>
      <c r="E307">
        <v>19674.25</v>
      </c>
      <c r="F307">
        <f t="shared" si="24"/>
        <v>0.73494687131050762</v>
      </c>
      <c r="G307">
        <f t="shared" si="20"/>
        <v>-0.3449437377009249</v>
      </c>
      <c r="H307" s="2">
        <v>7.07</v>
      </c>
      <c r="I307">
        <f t="shared" si="21"/>
        <v>1.871754334430431E-2</v>
      </c>
      <c r="J307">
        <f t="shared" si="22"/>
        <v>0.71622932796620331</v>
      </c>
      <c r="K307">
        <f t="shared" si="23"/>
        <v>-0.36366128104522921</v>
      </c>
    </row>
    <row r="308" spans="1:11" x14ac:dyDescent="0.2">
      <c r="A308" s="1">
        <v>45194</v>
      </c>
      <c r="B308">
        <v>51174000</v>
      </c>
      <c r="C308">
        <v>51027000</v>
      </c>
      <c r="D308">
        <v>19678.2</v>
      </c>
      <c r="E308">
        <v>19674.55</v>
      </c>
      <c r="F308">
        <f t="shared" si="24"/>
        <v>-0.32523660230302676</v>
      </c>
      <c r="G308">
        <f t="shared" si="20"/>
        <v>1.5248357624777179E-3</v>
      </c>
      <c r="H308" s="2">
        <v>7.05</v>
      </c>
      <c r="I308">
        <f t="shared" si="21"/>
        <v>1.8666352644802764E-2</v>
      </c>
      <c r="J308">
        <f t="shared" si="22"/>
        <v>-0.34390295494782952</v>
      </c>
      <c r="K308">
        <f t="shared" si="23"/>
        <v>-1.7141516882325045E-2</v>
      </c>
    </row>
    <row r="309" spans="1:11" x14ac:dyDescent="0.2">
      <c r="A309" s="1">
        <v>45195</v>
      </c>
      <c r="B309">
        <v>51081000</v>
      </c>
      <c r="C309">
        <v>51327000</v>
      </c>
      <c r="D309">
        <v>19682.8</v>
      </c>
      <c r="E309">
        <v>19664.7</v>
      </c>
      <c r="F309">
        <f t="shared" si="24"/>
        <v>0.58792404021400435</v>
      </c>
      <c r="G309">
        <f t="shared" si="20"/>
        <v>-5.006467746402609E-2</v>
      </c>
      <c r="H309" s="2">
        <v>7.05</v>
      </c>
      <c r="I309">
        <f t="shared" si="21"/>
        <v>1.8666352644802764E-2</v>
      </c>
      <c r="J309">
        <f t="shared" si="22"/>
        <v>0.56925768756920159</v>
      </c>
      <c r="K309">
        <f t="shared" si="23"/>
        <v>-6.8731030108828861E-2</v>
      </c>
    </row>
    <row r="310" spans="1:11" x14ac:dyDescent="0.2">
      <c r="A310" s="1">
        <v>45196</v>
      </c>
      <c r="B310">
        <v>51463500</v>
      </c>
      <c r="C310">
        <v>51403500</v>
      </c>
      <c r="D310">
        <v>19637.05</v>
      </c>
      <c r="E310">
        <v>19716.45</v>
      </c>
      <c r="F310">
        <f t="shared" si="24"/>
        <v>0.14904436261616694</v>
      </c>
      <c r="G310">
        <f t="shared" si="20"/>
        <v>0.26316190941128009</v>
      </c>
      <c r="H310" s="2">
        <v>7.07</v>
      </c>
      <c r="I310">
        <f t="shared" si="21"/>
        <v>1.871754334430431E-2</v>
      </c>
      <c r="J310">
        <f t="shared" si="22"/>
        <v>0.13032681927186263</v>
      </c>
      <c r="K310">
        <f t="shared" si="23"/>
        <v>0.24444436606697578</v>
      </c>
    </row>
    <row r="311" spans="1:11" x14ac:dyDescent="0.2">
      <c r="A311" s="1">
        <v>45197</v>
      </c>
      <c r="B311">
        <v>51385500</v>
      </c>
      <c r="C311">
        <v>50811000</v>
      </c>
      <c r="D311">
        <v>19761.8</v>
      </c>
      <c r="E311">
        <v>19523.55</v>
      </c>
      <c r="F311">
        <f t="shared" si="24"/>
        <v>-1.1526452478916804</v>
      </c>
      <c r="G311">
        <f t="shared" si="20"/>
        <v>-0.97837085276508418</v>
      </c>
      <c r="H311" s="2">
        <v>7.08</v>
      </c>
      <c r="I311">
        <f t="shared" si="21"/>
        <v>1.8743135118182153E-2</v>
      </c>
      <c r="J311">
        <f t="shared" si="22"/>
        <v>-1.1713883830098626</v>
      </c>
      <c r="K311">
        <f t="shared" si="23"/>
        <v>-0.99711398788326633</v>
      </c>
    </row>
    <row r="312" spans="1:11" x14ac:dyDescent="0.2">
      <c r="A312" s="1">
        <v>45198</v>
      </c>
      <c r="B312">
        <v>51030000</v>
      </c>
      <c r="C312">
        <v>51355500</v>
      </c>
      <c r="D312">
        <v>19581.2</v>
      </c>
      <c r="E312">
        <v>19638.3</v>
      </c>
      <c r="F312">
        <f t="shared" si="24"/>
        <v>1.0716183503572061</v>
      </c>
      <c r="G312">
        <f t="shared" si="20"/>
        <v>0.58775171523621472</v>
      </c>
      <c r="H312" s="2">
        <v>7.02</v>
      </c>
      <c r="I312">
        <f t="shared" si="21"/>
        <v>1.8589548709635473E-2</v>
      </c>
      <c r="J312">
        <f t="shared" si="22"/>
        <v>1.0530288016475706</v>
      </c>
      <c r="K312">
        <f t="shared" si="23"/>
        <v>0.56916216652657925</v>
      </c>
    </row>
    <row r="313" spans="1:11" x14ac:dyDescent="0.2">
      <c r="A313" s="1">
        <v>45202</v>
      </c>
      <c r="B313">
        <v>51331500</v>
      </c>
      <c r="C313">
        <v>52113000</v>
      </c>
      <c r="D313">
        <v>19622.400000000001</v>
      </c>
      <c r="E313">
        <v>19528.75</v>
      </c>
      <c r="F313">
        <f t="shared" si="24"/>
        <v>1.4750124134708065</v>
      </c>
      <c r="G313">
        <f t="shared" si="20"/>
        <v>-0.55783850944327806</v>
      </c>
      <c r="H313" s="3">
        <v>7.01</v>
      </c>
      <c r="I313">
        <f t="shared" si="21"/>
        <v>1.856394262655936E-2</v>
      </c>
      <c r="J313">
        <f t="shared" si="22"/>
        <v>1.4564484708442471</v>
      </c>
      <c r="K313">
        <f t="shared" si="23"/>
        <v>-0.57640245206983742</v>
      </c>
    </row>
    <row r="314" spans="1:11" x14ac:dyDescent="0.2">
      <c r="A314" s="1">
        <v>45203</v>
      </c>
      <c r="B314">
        <v>52062000</v>
      </c>
      <c r="C314">
        <v>51048000</v>
      </c>
      <c r="D314">
        <v>19446.3</v>
      </c>
      <c r="E314">
        <v>19436.099999999999</v>
      </c>
      <c r="F314">
        <f t="shared" si="24"/>
        <v>-2.0436359449657475</v>
      </c>
      <c r="G314">
        <f t="shared" si="20"/>
        <v>-0.47442872687704768</v>
      </c>
      <c r="H314" s="3">
        <v>7.1</v>
      </c>
      <c r="I314">
        <f t="shared" si="21"/>
        <v>1.8794311516479034E-2</v>
      </c>
      <c r="J314">
        <f t="shared" si="22"/>
        <v>-2.0624302564822266</v>
      </c>
      <c r="K314">
        <f t="shared" si="23"/>
        <v>-0.49322303839352671</v>
      </c>
    </row>
    <row r="315" spans="1:11" x14ac:dyDescent="0.2">
      <c r="A315" s="1">
        <v>45204</v>
      </c>
      <c r="B315">
        <v>51562500</v>
      </c>
      <c r="C315">
        <v>51454500</v>
      </c>
      <c r="D315">
        <v>19521.849999999999</v>
      </c>
      <c r="E315">
        <v>19545.75</v>
      </c>
      <c r="F315">
        <f t="shared" si="24"/>
        <v>0.79630935590032903</v>
      </c>
      <c r="G315">
        <f t="shared" si="20"/>
        <v>0.56415638939911539</v>
      </c>
      <c r="H315" s="3">
        <v>7.11</v>
      </c>
      <c r="I315">
        <f t="shared" si="21"/>
        <v>1.8819896141786252E-2</v>
      </c>
      <c r="J315">
        <f t="shared" si="22"/>
        <v>0.77748945975854278</v>
      </c>
      <c r="K315">
        <f t="shared" si="23"/>
        <v>0.54533649325732914</v>
      </c>
    </row>
    <row r="316" spans="1:11" x14ac:dyDescent="0.2">
      <c r="A316" s="1">
        <v>45205</v>
      </c>
      <c r="B316">
        <v>51793500</v>
      </c>
      <c r="C316">
        <v>50974500</v>
      </c>
      <c r="D316">
        <v>19621.2</v>
      </c>
      <c r="E316">
        <v>19653.5</v>
      </c>
      <c r="F316">
        <f t="shared" si="24"/>
        <v>-0.93286301489665624</v>
      </c>
      <c r="G316">
        <f t="shared" si="20"/>
        <v>0.55127073660514425</v>
      </c>
      <c r="H316" s="3">
        <v>7.1</v>
      </c>
      <c r="I316">
        <f t="shared" si="21"/>
        <v>1.8794311516479034E-2</v>
      </c>
      <c r="J316">
        <f t="shared" si="22"/>
        <v>-0.95165732641313527</v>
      </c>
      <c r="K316">
        <f t="shared" si="23"/>
        <v>0.53247642508866522</v>
      </c>
    </row>
    <row r="317" spans="1:11" x14ac:dyDescent="0.2">
      <c r="A317" s="1">
        <v>45208</v>
      </c>
      <c r="B317">
        <v>50383500</v>
      </c>
      <c r="C317">
        <v>49545000</v>
      </c>
      <c r="D317">
        <v>19539.45</v>
      </c>
      <c r="E317">
        <v>19512.349999999999</v>
      </c>
      <c r="F317">
        <f t="shared" si="24"/>
        <v>-2.8043433481446605</v>
      </c>
      <c r="G317">
        <f t="shared" si="20"/>
        <v>-0.71819268832524208</v>
      </c>
      <c r="H317" s="3">
        <v>7.12</v>
      </c>
      <c r="I317">
        <f t="shared" si="21"/>
        <v>1.8845478385109971E-2</v>
      </c>
      <c r="J317">
        <f t="shared" si="22"/>
        <v>-2.8231888265297704</v>
      </c>
      <c r="K317">
        <f t="shared" si="23"/>
        <v>-0.73703816671035205</v>
      </c>
    </row>
    <row r="318" spans="1:11" x14ac:dyDescent="0.2">
      <c r="A318" s="1">
        <v>45209</v>
      </c>
      <c r="B318">
        <v>49777500</v>
      </c>
      <c r="C318">
        <v>50526000</v>
      </c>
      <c r="D318">
        <v>19565.599999999999</v>
      </c>
      <c r="E318">
        <v>19689.849999999999</v>
      </c>
      <c r="F318">
        <f t="shared" si="24"/>
        <v>1.980018165304269</v>
      </c>
      <c r="G318">
        <f t="shared" si="20"/>
        <v>0.90968027941278218</v>
      </c>
      <c r="H318" s="3">
        <v>7.1</v>
      </c>
      <c r="I318">
        <f t="shared" si="21"/>
        <v>1.8794311516479034E-2</v>
      </c>
      <c r="J318">
        <f t="shared" si="22"/>
        <v>1.96122385378779</v>
      </c>
      <c r="K318">
        <f t="shared" si="23"/>
        <v>0.89088596789630314</v>
      </c>
    </row>
    <row r="319" spans="1:11" x14ac:dyDescent="0.2">
      <c r="A319" s="1">
        <v>45210</v>
      </c>
      <c r="B319">
        <v>50989500</v>
      </c>
      <c r="C319">
        <v>50661000</v>
      </c>
      <c r="D319">
        <v>19767</v>
      </c>
      <c r="E319">
        <v>19811.349999999999</v>
      </c>
      <c r="F319">
        <f t="shared" si="24"/>
        <v>0.26718916993231207</v>
      </c>
      <c r="G319">
        <f t="shared" si="20"/>
        <v>0.61706920062875037</v>
      </c>
      <c r="H319" s="3">
        <v>7.12</v>
      </c>
      <c r="I319">
        <f t="shared" si="21"/>
        <v>1.8845478385109971E-2</v>
      </c>
      <c r="J319">
        <f t="shared" si="22"/>
        <v>0.24834369154720209</v>
      </c>
      <c r="K319">
        <f t="shared" si="23"/>
        <v>0.5982237222436404</v>
      </c>
    </row>
    <row r="320" spans="1:11" x14ac:dyDescent="0.2">
      <c r="A320" s="1">
        <v>45211</v>
      </c>
      <c r="B320">
        <v>50887500</v>
      </c>
      <c r="C320">
        <v>50409000</v>
      </c>
      <c r="D320">
        <v>19822.7</v>
      </c>
      <c r="E320">
        <v>19794</v>
      </c>
      <c r="F320">
        <f t="shared" si="24"/>
        <v>-0.49742405400604012</v>
      </c>
      <c r="G320">
        <f t="shared" si="20"/>
        <v>-8.7576061197235655E-2</v>
      </c>
      <c r="H320" s="3">
        <v>7.12</v>
      </c>
      <c r="I320">
        <f t="shared" si="21"/>
        <v>1.8845478385109971E-2</v>
      </c>
      <c r="J320">
        <f t="shared" si="22"/>
        <v>-0.51626953239115014</v>
      </c>
      <c r="K320">
        <f t="shared" si="23"/>
        <v>-0.10642153958234563</v>
      </c>
    </row>
    <row r="321" spans="1:11" x14ac:dyDescent="0.2">
      <c r="A321" s="1">
        <v>45212</v>
      </c>
      <c r="B321">
        <v>50245500</v>
      </c>
      <c r="C321">
        <v>50392500</v>
      </c>
      <c r="D321">
        <v>19654.55</v>
      </c>
      <c r="E321">
        <v>19751.05</v>
      </c>
      <c r="F321">
        <f t="shared" si="24"/>
        <v>-3.2732250193417842E-2</v>
      </c>
      <c r="G321">
        <f t="shared" si="20"/>
        <v>-0.21698494493281162</v>
      </c>
      <c r="H321" s="3">
        <v>7.11</v>
      </c>
      <c r="I321">
        <f t="shared" si="21"/>
        <v>1.8819896141786252E-2</v>
      </c>
      <c r="J321">
        <f t="shared" si="22"/>
        <v>-5.1552146335204094E-2</v>
      </c>
      <c r="K321">
        <f t="shared" si="23"/>
        <v>-0.23580484107459787</v>
      </c>
    </row>
    <row r="322" spans="1:11" x14ac:dyDescent="0.2">
      <c r="A322" s="1">
        <v>45215</v>
      </c>
      <c r="B322">
        <v>50503500</v>
      </c>
      <c r="C322">
        <v>49884000</v>
      </c>
      <c r="D322">
        <v>19737.25</v>
      </c>
      <c r="E322">
        <v>19731.75</v>
      </c>
      <c r="F322">
        <f t="shared" si="24"/>
        <v>-1.0090787319541599</v>
      </c>
      <c r="G322">
        <f t="shared" si="20"/>
        <v>-9.7716323942267758E-2</v>
      </c>
      <c r="H322" s="3">
        <v>7.12</v>
      </c>
      <c r="I322">
        <f t="shared" si="21"/>
        <v>1.8845478385109971E-2</v>
      </c>
      <c r="J322">
        <f t="shared" si="22"/>
        <v>-1.0279242103392698</v>
      </c>
      <c r="K322">
        <f t="shared" si="23"/>
        <v>-0.11656180232737773</v>
      </c>
    </row>
    <row r="323" spans="1:11" x14ac:dyDescent="0.2">
      <c r="A323" s="1">
        <v>45216</v>
      </c>
      <c r="B323">
        <v>50196000</v>
      </c>
      <c r="C323">
        <v>50122500</v>
      </c>
      <c r="D323">
        <v>19843.2</v>
      </c>
      <c r="E323">
        <v>19811.5</v>
      </c>
      <c r="F323">
        <f t="shared" si="24"/>
        <v>0.47810921337503004</v>
      </c>
      <c r="G323">
        <f t="shared" si="20"/>
        <v>0.40417094276990129</v>
      </c>
      <c r="H323" s="3">
        <v>7.12</v>
      </c>
      <c r="I323">
        <f t="shared" si="21"/>
        <v>1.8845478385109971E-2</v>
      </c>
      <c r="J323">
        <f t="shared" si="22"/>
        <v>0.45926373498992007</v>
      </c>
      <c r="K323">
        <f t="shared" si="23"/>
        <v>0.38532546438479132</v>
      </c>
    </row>
    <row r="324" spans="1:11" x14ac:dyDescent="0.2">
      <c r="A324" s="1">
        <v>45217</v>
      </c>
      <c r="B324">
        <v>50286000</v>
      </c>
      <c r="C324">
        <v>49713000</v>
      </c>
      <c r="D324">
        <v>19820.45</v>
      </c>
      <c r="E324">
        <v>19671.099999999999</v>
      </c>
      <c r="F324">
        <f t="shared" si="24"/>
        <v>-0.81699835403262011</v>
      </c>
      <c r="G324">
        <f t="shared" ref="G324:G387" si="25">((E324-E323)/E323)*100</f>
        <v>-0.70867930242536636</v>
      </c>
      <c r="H324" s="3">
        <v>7.14</v>
      </c>
      <c r="I324">
        <f t="shared" ref="I324:I387" si="26">(POWER((1+(H324/100)),(1/365))-1)*100</f>
        <v>1.8896635727605471E-2</v>
      </c>
      <c r="J324">
        <f t="shared" ref="J324:J387" si="27">F324-I324</f>
        <v>-0.83589498976022558</v>
      </c>
      <c r="K324">
        <f t="shared" ref="K324:K387" si="28">G324-I324</f>
        <v>-0.72757593815297184</v>
      </c>
    </row>
    <row r="325" spans="1:11" x14ac:dyDescent="0.2">
      <c r="A325" s="1">
        <v>45218</v>
      </c>
      <c r="B325">
        <v>49524000</v>
      </c>
      <c r="C325">
        <v>50077500</v>
      </c>
      <c r="D325">
        <v>19545.2</v>
      </c>
      <c r="E325">
        <v>19624.7</v>
      </c>
      <c r="F325">
        <f t="shared" ref="F325:F388" si="29">((C325-C324)/C324)*100</f>
        <v>0.73320861746424482</v>
      </c>
      <c r="G325">
        <f t="shared" si="25"/>
        <v>-0.23587903065917931</v>
      </c>
      <c r="H325" s="3">
        <v>7.12</v>
      </c>
      <c r="I325">
        <f t="shared" si="26"/>
        <v>1.8845478385109971E-2</v>
      </c>
      <c r="J325">
        <f t="shared" si="27"/>
        <v>0.71436313907913485</v>
      </c>
      <c r="K325">
        <f t="shared" si="28"/>
        <v>-0.25472450904428928</v>
      </c>
    </row>
    <row r="326" spans="1:11" x14ac:dyDescent="0.2">
      <c r="A326" s="1">
        <v>45219</v>
      </c>
      <c r="B326">
        <v>50338500</v>
      </c>
      <c r="C326">
        <v>50491500</v>
      </c>
      <c r="D326">
        <v>19542.150000000001</v>
      </c>
      <c r="E326">
        <v>19542.650000000001</v>
      </c>
      <c r="F326">
        <f t="shared" si="29"/>
        <v>0.82671858619140326</v>
      </c>
      <c r="G326">
        <f t="shared" si="25"/>
        <v>-0.41809556324427521</v>
      </c>
      <c r="H326" s="3">
        <v>7.12</v>
      </c>
      <c r="I326">
        <f t="shared" si="26"/>
        <v>1.8845478385109971E-2</v>
      </c>
      <c r="J326">
        <f t="shared" si="27"/>
        <v>0.80787310780629329</v>
      </c>
      <c r="K326">
        <f t="shared" si="28"/>
        <v>-0.43694104162938519</v>
      </c>
    </row>
    <row r="327" spans="1:11" x14ac:dyDescent="0.2">
      <c r="A327" s="1">
        <v>45222</v>
      </c>
      <c r="B327">
        <v>50752500</v>
      </c>
      <c r="C327">
        <v>47979000</v>
      </c>
      <c r="D327">
        <v>19521.599999999999</v>
      </c>
      <c r="E327">
        <v>19281.75</v>
      </c>
      <c r="F327">
        <f t="shared" si="29"/>
        <v>-4.9760850836279378</v>
      </c>
      <c r="G327">
        <f t="shared" si="25"/>
        <v>-1.3350287704072961</v>
      </c>
      <c r="H327" s="3">
        <v>7.12</v>
      </c>
      <c r="I327">
        <f t="shared" si="26"/>
        <v>1.8845478385109971E-2</v>
      </c>
      <c r="J327">
        <f t="shared" si="27"/>
        <v>-4.9949305620130477</v>
      </c>
      <c r="K327">
        <f t="shared" si="28"/>
        <v>-1.353874248792406</v>
      </c>
    </row>
    <row r="328" spans="1:11" x14ac:dyDescent="0.2">
      <c r="A328" s="1">
        <v>45224</v>
      </c>
      <c r="B328">
        <v>48106500</v>
      </c>
      <c r="C328">
        <v>47070000</v>
      </c>
      <c r="D328">
        <v>19286.45</v>
      </c>
      <c r="E328">
        <v>19122.150000000001</v>
      </c>
      <c r="F328">
        <f t="shared" si="29"/>
        <v>-1.8945788782592385</v>
      </c>
      <c r="G328">
        <f t="shared" si="25"/>
        <v>-0.82772569917148875</v>
      </c>
      <c r="H328" s="3">
        <v>7.15</v>
      </c>
      <c r="I328">
        <f t="shared" si="26"/>
        <v>1.8922210827665431E-2</v>
      </c>
      <c r="J328">
        <f t="shared" si="27"/>
        <v>-1.913501089086904</v>
      </c>
      <c r="K328">
        <f t="shared" si="28"/>
        <v>-0.84664790999915418</v>
      </c>
    </row>
    <row r="329" spans="1:11" x14ac:dyDescent="0.2">
      <c r="A329" s="1">
        <v>45225</v>
      </c>
      <c r="B329">
        <v>46725000</v>
      </c>
      <c r="C329">
        <v>47083500</v>
      </c>
      <c r="D329">
        <v>19027.25</v>
      </c>
      <c r="E329">
        <v>18857.25</v>
      </c>
      <c r="F329">
        <f t="shared" si="29"/>
        <v>2.8680688336520078E-2</v>
      </c>
      <c r="G329">
        <f t="shared" si="25"/>
        <v>-1.3853044767455618</v>
      </c>
      <c r="H329" s="3">
        <v>7.15</v>
      </c>
      <c r="I329">
        <f t="shared" si="26"/>
        <v>1.8922210827665431E-2</v>
      </c>
      <c r="J329">
        <f t="shared" si="27"/>
        <v>9.7584775088546474E-3</v>
      </c>
      <c r="K329">
        <f t="shared" si="28"/>
        <v>-1.4042266875732272</v>
      </c>
    </row>
    <row r="330" spans="1:11" x14ac:dyDescent="0.2">
      <c r="A330" s="1">
        <v>45226</v>
      </c>
      <c r="B330">
        <v>47439000</v>
      </c>
      <c r="C330">
        <v>48709500</v>
      </c>
      <c r="D330">
        <v>18928.75</v>
      </c>
      <c r="E330">
        <v>19047.25</v>
      </c>
      <c r="F330">
        <f t="shared" si="29"/>
        <v>3.4534391028704321</v>
      </c>
      <c r="G330">
        <f t="shared" si="25"/>
        <v>1.007570032746026</v>
      </c>
      <c r="H330" s="3">
        <v>7.15</v>
      </c>
      <c r="I330">
        <f t="shared" si="26"/>
        <v>1.8922210827665431E-2</v>
      </c>
      <c r="J330">
        <f t="shared" si="27"/>
        <v>3.4345168920427667</v>
      </c>
      <c r="K330">
        <f t="shared" si="28"/>
        <v>0.98864782191836054</v>
      </c>
    </row>
    <row r="331" spans="1:11" x14ac:dyDescent="0.2">
      <c r="A331" s="1">
        <v>45229</v>
      </c>
      <c r="B331">
        <v>48922500</v>
      </c>
      <c r="C331">
        <v>49168500</v>
      </c>
      <c r="D331">
        <v>19053.400000000001</v>
      </c>
      <c r="E331">
        <v>19140.900000000001</v>
      </c>
      <c r="F331">
        <f t="shared" si="29"/>
        <v>0.94232131309087563</v>
      </c>
      <c r="G331">
        <f t="shared" si="25"/>
        <v>0.4916720261455142</v>
      </c>
      <c r="H331" s="3">
        <v>7.16</v>
      </c>
      <c r="I331">
        <f t="shared" si="26"/>
        <v>1.8947783547518249E-2</v>
      </c>
      <c r="J331">
        <f t="shared" si="27"/>
        <v>0.92337352954335739</v>
      </c>
      <c r="K331">
        <f t="shared" si="28"/>
        <v>0.47272424259799595</v>
      </c>
    </row>
    <row r="332" spans="1:11" x14ac:dyDescent="0.2">
      <c r="A332" s="1">
        <v>45230</v>
      </c>
      <c r="B332">
        <v>49452000</v>
      </c>
      <c r="C332">
        <v>49002000</v>
      </c>
      <c r="D332">
        <v>19232.95</v>
      </c>
      <c r="E332">
        <v>19079.599999999999</v>
      </c>
      <c r="F332">
        <f t="shared" si="29"/>
        <v>-0.33863144086152719</v>
      </c>
      <c r="G332">
        <f t="shared" si="25"/>
        <v>-0.32025662325179544</v>
      </c>
      <c r="H332" s="3">
        <v>7.14</v>
      </c>
      <c r="I332">
        <f t="shared" si="26"/>
        <v>1.8896635727605471E-2</v>
      </c>
      <c r="J332">
        <f t="shared" si="27"/>
        <v>-0.35752807658913266</v>
      </c>
      <c r="K332">
        <f t="shared" si="28"/>
        <v>-0.33915325897940091</v>
      </c>
    </row>
    <row r="333" spans="1:11" x14ac:dyDescent="0.2">
      <c r="A333" s="1">
        <v>45231</v>
      </c>
      <c r="B333">
        <v>49197000</v>
      </c>
      <c r="C333">
        <v>48621000</v>
      </c>
      <c r="D333">
        <v>19064.05</v>
      </c>
      <c r="E333">
        <v>18989.150000000001</v>
      </c>
      <c r="F333">
        <f t="shared" si="29"/>
        <v>-0.77751928492714584</v>
      </c>
      <c r="G333">
        <f t="shared" si="25"/>
        <v>-0.47406654227550415</v>
      </c>
      <c r="H333" s="2">
        <v>7.15</v>
      </c>
      <c r="I333">
        <f t="shared" si="26"/>
        <v>1.8922210827665431E-2</v>
      </c>
      <c r="J333">
        <f t="shared" si="27"/>
        <v>-0.79644149575481127</v>
      </c>
      <c r="K333">
        <f t="shared" si="28"/>
        <v>-0.49298875310316959</v>
      </c>
    </row>
    <row r="334" spans="1:11" x14ac:dyDescent="0.2">
      <c r="A334" s="1">
        <v>45232</v>
      </c>
      <c r="B334">
        <v>48975000</v>
      </c>
      <c r="C334">
        <v>49675500</v>
      </c>
      <c r="D334">
        <v>19120</v>
      </c>
      <c r="E334">
        <v>19133.25</v>
      </c>
      <c r="F334">
        <f t="shared" si="29"/>
        <v>2.1688159437280188</v>
      </c>
      <c r="G334">
        <f t="shared" si="25"/>
        <v>0.75885439843278146</v>
      </c>
      <c r="H334" s="2">
        <v>7.13</v>
      </c>
      <c r="I334">
        <f t="shared" si="26"/>
        <v>1.8871058246894279E-2</v>
      </c>
      <c r="J334">
        <f t="shared" si="27"/>
        <v>2.1499448854811245</v>
      </c>
      <c r="K334">
        <f t="shared" si="28"/>
        <v>0.73998334018588718</v>
      </c>
    </row>
    <row r="335" spans="1:11" x14ac:dyDescent="0.2">
      <c r="A335" s="1">
        <v>45233</v>
      </c>
      <c r="B335">
        <v>50145000</v>
      </c>
      <c r="C335">
        <v>50929500</v>
      </c>
      <c r="D335">
        <v>19241</v>
      </c>
      <c r="E335">
        <v>19230.599999999999</v>
      </c>
      <c r="F335">
        <f t="shared" si="29"/>
        <v>2.5243832472748138</v>
      </c>
      <c r="G335">
        <f t="shared" si="25"/>
        <v>0.50880012543607878</v>
      </c>
      <c r="H335" s="2">
        <v>7.13</v>
      </c>
      <c r="I335">
        <f t="shared" si="26"/>
        <v>1.8871058246894279E-2</v>
      </c>
      <c r="J335">
        <f t="shared" si="27"/>
        <v>2.5055121890279195</v>
      </c>
      <c r="K335">
        <f t="shared" si="28"/>
        <v>0.4899290671891845</v>
      </c>
    </row>
    <row r="336" spans="1:11" x14ac:dyDescent="0.2">
      <c r="A336" s="1">
        <v>45236</v>
      </c>
      <c r="B336">
        <v>51541500</v>
      </c>
      <c r="C336">
        <v>51931500</v>
      </c>
      <c r="D336">
        <v>19345.849999999999</v>
      </c>
      <c r="E336">
        <v>19411.75</v>
      </c>
      <c r="F336">
        <f t="shared" si="29"/>
        <v>1.9674255588607783</v>
      </c>
      <c r="G336">
        <f t="shared" si="25"/>
        <v>0.94198828949695523</v>
      </c>
      <c r="H336" s="2">
        <v>7.13</v>
      </c>
      <c r="I336">
        <f t="shared" si="26"/>
        <v>1.8871058246894279E-2</v>
      </c>
      <c r="J336">
        <f t="shared" si="27"/>
        <v>1.948554500613884</v>
      </c>
      <c r="K336">
        <f t="shared" si="28"/>
        <v>0.92311723125006095</v>
      </c>
    </row>
    <row r="337" spans="1:11" x14ac:dyDescent="0.2">
      <c r="A337" s="1">
        <v>45237</v>
      </c>
      <c r="B337">
        <v>52011000</v>
      </c>
      <c r="C337">
        <v>51963000</v>
      </c>
      <c r="D337">
        <v>19404.05</v>
      </c>
      <c r="E337">
        <v>19406.7</v>
      </c>
      <c r="F337">
        <f t="shared" si="29"/>
        <v>6.0656826781433235E-2</v>
      </c>
      <c r="G337">
        <f t="shared" si="25"/>
        <v>-2.6015171223610817E-2</v>
      </c>
      <c r="H337" s="2">
        <v>7.14</v>
      </c>
      <c r="I337">
        <f t="shared" si="26"/>
        <v>1.8896635727605471E-2</v>
      </c>
      <c r="J337">
        <f t="shared" si="27"/>
        <v>4.1760191053827764E-2</v>
      </c>
      <c r="K337">
        <f t="shared" si="28"/>
        <v>-4.4911806951216285E-2</v>
      </c>
    </row>
    <row r="338" spans="1:11" x14ac:dyDescent="0.2">
      <c r="A338" s="1">
        <v>45238</v>
      </c>
      <c r="B338">
        <v>52245000</v>
      </c>
      <c r="C338">
        <v>52135500</v>
      </c>
      <c r="D338">
        <v>19449.599999999999</v>
      </c>
      <c r="E338">
        <v>19443.5</v>
      </c>
      <c r="F338">
        <f t="shared" si="29"/>
        <v>0.33196697650251139</v>
      </c>
      <c r="G338">
        <f t="shared" si="25"/>
        <v>0.18962523252278476</v>
      </c>
      <c r="H338" s="2">
        <v>7.13</v>
      </c>
      <c r="I338">
        <f t="shared" si="26"/>
        <v>1.8871058246894279E-2</v>
      </c>
      <c r="J338">
        <f t="shared" si="27"/>
        <v>0.31309591825561711</v>
      </c>
      <c r="K338">
        <f t="shared" si="28"/>
        <v>0.17075417427589049</v>
      </c>
    </row>
    <row r="339" spans="1:11" x14ac:dyDescent="0.2">
      <c r="A339" s="1">
        <v>45239</v>
      </c>
      <c r="B339">
        <v>52389000</v>
      </c>
      <c r="C339">
        <v>51835500</v>
      </c>
      <c r="D339">
        <v>19457.400000000001</v>
      </c>
      <c r="E339">
        <v>19395.3</v>
      </c>
      <c r="F339">
        <f t="shared" si="29"/>
        <v>-0.57542365566648446</v>
      </c>
      <c r="G339">
        <f t="shared" si="25"/>
        <v>-0.24789775503381967</v>
      </c>
      <c r="H339" s="2">
        <v>7.13</v>
      </c>
      <c r="I339">
        <f t="shared" si="26"/>
        <v>1.8871058246894279E-2</v>
      </c>
      <c r="J339">
        <f t="shared" si="27"/>
        <v>-0.59429471391337874</v>
      </c>
      <c r="K339">
        <f t="shared" si="28"/>
        <v>-0.26676881328071395</v>
      </c>
    </row>
    <row r="340" spans="1:11" x14ac:dyDescent="0.2">
      <c r="A340" s="1">
        <v>45240</v>
      </c>
      <c r="B340">
        <v>51936000</v>
      </c>
      <c r="C340">
        <v>52285500</v>
      </c>
      <c r="D340">
        <v>19351.849999999999</v>
      </c>
      <c r="E340">
        <v>19425.349999999999</v>
      </c>
      <c r="F340">
        <f t="shared" si="29"/>
        <v>0.86813091414185262</v>
      </c>
      <c r="G340">
        <f t="shared" si="25"/>
        <v>0.15493444288048791</v>
      </c>
      <c r="H340" s="2">
        <v>7.14</v>
      </c>
      <c r="I340">
        <f t="shared" si="26"/>
        <v>1.8896635727605471E-2</v>
      </c>
      <c r="J340">
        <f t="shared" si="27"/>
        <v>0.84923427841424715</v>
      </c>
      <c r="K340">
        <f t="shared" si="28"/>
        <v>0.13603780715288244</v>
      </c>
    </row>
    <row r="341" spans="1:11" x14ac:dyDescent="0.2">
      <c r="A341" s="1">
        <v>45242</v>
      </c>
      <c r="B341">
        <v>52908000</v>
      </c>
      <c r="C341">
        <v>52614000</v>
      </c>
      <c r="D341">
        <v>19547.25</v>
      </c>
      <c r="E341">
        <v>19525.55</v>
      </c>
      <c r="F341">
        <f t="shared" si="29"/>
        <v>0.628281263447801</v>
      </c>
      <c r="G341">
        <f t="shared" si="25"/>
        <v>0.51582082176125899</v>
      </c>
      <c r="H341" s="2">
        <v>7.1586382232612502</v>
      </c>
      <c r="I341">
        <f t="shared" si="26"/>
        <v>1.8944301253998042E-2</v>
      </c>
      <c r="J341">
        <f t="shared" si="27"/>
        <v>0.60933696219380296</v>
      </c>
      <c r="K341">
        <f t="shared" si="28"/>
        <v>0.49687652050726094</v>
      </c>
    </row>
    <row r="342" spans="1:11" x14ac:dyDescent="0.2">
      <c r="A342" s="1">
        <v>45243</v>
      </c>
      <c r="B342">
        <v>52471500</v>
      </c>
      <c r="C342">
        <v>52035000</v>
      </c>
      <c r="D342">
        <v>19486.75</v>
      </c>
      <c r="E342">
        <v>19443.55</v>
      </c>
      <c r="F342">
        <f t="shared" si="29"/>
        <v>-1.1004675561637587</v>
      </c>
      <c r="G342">
        <f t="shared" si="25"/>
        <v>-0.41996256187405739</v>
      </c>
      <c r="H342" s="2">
        <v>7.14</v>
      </c>
      <c r="I342">
        <f t="shared" si="26"/>
        <v>1.8896635727605471E-2</v>
      </c>
      <c r="J342">
        <f t="shared" si="27"/>
        <v>-1.1193641918913642</v>
      </c>
      <c r="K342">
        <f t="shared" si="28"/>
        <v>-0.43885919760166286</v>
      </c>
    </row>
    <row r="343" spans="1:11" x14ac:dyDescent="0.2">
      <c r="A343" s="1">
        <v>45245</v>
      </c>
      <c r="B343">
        <v>52666500</v>
      </c>
      <c r="C343">
        <v>52234500</v>
      </c>
      <c r="D343">
        <v>19651.400000000001</v>
      </c>
      <c r="E343">
        <v>19675.45</v>
      </c>
      <c r="F343">
        <f t="shared" si="29"/>
        <v>0.38339579129432111</v>
      </c>
      <c r="G343">
        <f t="shared" si="25"/>
        <v>1.1926834348665827</v>
      </c>
      <c r="H343" s="2">
        <v>7.12</v>
      </c>
      <c r="I343">
        <f t="shared" si="26"/>
        <v>1.8845478385109971E-2</v>
      </c>
      <c r="J343">
        <f t="shared" si="27"/>
        <v>0.36455031290921114</v>
      </c>
      <c r="K343">
        <f t="shared" si="28"/>
        <v>1.1738379564814727</v>
      </c>
    </row>
    <row r="344" spans="1:11" x14ac:dyDescent="0.2">
      <c r="A344" s="1">
        <v>45246</v>
      </c>
      <c r="B344">
        <v>52347000</v>
      </c>
      <c r="C344">
        <v>52492500</v>
      </c>
      <c r="D344">
        <v>19674.7</v>
      </c>
      <c r="E344">
        <v>19765.2</v>
      </c>
      <c r="F344">
        <f t="shared" si="29"/>
        <v>0.4939264279355598</v>
      </c>
      <c r="G344">
        <f t="shared" si="25"/>
        <v>0.45615220998757339</v>
      </c>
      <c r="H344" s="2">
        <v>7.09</v>
      </c>
      <c r="I344">
        <f t="shared" si="26"/>
        <v>1.8768724508766432E-2</v>
      </c>
      <c r="J344">
        <f t="shared" si="27"/>
        <v>0.47515770342679337</v>
      </c>
      <c r="K344">
        <f t="shared" si="28"/>
        <v>0.43738348547880695</v>
      </c>
    </row>
    <row r="345" spans="1:11" x14ac:dyDescent="0.2">
      <c r="A345" s="1">
        <v>45247</v>
      </c>
      <c r="B345">
        <v>52734000</v>
      </c>
      <c r="C345">
        <v>54600000</v>
      </c>
      <c r="D345">
        <v>19674.75</v>
      </c>
      <c r="E345">
        <v>19731.8</v>
      </c>
      <c r="F345">
        <f t="shared" si="29"/>
        <v>4.0148592656093722</v>
      </c>
      <c r="G345">
        <f t="shared" si="25"/>
        <v>-0.16898387064133658</v>
      </c>
      <c r="H345" s="2">
        <v>7.1</v>
      </c>
      <c r="I345">
        <f t="shared" si="26"/>
        <v>1.8794311516479034E-2</v>
      </c>
      <c r="J345">
        <f t="shared" si="27"/>
        <v>3.9960649540928932</v>
      </c>
      <c r="K345">
        <f t="shared" si="28"/>
        <v>-0.18777818215781561</v>
      </c>
    </row>
    <row r="346" spans="1:11" x14ac:dyDescent="0.2">
      <c r="A346" s="1">
        <v>45250</v>
      </c>
      <c r="B346">
        <v>54838500</v>
      </c>
      <c r="C346">
        <v>53857500</v>
      </c>
      <c r="D346">
        <v>19731.150000000001</v>
      </c>
      <c r="E346">
        <v>19694</v>
      </c>
      <c r="F346">
        <f t="shared" si="29"/>
        <v>-1.3598901098901099</v>
      </c>
      <c r="G346">
        <f t="shared" si="25"/>
        <v>-0.19156893947840173</v>
      </c>
      <c r="H346" s="2">
        <v>7.1</v>
      </c>
      <c r="I346">
        <f t="shared" si="26"/>
        <v>1.8794311516479034E-2</v>
      </c>
      <c r="J346">
        <f t="shared" si="27"/>
        <v>-1.378684421406589</v>
      </c>
      <c r="K346">
        <f t="shared" si="28"/>
        <v>-0.21036325099488076</v>
      </c>
    </row>
    <row r="347" spans="1:11" x14ac:dyDescent="0.2">
      <c r="A347" s="1">
        <v>45251</v>
      </c>
      <c r="B347">
        <v>54048000</v>
      </c>
      <c r="C347">
        <v>53889000</v>
      </c>
      <c r="D347">
        <v>19770.900000000001</v>
      </c>
      <c r="E347">
        <v>19783.400000000001</v>
      </c>
      <c r="F347">
        <f t="shared" si="29"/>
        <v>5.8487675811168358E-2</v>
      </c>
      <c r="G347">
        <f t="shared" si="25"/>
        <v>0.45394536407028258</v>
      </c>
      <c r="H347" s="2">
        <v>7.1</v>
      </c>
      <c r="I347">
        <f t="shared" si="26"/>
        <v>1.8794311516479034E-2</v>
      </c>
      <c r="J347">
        <f t="shared" si="27"/>
        <v>3.9693364294689323E-2</v>
      </c>
      <c r="K347">
        <f t="shared" si="28"/>
        <v>0.43515105255380354</v>
      </c>
    </row>
    <row r="348" spans="1:11" x14ac:dyDescent="0.2">
      <c r="A348" s="1">
        <v>45252</v>
      </c>
      <c r="B348">
        <v>53824500</v>
      </c>
      <c r="C348">
        <v>55990500</v>
      </c>
      <c r="D348">
        <v>19784</v>
      </c>
      <c r="E348">
        <v>19811.849999999999</v>
      </c>
      <c r="F348">
        <f t="shared" si="29"/>
        <v>3.8996826810666372</v>
      </c>
      <c r="G348">
        <f t="shared" si="25"/>
        <v>0.14380743451579145</v>
      </c>
      <c r="H348" s="2">
        <v>7.14</v>
      </c>
      <c r="I348">
        <f t="shared" si="26"/>
        <v>1.8896635727605471E-2</v>
      </c>
      <c r="J348">
        <f t="shared" si="27"/>
        <v>3.8807860453390317</v>
      </c>
      <c r="K348">
        <f t="shared" si="28"/>
        <v>0.12491079878818598</v>
      </c>
    </row>
    <row r="349" spans="1:11" x14ac:dyDescent="0.2">
      <c r="A349" s="1">
        <v>45253</v>
      </c>
      <c r="B349">
        <v>56668500</v>
      </c>
      <c r="C349">
        <v>55731000</v>
      </c>
      <c r="D349">
        <v>19828.45</v>
      </c>
      <c r="E349">
        <v>19802</v>
      </c>
      <c r="F349">
        <f t="shared" si="29"/>
        <v>-0.4634714817692287</v>
      </c>
      <c r="G349">
        <f t="shared" si="25"/>
        <v>-4.9717719445677946E-2</v>
      </c>
      <c r="H349" s="2">
        <v>7.14</v>
      </c>
      <c r="I349">
        <f t="shared" si="26"/>
        <v>1.8896635727605471E-2</v>
      </c>
      <c r="J349">
        <f t="shared" si="27"/>
        <v>-0.48236811749683417</v>
      </c>
      <c r="K349">
        <f t="shared" si="28"/>
        <v>-6.8614355173283417E-2</v>
      </c>
    </row>
    <row r="350" spans="1:11" x14ac:dyDescent="0.2">
      <c r="A350" s="1">
        <v>45254</v>
      </c>
      <c r="B350">
        <v>56236500</v>
      </c>
      <c r="C350">
        <v>55213500</v>
      </c>
      <c r="D350">
        <v>19809.599999999999</v>
      </c>
      <c r="E350">
        <v>19794.7</v>
      </c>
      <c r="F350">
        <f t="shared" si="29"/>
        <v>-0.92856758357108249</v>
      </c>
      <c r="G350">
        <f t="shared" si="25"/>
        <v>-3.6864963135033194E-2</v>
      </c>
      <c r="H350" s="2">
        <v>7.12</v>
      </c>
      <c r="I350">
        <f t="shared" si="26"/>
        <v>1.8845478385109971E-2</v>
      </c>
      <c r="J350">
        <f t="shared" si="27"/>
        <v>-0.94741306195619246</v>
      </c>
      <c r="K350">
        <f t="shared" si="28"/>
        <v>-5.5710441520143164E-2</v>
      </c>
    </row>
    <row r="351" spans="1:11" x14ac:dyDescent="0.2">
      <c r="A351" s="1">
        <v>45258</v>
      </c>
      <c r="B351">
        <v>55795500</v>
      </c>
      <c r="C351">
        <v>56370000</v>
      </c>
      <c r="D351">
        <v>19844.650000000001</v>
      </c>
      <c r="E351">
        <v>19889.7</v>
      </c>
      <c r="F351">
        <f t="shared" si="29"/>
        <v>2.0945964302208702</v>
      </c>
      <c r="G351">
        <f t="shared" si="25"/>
        <v>0.4799264449574886</v>
      </c>
      <c r="H351" s="2">
        <v>7.13</v>
      </c>
      <c r="I351">
        <f t="shared" si="26"/>
        <v>1.8871058246894279E-2</v>
      </c>
      <c r="J351">
        <f t="shared" si="27"/>
        <v>2.0757253719739759</v>
      </c>
      <c r="K351">
        <f t="shared" si="28"/>
        <v>0.46105538671059432</v>
      </c>
    </row>
    <row r="352" spans="1:11" x14ac:dyDescent="0.2">
      <c r="A352" s="1">
        <v>45259</v>
      </c>
      <c r="B352">
        <v>57181500</v>
      </c>
      <c r="C352">
        <v>56568000</v>
      </c>
      <c r="D352">
        <v>19976.55</v>
      </c>
      <c r="E352">
        <v>20096.599999999999</v>
      </c>
      <c r="F352">
        <f t="shared" si="29"/>
        <v>0.35125066524747206</v>
      </c>
      <c r="G352">
        <f t="shared" si="25"/>
        <v>1.0402369065395547</v>
      </c>
      <c r="H352" s="2">
        <v>7.14</v>
      </c>
      <c r="I352">
        <f t="shared" si="26"/>
        <v>1.8896635727605471E-2</v>
      </c>
      <c r="J352">
        <f t="shared" si="27"/>
        <v>0.33235402951986659</v>
      </c>
      <c r="K352">
        <f t="shared" si="28"/>
        <v>1.0213402708119492</v>
      </c>
    </row>
    <row r="353" spans="1:11" x14ac:dyDescent="0.2">
      <c r="A353" s="1">
        <v>45260</v>
      </c>
      <c r="B353">
        <v>56853000</v>
      </c>
      <c r="C353">
        <v>56782500</v>
      </c>
      <c r="D353">
        <v>20108.5</v>
      </c>
      <c r="E353">
        <v>20133.150000000001</v>
      </c>
      <c r="F353">
        <f t="shared" si="29"/>
        <v>0.37918964785744591</v>
      </c>
      <c r="G353">
        <f t="shared" si="25"/>
        <v>0.18187156036345906</v>
      </c>
      <c r="H353" s="2">
        <v>7.13</v>
      </c>
      <c r="I353">
        <f t="shared" si="26"/>
        <v>1.8871058246894279E-2</v>
      </c>
      <c r="J353">
        <f t="shared" si="27"/>
        <v>0.36031858961055163</v>
      </c>
      <c r="K353">
        <f t="shared" si="28"/>
        <v>0.16300050211656478</v>
      </c>
    </row>
    <row r="354" spans="1:11" x14ac:dyDescent="0.2">
      <c r="A354" s="1">
        <v>45261</v>
      </c>
      <c r="B354">
        <v>57177000</v>
      </c>
      <c r="C354">
        <v>57994500</v>
      </c>
      <c r="D354">
        <v>20194.099999999999</v>
      </c>
      <c r="E354">
        <v>20267.900000000001</v>
      </c>
      <c r="F354">
        <f t="shared" si="29"/>
        <v>2.1344604411570467</v>
      </c>
      <c r="G354">
        <f t="shared" si="25"/>
        <v>0.66929417403635294</v>
      </c>
      <c r="H354" s="2">
        <v>7.11</v>
      </c>
      <c r="I354">
        <f t="shared" si="26"/>
        <v>1.8819896141786252E-2</v>
      </c>
      <c r="J354">
        <f t="shared" si="27"/>
        <v>2.1156405450152604</v>
      </c>
      <c r="K354">
        <f t="shared" si="28"/>
        <v>0.65047427789456669</v>
      </c>
    </row>
    <row r="355" spans="1:11" x14ac:dyDescent="0.2">
      <c r="A355" s="1">
        <v>45264</v>
      </c>
      <c r="B355">
        <v>60418500</v>
      </c>
      <c r="C355">
        <v>59197500</v>
      </c>
      <c r="D355">
        <v>20601.95</v>
      </c>
      <c r="E355">
        <v>20686.8</v>
      </c>
      <c r="F355">
        <f t="shared" si="29"/>
        <v>2.0743346351809224</v>
      </c>
      <c r="G355">
        <f t="shared" si="25"/>
        <v>2.0668150129021643</v>
      </c>
      <c r="H355" s="2">
        <v>7.15</v>
      </c>
      <c r="I355">
        <f t="shared" si="26"/>
        <v>1.8922210827665431E-2</v>
      </c>
      <c r="J355">
        <f t="shared" si="27"/>
        <v>2.055412424353257</v>
      </c>
      <c r="K355">
        <f t="shared" si="28"/>
        <v>2.0478928020744989</v>
      </c>
    </row>
    <row r="356" spans="1:11" x14ac:dyDescent="0.2">
      <c r="A356" s="1">
        <v>45265</v>
      </c>
      <c r="B356">
        <v>59409000</v>
      </c>
      <c r="C356">
        <v>61011000</v>
      </c>
      <c r="D356">
        <v>20808.900000000001</v>
      </c>
      <c r="E356">
        <v>20855.099999999999</v>
      </c>
      <c r="F356">
        <f t="shared" si="29"/>
        <v>3.0634739642721396</v>
      </c>
      <c r="G356">
        <f t="shared" si="25"/>
        <v>0.81356227159347649</v>
      </c>
      <c r="H356" s="2">
        <v>7.14</v>
      </c>
      <c r="I356">
        <f t="shared" si="26"/>
        <v>1.8896635727605471E-2</v>
      </c>
      <c r="J356">
        <f t="shared" si="27"/>
        <v>3.0445773285445341</v>
      </c>
      <c r="K356">
        <f t="shared" si="28"/>
        <v>0.79466563586587102</v>
      </c>
    </row>
    <row r="357" spans="1:11" x14ac:dyDescent="0.2">
      <c r="A357" s="1">
        <v>45266</v>
      </c>
      <c r="B357">
        <v>61458000</v>
      </c>
      <c r="C357">
        <v>61057500</v>
      </c>
      <c r="D357">
        <v>20950.75</v>
      </c>
      <c r="E357">
        <v>20937.7</v>
      </c>
      <c r="F357">
        <f t="shared" si="29"/>
        <v>7.6215764370359443E-2</v>
      </c>
      <c r="G357">
        <f t="shared" si="25"/>
        <v>0.39606619004465182</v>
      </c>
      <c r="H357" s="2">
        <v>7.15</v>
      </c>
      <c r="I357">
        <f t="shared" si="26"/>
        <v>1.8922210827665431E-2</v>
      </c>
      <c r="J357">
        <f t="shared" si="27"/>
        <v>5.7293553542694012E-2</v>
      </c>
      <c r="K357">
        <f t="shared" si="28"/>
        <v>0.37714397921698639</v>
      </c>
    </row>
    <row r="358" spans="1:11" x14ac:dyDescent="0.2">
      <c r="A358" s="1">
        <v>45267</v>
      </c>
      <c r="B358">
        <v>61554000</v>
      </c>
      <c r="C358">
        <v>61474500</v>
      </c>
      <c r="D358">
        <v>20932.400000000001</v>
      </c>
      <c r="E358">
        <v>20901.150000000001</v>
      </c>
      <c r="F358">
        <f t="shared" si="29"/>
        <v>0.68296278098513696</v>
      </c>
      <c r="G358">
        <f t="shared" si="25"/>
        <v>-0.17456549668778934</v>
      </c>
      <c r="H358" s="2">
        <v>7.15</v>
      </c>
      <c r="I358">
        <f t="shared" si="26"/>
        <v>1.8922210827665431E-2</v>
      </c>
      <c r="J358">
        <f t="shared" si="27"/>
        <v>0.66404057015747153</v>
      </c>
      <c r="K358">
        <f t="shared" si="28"/>
        <v>-0.19348770751545477</v>
      </c>
    </row>
    <row r="359" spans="1:11" x14ac:dyDescent="0.2">
      <c r="A359" s="1">
        <v>45268</v>
      </c>
      <c r="B359">
        <v>61863000</v>
      </c>
      <c r="C359">
        <v>60181500</v>
      </c>
      <c r="D359">
        <v>20934.099999999999</v>
      </c>
      <c r="E359">
        <v>20969.400000000001</v>
      </c>
      <c r="F359">
        <f t="shared" si="29"/>
        <v>-2.1033111290047093</v>
      </c>
      <c r="G359">
        <f t="shared" si="25"/>
        <v>0.32653705657344212</v>
      </c>
      <c r="H359" s="2">
        <v>7.13</v>
      </c>
      <c r="I359">
        <f t="shared" si="26"/>
        <v>1.8871058246894279E-2</v>
      </c>
      <c r="J359">
        <f t="shared" si="27"/>
        <v>-2.1221821872516036</v>
      </c>
      <c r="K359">
        <f t="shared" si="28"/>
        <v>0.30766599832654784</v>
      </c>
    </row>
    <row r="360" spans="1:11" x14ac:dyDescent="0.2">
      <c r="A360" s="1">
        <v>45271</v>
      </c>
      <c r="B360">
        <v>59929500</v>
      </c>
      <c r="C360">
        <v>59179500</v>
      </c>
      <c r="D360">
        <v>20965.3</v>
      </c>
      <c r="E360">
        <v>20997.1</v>
      </c>
      <c r="F360">
        <f t="shared" si="29"/>
        <v>-1.6649634854564939</v>
      </c>
      <c r="G360">
        <f t="shared" si="25"/>
        <v>0.13209724646388113</v>
      </c>
      <c r="H360" s="2">
        <v>7.15</v>
      </c>
      <c r="I360">
        <f t="shared" si="26"/>
        <v>1.8922210827665431E-2</v>
      </c>
      <c r="J360">
        <f t="shared" si="27"/>
        <v>-1.6838856962841593</v>
      </c>
      <c r="K360">
        <f t="shared" si="28"/>
        <v>0.1131750356362157</v>
      </c>
    </row>
    <row r="361" spans="1:11" x14ac:dyDescent="0.2">
      <c r="A361" s="1">
        <v>45272</v>
      </c>
      <c r="B361">
        <v>59380500</v>
      </c>
      <c r="C361">
        <v>59083500</v>
      </c>
      <c r="D361">
        <v>21018.55</v>
      </c>
      <c r="E361">
        <v>20906.400000000001</v>
      </c>
      <c r="F361">
        <f t="shared" si="29"/>
        <v>-0.16221833574126177</v>
      </c>
      <c r="G361">
        <f t="shared" si="25"/>
        <v>-0.43196441413336656</v>
      </c>
      <c r="H361" s="2">
        <v>7.16</v>
      </c>
      <c r="I361">
        <f t="shared" si="26"/>
        <v>1.8947783547518249E-2</v>
      </c>
      <c r="J361">
        <f t="shared" si="27"/>
        <v>-0.18116611928878001</v>
      </c>
      <c r="K361">
        <f t="shared" si="28"/>
        <v>-0.45091219768088481</v>
      </c>
    </row>
    <row r="362" spans="1:11" x14ac:dyDescent="0.2">
      <c r="A362" s="1">
        <v>45273</v>
      </c>
      <c r="B362">
        <v>59179500</v>
      </c>
      <c r="C362">
        <v>59152500</v>
      </c>
      <c r="D362">
        <v>20929.75</v>
      </c>
      <c r="E362">
        <v>20926.349999999999</v>
      </c>
      <c r="F362">
        <f t="shared" si="29"/>
        <v>0.11678387367031404</v>
      </c>
      <c r="G362">
        <f t="shared" si="25"/>
        <v>9.5425324302591971E-2</v>
      </c>
      <c r="H362" s="2">
        <v>7.18</v>
      </c>
      <c r="I362">
        <f t="shared" si="26"/>
        <v>1.8998921848401018E-2</v>
      </c>
      <c r="J362">
        <f t="shared" si="27"/>
        <v>9.7784951821913019E-2</v>
      </c>
      <c r="K362">
        <f t="shared" si="28"/>
        <v>7.6426402454190953E-2</v>
      </c>
    </row>
    <row r="363" spans="1:11" x14ac:dyDescent="0.2">
      <c r="A363" s="1">
        <v>45274</v>
      </c>
      <c r="B363">
        <v>59740500</v>
      </c>
      <c r="C363">
        <v>60670500</v>
      </c>
      <c r="D363">
        <v>21110.400000000001</v>
      </c>
      <c r="E363">
        <v>21182.7</v>
      </c>
      <c r="F363">
        <f t="shared" si="29"/>
        <v>2.5662482566248257</v>
      </c>
      <c r="G363">
        <f t="shared" si="25"/>
        <v>1.2250105727945972</v>
      </c>
      <c r="H363" s="2">
        <v>7.14</v>
      </c>
      <c r="I363">
        <f t="shared" si="26"/>
        <v>1.8896635727605471E-2</v>
      </c>
      <c r="J363">
        <f t="shared" si="27"/>
        <v>2.5473516208972202</v>
      </c>
      <c r="K363">
        <f t="shared" si="28"/>
        <v>1.2061139370669918</v>
      </c>
    </row>
    <row r="364" spans="1:11" x14ac:dyDescent="0.2">
      <c r="A364" s="1">
        <v>45275</v>
      </c>
      <c r="B364">
        <v>60973500</v>
      </c>
      <c r="C364">
        <v>60723000</v>
      </c>
      <c r="D364">
        <v>21287.45</v>
      </c>
      <c r="E364">
        <v>21456.65</v>
      </c>
      <c r="F364">
        <f t="shared" si="29"/>
        <v>8.6532993794348159E-2</v>
      </c>
      <c r="G364">
        <f t="shared" si="25"/>
        <v>1.2932723401643829</v>
      </c>
      <c r="H364" s="2">
        <v>7.08</v>
      </c>
      <c r="I364">
        <f t="shared" si="26"/>
        <v>1.8743135118182153E-2</v>
      </c>
      <c r="J364">
        <f t="shared" si="27"/>
        <v>6.7789858676166007E-2</v>
      </c>
      <c r="K364">
        <f t="shared" si="28"/>
        <v>1.2745292050462007</v>
      </c>
    </row>
    <row r="365" spans="1:11" x14ac:dyDescent="0.2">
      <c r="A365" s="1">
        <v>45278</v>
      </c>
      <c r="B365">
        <v>60975000</v>
      </c>
      <c r="C365">
        <v>61113000</v>
      </c>
      <c r="D365">
        <v>21434.799999999999</v>
      </c>
      <c r="E365">
        <v>21418.65</v>
      </c>
      <c r="F365">
        <f t="shared" si="29"/>
        <v>0.64226075786769421</v>
      </c>
      <c r="G365">
        <f t="shared" si="25"/>
        <v>-0.17710127163373593</v>
      </c>
      <c r="H365" s="2">
        <v>7.07</v>
      </c>
      <c r="I365">
        <f t="shared" si="26"/>
        <v>1.871754334430431E-2</v>
      </c>
      <c r="J365">
        <f t="shared" si="27"/>
        <v>0.6235432145233899</v>
      </c>
      <c r="K365">
        <f t="shared" si="28"/>
        <v>-0.19581881497804024</v>
      </c>
    </row>
    <row r="366" spans="1:11" x14ac:dyDescent="0.2">
      <c r="A366" s="1">
        <v>45279</v>
      </c>
      <c r="B366">
        <v>61479000</v>
      </c>
      <c r="C366">
        <v>61363500</v>
      </c>
      <c r="D366">
        <v>21477.65</v>
      </c>
      <c r="E366">
        <v>21453.1</v>
      </c>
      <c r="F366">
        <f t="shared" si="29"/>
        <v>0.40989642138333904</v>
      </c>
      <c r="G366">
        <f t="shared" si="25"/>
        <v>0.16084113611267323</v>
      </c>
      <c r="H366" s="2">
        <v>7.07</v>
      </c>
      <c r="I366">
        <f t="shared" si="26"/>
        <v>1.871754334430431E-2</v>
      </c>
      <c r="J366">
        <f t="shared" si="27"/>
        <v>0.39117887803903473</v>
      </c>
      <c r="K366">
        <f t="shared" si="28"/>
        <v>0.14212359276836892</v>
      </c>
    </row>
    <row r="367" spans="1:11" x14ac:dyDescent="0.2">
      <c r="A367" s="1">
        <v>45280</v>
      </c>
      <c r="B367">
        <v>61552500</v>
      </c>
      <c r="C367">
        <v>59730000</v>
      </c>
      <c r="D367">
        <v>21543.5</v>
      </c>
      <c r="E367">
        <v>21150.15</v>
      </c>
      <c r="F367">
        <f t="shared" si="29"/>
        <v>-2.6620059155687015</v>
      </c>
      <c r="G367">
        <f t="shared" si="25"/>
        <v>-1.4121502253753402</v>
      </c>
      <c r="H367" s="2">
        <v>7.11</v>
      </c>
      <c r="I367">
        <f t="shared" si="26"/>
        <v>1.8819896141786252E-2</v>
      </c>
      <c r="J367">
        <f t="shared" si="27"/>
        <v>-2.6808258117104877</v>
      </c>
      <c r="K367">
        <f t="shared" si="28"/>
        <v>-1.4309701215171264</v>
      </c>
    </row>
    <row r="368" spans="1:11" x14ac:dyDescent="0.2">
      <c r="A368" s="1">
        <v>45281</v>
      </c>
      <c r="B368">
        <v>58647000</v>
      </c>
      <c r="C368">
        <v>60604500</v>
      </c>
      <c r="D368">
        <v>21033.95</v>
      </c>
      <c r="E368">
        <v>21255.05</v>
      </c>
      <c r="F368">
        <f t="shared" si="29"/>
        <v>1.4640883977900552</v>
      </c>
      <c r="G368">
        <f t="shared" si="25"/>
        <v>0.49597756989902109</v>
      </c>
      <c r="H368" s="2">
        <v>7.11</v>
      </c>
      <c r="I368">
        <f t="shared" si="26"/>
        <v>1.8819896141786252E-2</v>
      </c>
      <c r="J368">
        <f t="shared" si="27"/>
        <v>1.4452685016482689</v>
      </c>
      <c r="K368">
        <f t="shared" si="28"/>
        <v>0.47715767375723483</v>
      </c>
    </row>
    <row r="369" spans="1:11" x14ac:dyDescent="0.2">
      <c r="A369" s="1">
        <v>45282</v>
      </c>
      <c r="B369">
        <v>61552500</v>
      </c>
      <c r="C369">
        <v>61117500</v>
      </c>
      <c r="D369">
        <v>21295.85</v>
      </c>
      <c r="E369">
        <v>21349.4</v>
      </c>
      <c r="F369">
        <f t="shared" si="29"/>
        <v>0.8464717966487636</v>
      </c>
      <c r="G369">
        <f t="shared" si="25"/>
        <v>0.44389450977533423</v>
      </c>
      <c r="H369" s="2">
        <v>7.1</v>
      </c>
      <c r="I369">
        <f t="shared" si="26"/>
        <v>1.8794311516479034E-2</v>
      </c>
      <c r="J369">
        <f t="shared" si="27"/>
        <v>0.82767748513228456</v>
      </c>
      <c r="K369">
        <f t="shared" si="28"/>
        <v>0.4251001982588552</v>
      </c>
    </row>
    <row r="370" spans="1:11" x14ac:dyDescent="0.2">
      <c r="A370" s="1">
        <v>45286</v>
      </c>
      <c r="B370">
        <v>61371000</v>
      </c>
      <c r="C370">
        <v>60784500</v>
      </c>
      <c r="D370">
        <v>21365.200000000001</v>
      </c>
      <c r="E370">
        <v>21441.35</v>
      </c>
      <c r="F370">
        <f t="shared" si="29"/>
        <v>-0.54485212909559455</v>
      </c>
      <c r="G370">
        <f t="shared" si="25"/>
        <v>0.43069126064431357</v>
      </c>
      <c r="H370" s="2">
        <v>7.1</v>
      </c>
      <c r="I370">
        <f t="shared" si="26"/>
        <v>1.8794311516479034E-2</v>
      </c>
      <c r="J370">
        <f t="shared" si="27"/>
        <v>-0.56364644061207358</v>
      </c>
      <c r="K370">
        <f t="shared" si="28"/>
        <v>0.41189694912783453</v>
      </c>
    </row>
    <row r="371" spans="1:11" x14ac:dyDescent="0.2">
      <c r="A371" s="1">
        <v>45287</v>
      </c>
      <c r="B371">
        <v>61233000</v>
      </c>
      <c r="C371">
        <v>61177500</v>
      </c>
      <c r="D371">
        <v>21497.65</v>
      </c>
      <c r="E371">
        <v>21654.75</v>
      </c>
      <c r="F371">
        <f t="shared" si="29"/>
        <v>0.64654640574488564</v>
      </c>
      <c r="G371">
        <f t="shared" si="25"/>
        <v>0.99527315211029843</v>
      </c>
      <c r="H371" s="2">
        <v>7.11</v>
      </c>
      <c r="I371">
        <f t="shared" si="26"/>
        <v>1.8819896141786252E-2</v>
      </c>
      <c r="J371">
        <f t="shared" si="27"/>
        <v>0.62772650960309939</v>
      </c>
      <c r="K371">
        <f t="shared" si="28"/>
        <v>0.97645325596851218</v>
      </c>
    </row>
    <row r="372" spans="1:11" x14ac:dyDescent="0.2">
      <c r="A372" s="1">
        <v>45288</v>
      </c>
      <c r="B372">
        <v>61122000</v>
      </c>
      <c r="C372">
        <v>60711000</v>
      </c>
      <c r="D372">
        <v>21715</v>
      </c>
      <c r="E372">
        <v>21778.7</v>
      </c>
      <c r="F372">
        <f t="shared" si="29"/>
        <v>-0.76253524580115239</v>
      </c>
      <c r="G372">
        <f t="shared" si="25"/>
        <v>0.57239173853311964</v>
      </c>
      <c r="H372" s="2">
        <v>7.1</v>
      </c>
      <c r="I372">
        <f t="shared" si="26"/>
        <v>1.8794311516479034E-2</v>
      </c>
      <c r="J372">
        <f t="shared" si="27"/>
        <v>-0.78132955731763143</v>
      </c>
      <c r="K372">
        <f t="shared" si="28"/>
        <v>0.55359742701664061</v>
      </c>
    </row>
    <row r="373" spans="1:11" x14ac:dyDescent="0.2">
      <c r="A373" s="1">
        <v>45289</v>
      </c>
      <c r="B373">
        <v>60795000</v>
      </c>
      <c r="C373">
        <v>60856500</v>
      </c>
      <c r="D373">
        <v>21737.65</v>
      </c>
      <c r="E373">
        <v>21731.4</v>
      </c>
      <c r="F373">
        <f t="shared" si="29"/>
        <v>0.23966002866037456</v>
      </c>
      <c r="G373">
        <f t="shared" si="25"/>
        <v>-0.21718468044465128</v>
      </c>
      <c r="H373" s="2">
        <v>7.09</v>
      </c>
      <c r="I373">
        <f t="shared" si="26"/>
        <v>1.8768724508766432E-2</v>
      </c>
      <c r="J373">
        <f t="shared" si="27"/>
        <v>0.22089130415160813</v>
      </c>
      <c r="K373">
        <f t="shared" si="28"/>
        <v>-0.23595340495341771</v>
      </c>
    </row>
    <row r="374" spans="1:11" x14ac:dyDescent="0.2">
      <c r="A374" s="1">
        <v>45292</v>
      </c>
      <c r="B374">
        <v>61075500</v>
      </c>
      <c r="C374">
        <v>60913500</v>
      </c>
      <c r="D374">
        <v>21727.75</v>
      </c>
      <c r="E374">
        <v>21741.9</v>
      </c>
      <c r="F374">
        <f t="shared" si="29"/>
        <v>9.3662961228463681E-2</v>
      </c>
      <c r="G374">
        <f t="shared" si="25"/>
        <v>4.8317181589773314E-2</v>
      </c>
      <c r="H374" s="3">
        <v>7.1</v>
      </c>
      <c r="I374">
        <f t="shared" si="26"/>
        <v>1.8794311516479034E-2</v>
      </c>
      <c r="J374">
        <f t="shared" si="27"/>
        <v>7.4868649711984647E-2</v>
      </c>
      <c r="K374">
        <f t="shared" si="28"/>
        <v>2.952287007329428E-2</v>
      </c>
    </row>
    <row r="375" spans="1:11" x14ac:dyDescent="0.2">
      <c r="A375" s="1">
        <v>45293</v>
      </c>
      <c r="B375">
        <v>61368000</v>
      </c>
      <c r="C375">
        <v>61107000</v>
      </c>
      <c r="D375">
        <v>21751.35</v>
      </c>
      <c r="E375">
        <v>21665.8</v>
      </c>
      <c r="F375">
        <f t="shared" si="29"/>
        <v>0.31766357211455587</v>
      </c>
      <c r="G375">
        <f t="shared" si="25"/>
        <v>-0.35001540803702608</v>
      </c>
      <c r="H375" s="3">
        <v>7.09</v>
      </c>
      <c r="I375">
        <f t="shared" si="26"/>
        <v>1.8768724508766432E-2</v>
      </c>
      <c r="J375">
        <f t="shared" si="27"/>
        <v>0.29889484760578944</v>
      </c>
      <c r="K375">
        <f t="shared" si="28"/>
        <v>-0.36878413254579251</v>
      </c>
    </row>
    <row r="376" spans="1:11" x14ac:dyDescent="0.2">
      <c r="A376" s="1">
        <v>45294</v>
      </c>
      <c r="B376">
        <v>61656000</v>
      </c>
      <c r="C376">
        <v>61810500</v>
      </c>
      <c r="D376">
        <v>21661.1</v>
      </c>
      <c r="E376">
        <v>21517.35</v>
      </c>
      <c r="F376">
        <f t="shared" si="29"/>
        <v>1.1512592665324757</v>
      </c>
      <c r="G376">
        <f t="shared" si="25"/>
        <v>-0.68518125340398572</v>
      </c>
      <c r="H376" s="3">
        <v>7.11</v>
      </c>
      <c r="I376">
        <f t="shared" si="26"/>
        <v>1.8819896141786252E-2</v>
      </c>
      <c r="J376">
        <f t="shared" si="27"/>
        <v>1.1324393703906894</v>
      </c>
      <c r="K376">
        <f t="shared" si="28"/>
        <v>-0.70400114954577198</v>
      </c>
    </row>
    <row r="377" spans="1:11" x14ac:dyDescent="0.2">
      <c r="A377" s="1">
        <v>45295</v>
      </c>
      <c r="B377">
        <v>62196000</v>
      </c>
      <c r="C377">
        <v>63253500</v>
      </c>
      <c r="D377">
        <v>21605.8</v>
      </c>
      <c r="E377">
        <v>21658.6</v>
      </c>
      <c r="F377">
        <f t="shared" si="29"/>
        <v>2.334554808649016</v>
      </c>
      <c r="G377">
        <f t="shared" si="25"/>
        <v>0.65644700671783474</v>
      </c>
      <c r="H377" s="3">
        <v>7.11</v>
      </c>
      <c r="I377">
        <f t="shared" si="26"/>
        <v>1.8819896141786252E-2</v>
      </c>
      <c r="J377">
        <f t="shared" si="27"/>
        <v>2.3157349125072297</v>
      </c>
      <c r="K377">
        <f t="shared" si="28"/>
        <v>0.63762711057604848</v>
      </c>
    </row>
    <row r="378" spans="1:11" x14ac:dyDescent="0.2">
      <c r="A378" s="1">
        <v>45296</v>
      </c>
      <c r="B378">
        <v>64149000</v>
      </c>
      <c r="C378">
        <v>63400500</v>
      </c>
      <c r="D378">
        <v>21705.75</v>
      </c>
      <c r="E378">
        <v>21710.799999999999</v>
      </c>
      <c r="F378">
        <f t="shared" si="29"/>
        <v>0.23239820721383006</v>
      </c>
      <c r="G378">
        <f t="shared" si="25"/>
        <v>0.24101280784538581</v>
      </c>
      <c r="H378" s="3">
        <v>7.11</v>
      </c>
      <c r="I378">
        <f t="shared" si="26"/>
        <v>1.8819896141786252E-2</v>
      </c>
      <c r="J378">
        <f t="shared" si="27"/>
        <v>0.21357831107204381</v>
      </c>
      <c r="K378">
        <f t="shared" si="28"/>
        <v>0.22219291170359956</v>
      </c>
    </row>
    <row r="379" spans="1:11" x14ac:dyDescent="0.2">
      <c r="A379" s="1">
        <v>45299</v>
      </c>
      <c r="B379">
        <v>63618000</v>
      </c>
      <c r="C379">
        <v>62977500</v>
      </c>
      <c r="D379">
        <v>21747.599999999999</v>
      </c>
      <c r="E379">
        <v>21513</v>
      </c>
      <c r="F379">
        <f t="shared" si="29"/>
        <v>-0.66718716729363337</v>
      </c>
      <c r="G379">
        <f t="shared" si="25"/>
        <v>-0.91106730290914784</v>
      </c>
      <c r="H379" s="3">
        <v>7.12</v>
      </c>
      <c r="I379">
        <f t="shared" si="26"/>
        <v>1.8845478385109971E-2</v>
      </c>
      <c r="J379">
        <f t="shared" si="27"/>
        <v>-0.68603264567874334</v>
      </c>
      <c r="K379">
        <f t="shared" si="28"/>
        <v>-0.92991278129425781</v>
      </c>
    </row>
    <row r="380" spans="1:11" x14ac:dyDescent="0.2">
      <c r="A380" s="1">
        <v>45300</v>
      </c>
      <c r="B380">
        <v>63552000</v>
      </c>
      <c r="C380">
        <v>63019500</v>
      </c>
      <c r="D380">
        <v>21653.599999999999</v>
      </c>
      <c r="E380">
        <v>21544.85</v>
      </c>
      <c r="F380">
        <f t="shared" si="29"/>
        <v>6.6690484696915575E-2</v>
      </c>
      <c r="G380">
        <f t="shared" si="25"/>
        <v>0.14805001626922579</v>
      </c>
      <c r="H380" s="3">
        <v>7.13</v>
      </c>
      <c r="I380">
        <f t="shared" si="26"/>
        <v>1.8871058246894279E-2</v>
      </c>
      <c r="J380">
        <f t="shared" si="27"/>
        <v>4.7819426450021296E-2</v>
      </c>
      <c r="K380">
        <f t="shared" si="28"/>
        <v>0.12917895802233151</v>
      </c>
    </row>
    <row r="381" spans="1:11" x14ac:dyDescent="0.2">
      <c r="A381" s="1">
        <v>45301</v>
      </c>
      <c r="B381">
        <v>63214500</v>
      </c>
      <c r="C381">
        <v>63231000</v>
      </c>
      <c r="D381">
        <v>21529.3</v>
      </c>
      <c r="E381">
        <v>21618.7</v>
      </c>
      <c r="F381">
        <f t="shared" si="29"/>
        <v>0.33561040630281103</v>
      </c>
      <c r="G381">
        <f t="shared" si="25"/>
        <v>0.34277333098166002</v>
      </c>
      <c r="H381" s="3">
        <v>7.13</v>
      </c>
      <c r="I381">
        <f t="shared" si="26"/>
        <v>1.8871058246894279E-2</v>
      </c>
      <c r="J381">
        <f t="shared" si="27"/>
        <v>0.31673934805591675</v>
      </c>
      <c r="K381">
        <f t="shared" si="28"/>
        <v>0.32390227273476574</v>
      </c>
    </row>
    <row r="382" spans="1:11" x14ac:dyDescent="0.2">
      <c r="A382" s="1">
        <v>45302</v>
      </c>
      <c r="B382">
        <v>63447000</v>
      </c>
      <c r="C382">
        <v>63483000</v>
      </c>
      <c r="D382">
        <v>21688</v>
      </c>
      <c r="E382">
        <v>21647.200000000001</v>
      </c>
      <c r="F382">
        <f t="shared" si="29"/>
        <v>0.39853869146462967</v>
      </c>
      <c r="G382">
        <f t="shared" si="25"/>
        <v>0.13183031357112129</v>
      </c>
      <c r="H382" s="3">
        <v>7.13</v>
      </c>
      <c r="I382">
        <f t="shared" si="26"/>
        <v>1.8871058246894279E-2</v>
      </c>
      <c r="J382">
        <f t="shared" si="27"/>
        <v>0.37966763321773539</v>
      </c>
      <c r="K382">
        <f t="shared" si="28"/>
        <v>0.11295925532422701</v>
      </c>
    </row>
    <row r="383" spans="1:11" x14ac:dyDescent="0.2">
      <c r="A383" s="1">
        <v>45303</v>
      </c>
      <c r="B383">
        <v>63879000</v>
      </c>
      <c r="C383">
        <v>63402000</v>
      </c>
      <c r="D383">
        <v>21773.55</v>
      </c>
      <c r="E383">
        <v>21894.55</v>
      </c>
      <c r="F383">
        <f t="shared" si="29"/>
        <v>-0.1275932139312887</v>
      </c>
      <c r="G383">
        <f t="shared" si="25"/>
        <v>1.1426420045086596</v>
      </c>
      <c r="H383" s="3">
        <v>7.13</v>
      </c>
      <c r="I383">
        <f t="shared" si="26"/>
        <v>1.8871058246894279E-2</v>
      </c>
      <c r="J383">
        <f t="shared" si="27"/>
        <v>-0.14646427217818297</v>
      </c>
      <c r="K383">
        <f t="shared" si="28"/>
        <v>1.1237709462617653</v>
      </c>
    </row>
    <row r="384" spans="1:11" x14ac:dyDescent="0.2">
      <c r="A384" s="1">
        <v>45306</v>
      </c>
      <c r="B384">
        <v>63673500</v>
      </c>
      <c r="C384">
        <v>62965500</v>
      </c>
      <c r="D384">
        <v>22053.15</v>
      </c>
      <c r="E384">
        <v>22097.45</v>
      </c>
      <c r="F384">
        <f t="shared" si="29"/>
        <v>-0.68846408630642564</v>
      </c>
      <c r="G384">
        <f t="shared" si="25"/>
        <v>0.92671463903118112</v>
      </c>
      <c r="H384" s="3">
        <v>7.12</v>
      </c>
      <c r="I384">
        <f t="shared" si="26"/>
        <v>1.8845478385109971E-2</v>
      </c>
      <c r="J384">
        <f t="shared" si="27"/>
        <v>-0.70730956469153561</v>
      </c>
      <c r="K384">
        <f t="shared" si="28"/>
        <v>0.90786916064607115</v>
      </c>
    </row>
    <row r="385" spans="1:11" x14ac:dyDescent="0.2">
      <c r="A385" s="1">
        <v>45307</v>
      </c>
      <c r="B385">
        <v>62997000</v>
      </c>
      <c r="C385">
        <v>62212500</v>
      </c>
      <c r="D385">
        <v>22080.5</v>
      </c>
      <c r="E385">
        <v>22032.3</v>
      </c>
      <c r="F385">
        <f t="shared" si="29"/>
        <v>-1.1958929890177954</v>
      </c>
      <c r="G385">
        <f t="shared" si="25"/>
        <v>-0.29483039898269464</v>
      </c>
      <c r="H385" s="3">
        <v>7.11</v>
      </c>
      <c r="I385">
        <f t="shared" si="26"/>
        <v>1.8819896141786252E-2</v>
      </c>
      <c r="J385">
        <f t="shared" si="27"/>
        <v>-1.2147128851595816</v>
      </c>
      <c r="K385">
        <f t="shared" si="28"/>
        <v>-0.31365029512448089</v>
      </c>
    </row>
    <row r="386" spans="1:11" x14ac:dyDescent="0.2">
      <c r="A386" s="1">
        <v>45308</v>
      </c>
      <c r="B386">
        <v>61846500</v>
      </c>
      <c r="C386">
        <v>61032000</v>
      </c>
      <c r="D386">
        <v>21647.25</v>
      </c>
      <c r="E386">
        <v>21571.95</v>
      </c>
      <c r="F386">
        <f t="shared" si="29"/>
        <v>-1.8975286317058471</v>
      </c>
      <c r="G386">
        <f t="shared" si="25"/>
        <v>-2.0894323334377187</v>
      </c>
      <c r="H386" s="3">
        <v>7.15</v>
      </c>
      <c r="I386">
        <f t="shared" si="26"/>
        <v>1.8922210827665431E-2</v>
      </c>
      <c r="J386">
        <f t="shared" si="27"/>
        <v>-1.9164508425335125</v>
      </c>
      <c r="K386">
        <f t="shared" si="28"/>
        <v>-2.1083545442653842</v>
      </c>
    </row>
    <row r="387" spans="1:11" x14ac:dyDescent="0.2">
      <c r="A387" s="1">
        <v>45309</v>
      </c>
      <c r="B387">
        <v>61008000</v>
      </c>
      <c r="C387">
        <v>60619500</v>
      </c>
      <c r="D387">
        <v>21414.2</v>
      </c>
      <c r="E387">
        <v>21462.25</v>
      </c>
      <c r="F387">
        <f t="shared" si="29"/>
        <v>-0.67587495084545812</v>
      </c>
      <c r="G387">
        <f t="shared" si="25"/>
        <v>-0.50853075405793513</v>
      </c>
      <c r="H387" s="3">
        <v>7.15</v>
      </c>
      <c r="I387">
        <f t="shared" si="26"/>
        <v>1.8922210827665431E-2</v>
      </c>
      <c r="J387">
        <f t="shared" si="27"/>
        <v>-0.69479716167312355</v>
      </c>
      <c r="K387">
        <f t="shared" si="28"/>
        <v>-0.52745296488560056</v>
      </c>
    </row>
    <row r="388" spans="1:11" x14ac:dyDescent="0.2">
      <c r="A388" s="1">
        <v>45310</v>
      </c>
      <c r="B388">
        <v>61221000</v>
      </c>
      <c r="C388">
        <v>61165500</v>
      </c>
      <c r="D388">
        <v>21615.200000000001</v>
      </c>
      <c r="E388">
        <v>21622.400000000001</v>
      </c>
      <c r="F388">
        <f t="shared" si="29"/>
        <v>0.90070026971519057</v>
      </c>
      <c r="G388">
        <f t="shared" ref="G388:G451" si="30">((E388-E387)/E387)*100</f>
        <v>0.74619389858939045</v>
      </c>
      <c r="H388" s="3">
        <v>7.12</v>
      </c>
      <c r="I388">
        <f t="shared" ref="I388:I451" si="31">(POWER((1+(H388/100)),(1/365))-1)*100</f>
        <v>1.8845478385109971E-2</v>
      </c>
      <c r="J388">
        <f t="shared" ref="J388:J451" si="32">F388-I388</f>
        <v>0.8818547913300806</v>
      </c>
      <c r="K388">
        <f t="shared" ref="K388:K451" si="33">G388-I388</f>
        <v>0.72734842020428048</v>
      </c>
    </row>
    <row r="389" spans="1:11" x14ac:dyDescent="0.2">
      <c r="A389" s="1">
        <v>45311</v>
      </c>
      <c r="B389">
        <v>61989000</v>
      </c>
      <c r="C389">
        <v>61923000</v>
      </c>
      <c r="D389">
        <v>21706.15</v>
      </c>
      <c r="E389">
        <v>21571.8</v>
      </c>
      <c r="F389">
        <f t="shared" ref="F389:F452" si="34">((C389-C388)/C388)*100</f>
        <v>1.2384432400617995</v>
      </c>
      <c r="G389">
        <f t="shared" si="30"/>
        <v>-0.23401657540329557</v>
      </c>
      <c r="H389" s="2">
        <v>7.1175115633672501</v>
      </c>
      <c r="I389">
        <f t="shared" si="31"/>
        <v>1.8839112628565857E-2</v>
      </c>
      <c r="J389">
        <f t="shared" si="32"/>
        <v>1.2196041274332337</v>
      </c>
      <c r="K389">
        <f t="shared" si="33"/>
        <v>-0.25285568803186143</v>
      </c>
    </row>
    <row r="390" spans="1:11" x14ac:dyDescent="0.2">
      <c r="A390" s="1">
        <v>45314</v>
      </c>
      <c r="B390">
        <v>62692500</v>
      </c>
      <c r="C390">
        <v>60163500</v>
      </c>
      <c r="D390">
        <v>21716.7</v>
      </c>
      <c r="E390">
        <v>21238.799999999999</v>
      </c>
      <c r="F390">
        <f t="shared" si="34"/>
        <v>-2.8414321011578898</v>
      </c>
      <c r="G390">
        <f t="shared" si="30"/>
        <v>-1.5436820293160516</v>
      </c>
      <c r="H390" s="3">
        <v>7.14</v>
      </c>
      <c r="I390">
        <f t="shared" si="31"/>
        <v>1.8896635727605471E-2</v>
      </c>
      <c r="J390">
        <f t="shared" si="32"/>
        <v>-2.8603287368854953</v>
      </c>
      <c r="K390">
        <f t="shared" si="33"/>
        <v>-1.5625786650436571</v>
      </c>
    </row>
    <row r="391" spans="1:11" x14ac:dyDescent="0.2">
      <c r="A391" s="1">
        <v>45315</v>
      </c>
      <c r="B391">
        <v>59751000</v>
      </c>
      <c r="C391">
        <v>61110000</v>
      </c>
      <c r="D391">
        <v>21185.25</v>
      </c>
      <c r="E391">
        <v>21453.95</v>
      </c>
      <c r="F391">
        <f t="shared" si="34"/>
        <v>1.5732129945897431</v>
      </c>
      <c r="G391">
        <f t="shared" si="30"/>
        <v>1.0130045011959312</v>
      </c>
      <c r="H391" s="3">
        <v>7.16</v>
      </c>
      <c r="I391">
        <f t="shared" si="31"/>
        <v>1.8947783547518249E-2</v>
      </c>
      <c r="J391">
        <f t="shared" si="32"/>
        <v>1.5542652110422248</v>
      </c>
      <c r="K391">
        <f t="shared" si="33"/>
        <v>0.99405671764841297</v>
      </c>
    </row>
    <row r="392" spans="1:11" x14ac:dyDescent="0.2">
      <c r="A392" s="1">
        <v>45316</v>
      </c>
      <c r="B392">
        <v>61167000</v>
      </c>
      <c r="C392">
        <v>61960500</v>
      </c>
      <c r="D392">
        <v>21454.6</v>
      </c>
      <c r="E392">
        <v>21352.6</v>
      </c>
      <c r="F392">
        <f t="shared" si="34"/>
        <v>1.3917525773195878</v>
      </c>
      <c r="G392">
        <f t="shared" si="30"/>
        <v>-0.47240717909756563</v>
      </c>
      <c r="H392" s="3">
        <v>7.15</v>
      </c>
      <c r="I392">
        <f t="shared" si="31"/>
        <v>1.8922210827665431E-2</v>
      </c>
      <c r="J392">
        <f t="shared" si="32"/>
        <v>1.3728303664919224</v>
      </c>
      <c r="K392">
        <f t="shared" si="33"/>
        <v>-0.49132938992523106</v>
      </c>
    </row>
    <row r="393" spans="1:11" x14ac:dyDescent="0.2">
      <c r="A393" s="1">
        <v>45320</v>
      </c>
      <c r="B393">
        <v>63166500</v>
      </c>
      <c r="C393">
        <v>63382500</v>
      </c>
      <c r="D393">
        <v>21433.1</v>
      </c>
      <c r="E393">
        <v>21737.599999999999</v>
      </c>
      <c r="F393">
        <f t="shared" si="34"/>
        <v>2.2950105309027524</v>
      </c>
      <c r="G393">
        <f t="shared" si="30"/>
        <v>1.8030591122392592</v>
      </c>
      <c r="H393" s="3">
        <v>7.14</v>
      </c>
      <c r="I393">
        <f t="shared" si="31"/>
        <v>1.8896635727605471E-2</v>
      </c>
      <c r="J393">
        <f t="shared" si="32"/>
        <v>2.276113895175147</v>
      </c>
      <c r="K393">
        <f t="shared" si="33"/>
        <v>1.7841624765116537</v>
      </c>
    </row>
    <row r="394" spans="1:11" x14ac:dyDescent="0.2">
      <c r="A394" s="1">
        <v>45321</v>
      </c>
      <c r="B394">
        <v>63552000</v>
      </c>
      <c r="C394">
        <v>63420000</v>
      </c>
      <c r="D394">
        <v>21775.75</v>
      </c>
      <c r="E394">
        <v>21522.1</v>
      </c>
      <c r="F394">
        <f t="shared" si="34"/>
        <v>5.9164595905809969E-2</v>
      </c>
      <c r="G394">
        <f t="shared" si="30"/>
        <v>-0.99136979243338741</v>
      </c>
      <c r="H394" s="3">
        <v>7.13</v>
      </c>
      <c r="I394">
        <f t="shared" si="31"/>
        <v>1.8871058246894279E-2</v>
      </c>
      <c r="J394">
        <f t="shared" si="32"/>
        <v>4.029353765891569E-2</v>
      </c>
      <c r="K394">
        <f t="shared" si="33"/>
        <v>-1.0102408506802818</v>
      </c>
    </row>
    <row r="395" spans="1:11" x14ac:dyDescent="0.2">
      <c r="A395" s="1">
        <v>45322</v>
      </c>
      <c r="B395">
        <v>63688500</v>
      </c>
      <c r="C395">
        <v>64347000</v>
      </c>
      <c r="D395">
        <v>21487.25</v>
      </c>
      <c r="E395">
        <v>21725.7</v>
      </c>
      <c r="F395">
        <f t="shared" si="34"/>
        <v>1.4616840113528855</v>
      </c>
      <c r="G395">
        <f t="shared" si="30"/>
        <v>0.94600433972522291</v>
      </c>
      <c r="H395" s="3">
        <v>7.15</v>
      </c>
      <c r="I395">
        <f t="shared" si="31"/>
        <v>1.8922210827665431E-2</v>
      </c>
      <c r="J395">
        <f t="shared" si="32"/>
        <v>1.4427618005252201</v>
      </c>
      <c r="K395">
        <f t="shared" si="33"/>
        <v>0.92708212889755748</v>
      </c>
    </row>
    <row r="396" spans="1:11" x14ac:dyDescent="0.2">
      <c r="A396" s="1">
        <v>45323</v>
      </c>
      <c r="B396">
        <v>64707000</v>
      </c>
      <c r="C396">
        <v>65101500</v>
      </c>
      <c r="D396">
        <v>21780.65</v>
      </c>
      <c r="E396">
        <v>21697.45</v>
      </c>
      <c r="F396">
        <f t="shared" si="34"/>
        <v>1.1725488367756074</v>
      </c>
      <c r="G396">
        <f t="shared" si="30"/>
        <v>-0.13003033273956652</v>
      </c>
      <c r="H396" s="2">
        <v>7.09</v>
      </c>
      <c r="I396">
        <f t="shared" si="31"/>
        <v>1.8768724508766432E-2</v>
      </c>
      <c r="J396">
        <f t="shared" si="32"/>
        <v>1.153780112266841</v>
      </c>
      <c r="K396">
        <f t="shared" si="33"/>
        <v>-0.14879905724833295</v>
      </c>
    </row>
    <row r="397" spans="1:11" x14ac:dyDescent="0.2">
      <c r="A397" s="1">
        <v>45324</v>
      </c>
      <c r="B397">
        <v>65614500</v>
      </c>
      <c r="C397">
        <v>65488500</v>
      </c>
      <c r="D397">
        <v>21812.75</v>
      </c>
      <c r="E397">
        <v>21853.8</v>
      </c>
      <c r="F397">
        <f t="shared" si="34"/>
        <v>0.59445634893205224</v>
      </c>
      <c r="G397">
        <f t="shared" si="30"/>
        <v>0.72059159025599107</v>
      </c>
      <c r="H397" s="2">
        <v>7.11</v>
      </c>
      <c r="I397">
        <f t="shared" si="31"/>
        <v>1.8819896141786252E-2</v>
      </c>
      <c r="J397">
        <f t="shared" si="32"/>
        <v>0.57563645279026598</v>
      </c>
      <c r="K397">
        <f t="shared" si="33"/>
        <v>0.70177169411420481</v>
      </c>
    </row>
    <row r="398" spans="1:11" x14ac:dyDescent="0.2">
      <c r="A398" s="1">
        <v>45327</v>
      </c>
      <c r="B398">
        <v>65991000</v>
      </c>
      <c r="C398">
        <v>64410000</v>
      </c>
      <c r="D398">
        <v>21921.05</v>
      </c>
      <c r="E398">
        <v>21771.7</v>
      </c>
      <c r="F398">
        <f t="shared" si="34"/>
        <v>-1.6468540278064085</v>
      </c>
      <c r="G398">
        <f t="shared" si="30"/>
        <v>-0.37567837172481922</v>
      </c>
      <c r="H398" s="2">
        <v>7.13</v>
      </c>
      <c r="I398">
        <f t="shared" si="31"/>
        <v>1.8871058246894279E-2</v>
      </c>
      <c r="J398">
        <f t="shared" si="32"/>
        <v>-1.6657250860533028</v>
      </c>
      <c r="K398">
        <f t="shared" si="33"/>
        <v>-0.39454942997171349</v>
      </c>
    </row>
    <row r="399" spans="1:11" x14ac:dyDescent="0.2">
      <c r="A399" s="1">
        <v>45328</v>
      </c>
      <c r="B399">
        <v>65143500</v>
      </c>
      <c r="C399">
        <v>64801500</v>
      </c>
      <c r="D399">
        <v>21825.200000000001</v>
      </c>
      <c r="E399">
        <v>21929.4</v>
      </c>
      <c r="F399">
        <f t="shared" si="34"/>
        <v>0.60782487191429901</v>
      </c>
      <c r="G399">
        <f t="shared" si="30"/>
        <v>0.72433480160024577</v>
      </c>
      <c r="H399" s="2">
        <v>7.13</v>
      </c>
      <c r="I399">
        <f t="shared" si="31"/>
        <v>1.8871058246894279E-2</v>
      </c>
      <c r="J399">
        <f t="shared" si="32"/>
        <v>0.58895381366740474</v>
      </c>
      <c r="K399">
        <f t="shared" si="33"/>
        <v>0.70546374335335149</v>
      </c>
    </row>
    <row r="400" spans="1:11" x14ac:dyDescent="0.2">
      <c r="A400" s="1">
        <v>45329</v>
      </c>
      <c r="B400">
        <v>65232000</v>
      </c>
      <c r="C400">
        <v>64981500</v>
      </c>
      <c r="D400">
        <v>22045.05</v>
      </c>
      <c r="E400">
        <v>21930.5</v>
      </c>
      <c r="F400">
        <f t="shared" si="34"/>
        <v>0.27777134788546565</v>
      </c>
      <c r="G400">
        <f t="shared" si="30"/>
        <v>5.0160971116334453E-3</v>
      </c>
      <c r="H400" s="2">
        <v>7.11</v>
      </c>
      <c r="I400">
        <f t="shared" si="31"/>
        <v>1.8819896141786252E-2</v>
      </c>
      <c r="J400">
        <f t="shared" si="32"/>
        <v>0.2589514517436794</v>
      </c>
      <c r="K400">
        <f t="shared" si="33"/>
        <v>-1.3803799030152806E-2</v>
      </c>
    </row>
    <row r="401" spans="1:11" x14ac:dyDescent="0.2">
      <c r="A401" s="1">
        <v>45330</v>
      </c>
      <c r="B401">
        <v>65340000</v>
      </c>
      <c r="C401">
        <v>63804000</v>
      </c>
      <c r="D401">
        <v>22009.65</v>
      </c>
      <c r="E401">
        <v>21717.95</v>
      </c>
      <c r="F401">
        <f t="shared" si="34"/>
        <v>-1.8120542000415505</v>
      </c>
      <c r="G401">
        <f t="shared" si="30"/>
        <v>-0.96919814869701681</v>
      </c>
      <c r="H401" s="2">
        <v>7.09</v>
      </c>
      <c r="I401">
        <f t="shared" si="31"/>
        <v>1.8768724508766432E-2</v>
      </c>
      <c r="J401">
        <f t="shared" si="32"/>
        <v>-1.8308229245503169</v>
      </c>
      <c r="K401">
        <f t="shared" si="33"/>
        <v>-0.98796687320578325</v>
      </c>
    </row>
    <row r="402" spans="1:11" x14ac:dyDescent="0.2">
      <c r="A402" s="1">
        <v>45331</v>
      </c>
      <c r="B402">
        <v>64638000</v>
      </c>
      <c r="C402">
        <v>63969000</v>
      </c>
      <c r="D402">
        <v>21727</v>
      </c>
      <c r="E402">
        <v>21782.5</v>
      </c>
      <c r="F402">
        <f t="shared" si="34"/>
        <v>0.25860447620838817</v>
      </c>
      <c r="G402">
        <f t="shared" si="30"/>
        <v>0.29721958103780177</v>
      </c>
      <c r="H402" s="2">
        <v>7.12</v>
      </c>
      <c r="I402">
        <f t="shared" si="31"/>
        <v>1.8845478385109971E-2</v>
      </c>
      <c r="J402">
        <f t="shared" si="32"/>
        <v>0.2397589978232782</v>
      </c>
      <c r="K402">
        <f t="shared" si="33"/>
        <v>0.2783741026526918</v>
      </c>
    </row>
    <row r="403" spans="1:11" x14ac:dyDescent="0.2">
      <c r="A403" s="1">
        <v>45334</v>
      </c>
      <c r="B403">
        <v>64590000</v>
      </c>
      <c r="C403">
        <v>63741000</v>
      </c>
      <c r="D403">
        <v>21800.799999999999</v>
      </c>
      <c r="E403">
        <v>21616.05</v>
      </c>
      <c r="F403">
        <f t="shared" si="34"/>
        <v>-0.356422642217324</v>
      </c>
      <c r="G403">
        <f t="shared" si="30"/>
        <v>-0.76414552966831506</v>
      </c>
      <c r="H403" s="2">
        <v>7.11</v>
      </c>
      <c r="I403">
        <f t="shared" si="31"/>
        <v>1.8819896141786252E-2</v>
      </c>
      <c r="J403">
        <f t="shared" si="32"/>
        <v>-0.37524253835911026</v>
      </c>
      <c r="K403">
        <f t="shared" si="33"/>
        <v>-0.78296542581010131</v>
      </c>
    </row>
    <row r="404" spans="1:11" x14ac:dyDescent="0.2">
      <c r="A404" s="1">
        <v>45335</v>
      </c>
      <c r="B404">
        <v>64101000</v>
      </c>
      <c r="C404">
        <v>63967500</v>
      </c>
      <c r="D404">
        <v>21664.3</v>
      </c>
      <c r="E404">
        <v>21743.25</v>
      </c>
      <c r="F404">
        <f t="shared" si="34"/>
        <v>0.35534428389890338</v>
      </c>
      <c r="G404">
        <f t="shared" si="30"/>
        <v>0.58845163663111777</v>
      </c>
      <c r="H404" s="2">
        <v>7.12</v>
      </c>
      <c r="I404">
        <f t="shared" si="31"/>
        <v>1.8845478385109971E-2</v>
      </c>
      <c r="J404">
        <f t="shared" si="32"/>
        <v>0.33649880551379341</v>
      </c>
      <c r="K404">
        <f t="shared" si="33"/>
        <v>0.5696061582460078</v>
      </c>
    </row>
    <row r="405" spans="1:11" x14ac:dyDescent="0.2">
      <c r="A405" s="1">
        <v>45336</v>
      </c>
      <c r="B405">
        <v>63352500</v>
      </c>
      <c r="C405">
        <v>63210000</v>
      </c>
      <c r="D405">
        <v>21578.15</v>
      </c>
      <c r="E405">
        <v>21840.05</v>
      </c>
      <c r="F405">
        <f t="shared" si="34"/>
        <v>-1.1841950990737484</v>
      </c>
      <c r="G405">
        <f t="shared" si="30"/>
        <v>0.44519563542708324</v>
      </c>
      <c r="H405" s="2">
        <v>7.14</v>
      </c>
      <c r="I405">
        <f t="shared" si="31"/>
        <v>1.8896635727605471E-2</v>
      </c>
      <c r="J405">
        <f t="shared" si="32"/>
        <v>-1.2030917348013539</v>
      </c>
      <c r="K405">
        <f t="shared" si="33"/>
        <v>0.42629899969947777</v>
      </c>
    </row>
    <row r="406" spans="1:11" x14ac:dyDescent="0.2">
      <c r="A406" s="1">
        <v>45337</v>
      </c>
      <c r="B406">
        <v>64215000</v>
      </c>
      <c r="C406">
        <v>63589500</v>
      </c>
      <c r="D406">
        <v>21906.55</v>
      </c>
      <c r="E406">
        <v>21910.75</v>
      </c>
      <c r="F406">
        <f t="shared" si="34"/>
        <v>0.60037968675842424</v>
      </c>
      <c r="G406">
        <f t="shared" si="30"/>
        <v>0.32371720760712874</v>
      </c>
      <c r="H406" s="2">
        <v>7.11</v>
      </c>
      <c r="I406">
        <f t="shared" si="31"/>
        <v>1.8819896141786252E-2</v>
      </c>
      <c r="J406">
        <f t="shared" si="32"/>
        <v>0.58155979061663798</v>
      </c>
      <c r="K406">
        <f t="shared" si="33"/>
        <v>0.30489731146534249</v>
      </c>
    </row>
    <row r="407" spans="1:11" x14ac:dyDescent="0.2">
      <c r="A407" s="1">
        <v>45338</v>
      </c>
      <c r="B407">
        <v>63949500</v>
      </c>
      <c r="C407">
        <v>64387500</v>
      </c>
      <c r="D407">
        <v>22020.3</v>
      </c>
      <c r="E407">
        <v>22040.7</v>
      </c>
      <c r="F407">
        <f t="shared" si="34"/>
        <v>1.2549241620078786</v>
      </c>
      <c r="G407">
        <f t="shared" si="30"/>
        <v>0.59308786782743961</v>
      </c>
      <c r="H407" s="2">
        <v>7.14</v>
      </c>
      <c r="I407">
        <f t="shared" si="31"/>
        <v>1.8896635727605471E-2</v>
      </c>
      <c r="J407">
        <f t="shared" si="32"/>
        <v>1.2360275262802731</v>
      </c>
      <c r="K407">
        <f t="shared" si="33"/>
        <v>0.57419123209983414</v>
      </c>
    </row>
    <row r="408" spans="1:11" x14ac:dyDescent="0.2">
      <c r="A408" s="1">
        <v>45341</v>
      </c>
      <c r="B408">
        <v>64876500</v>
      </c>
      <c r="C408">
        <v>64582500</v>
      </c>
      <c r="D408">
        <v>22103.45</v>
      </c>
      <c r="E408">
        <v>22122.25</v>
      </c>
      <c r="F408">
        <f t="shared" si="34"/>
        <v>0.30285381479324402</v>
      </c>
      <c r="G408">
        <f t="shared" si="30"/>
        <v>0.36999732313401695</v>
      </c>
      <c r="H408" s="3">
        <v>7.1115032679738599</v>
      </c>
      <c r="I408">
        <f t="shared" si="31"/>
        <v>1.8823741990603438E-2</v>
      </c>
      <c r="J408">
        <f t="shared" si="32"/>
        <v>0.28403007280264059</v>
      </c>
      <c r="K408">
        <f t="shared" si="33"/>
        <v>0.35117358114341352</v>
      </c>
    </row>
    <row r="409" spans="1:11" x14ac:dyDescent="0.2">
      <c r="A409" s="1">
        <v>45342</v>
      </c>
      <c r="B409">
        <v>65017500</v>
      </c>
      <c r="C409">
        <v>64782000</v>
      </c>
      <c r="D409">
        <v>22099.200000000001</v>
      </c>
      <c r="E409">
        <v>22196.95</v>
      </c>
      <c r="F409">
        <f t="shared" si="34"/>
        <v>0.30890721170595753</v>
      </c>
      <c r="G409">
        <f t="shared" si="30"/>
        <v>0.3376690888133021</v>
      </c>
      <c r="H409" s="2">
        <v>7.1</v>
      </c>
      <c r="I409">
        <f t="shared" si="31"/>
        <v>1.8794311516479034E-2</v>
      </c>
      <c r="J409">
        <f t="shared" si="32"/>
        <v>0.2901129001894785</v>
      </c>
      <c r="K409">
        <f t="shared" si="33"/>
        <v>0.31887477729682306</v>
      </c>
    </row>
    <row r="410" spans="1:11" x14ac:dyDescent="0.2">
      <c r="A410" s="1">
        <v>45343</v>
      </c>
      <c r="B410">
        <v>64972500</v>
      </c>
      <c r="C410">
        <v>63279000</v>
      </c>
      <c r="D410">
        <v>22248.85</v>
      </c>
      <c r="E410">
        <v>22055.05</v>
      </c>
      <c r="F410">
        <f t="shared" si="34"/>
        <v>-2.3200889135871074</v>
      </c>
      <c r="G410">
        <f t="shared" si="30"/>
        <v>-0.63927701778848645</v>
      </c>
      <c r="H410" s="2">
        <v>7.13</v>
      </c>
      <c r="I410">
        <f t="shared" si="31"/>
        <v>1.8871058246894279E-2</v>
      </c>
      <c r="J410">
        <f t="shared" si="32"/>
        <v>-2.3389599718340017</v>
      </c>
      <c r="K410">
        <f t="shared" si="33"/>
        <v>-0.65814807603538072</v>
      </c>
    </row>
    <row r="411" spans="1:11" x14ac:dyDescent="0.2">
      <c r="A411" s="1">
        <v>45344</v>
      </c>
      <c r="B411">
        <v>63795000</v>
      </c>
      <c r="C411">
        <v>64402500</v>
      </c>
      <c r="D411">
        <v>22081.55</v>
      </c>
      <c r="E411">
        <v>22217.45</v>
      </c>
      <c r="F411">
        <f t="shared" si="34"/>
        <v>1.7754705352486608</v>
      </c>
      <c r="G411">
        <f t="shared" si="30"/>
        <v>0.73633929644231799</v>
      </c>
      <c r="H411" s="2">
        <v>7.12</v>
      </c>
      <c r="I411">
        <f t="shared" si="31"/>
        <v>1.8845478385109971E-2</v>
      </c>
      <c r="J411">
        <f t="shared" si="32"/>
        <v>1.7566250568635509</v>
      </c>
      <c r="K411">
        <f t="shared" si="33"/>
        <v>0.71749381805720802</v>
      </c>
    </row>
    <row r="412" spans="1:11" x14ac:dyDescent="0.2">
      <c r="A412" s="1">
        <v>45345</v>
      </c>
      <c r="B412">
        <v>64459500</v>
      </c>
      <c r="C412">
        <v>64794000</v>
      </c>
      <c r="D412">
        <v>22290</v>
      </c>
      <c r="E412">
        <v>22212.7</v>
      </c>
      <c r="F412">
        <f t="shared" si="34"/>
        <v>0.60789565622452546</v>
      </c>
      <c r="G412">
        <f t="shared" si="30"/>
        <v>-2.1379591267224638E-2</v>
      </c>
      <c r="H412" s="2">
        <v>7.13</v>
      </c>
      <c r="I412">
        <f t="shared" si="31"/>
        <v>1.8871058246894279E-2</v>
      </c>
      <c r="J412">
        <f t="shared" si="32"/>
        <v>0.58902459797763118</v>
      </c>
      <c r="K412">
        <f t="shared" si="33"/>
        <v>-4.0250649514118914E-2</v>
      </c>
    </row>
    <row r="413" spans="1:11" x14ac:dyDescent="0.2">
      <c r="A413" s="1">
        <v>45348</v>
      </c>
      <c r="B413">
        <v>64785000</v>
      </c>
      <c r="C413">
        <v>65247000</v>
      </c>
      <c r="D413">
        <v>22169.200000000001</v>
      </c>
      <c r="E413">
        <v>22122.05</v>
      </c>
      <c r="F413">
        <f t="shared" si="34"/>
        <v>0.69913880914899529</v>
      </c>
      <c r="G413">
        <f t="shared" si="30"/>
        <v>-0.40809987079464199</v>
      </c>
      <c r="H413" s="2">
        <v>7.11</v>
      </c>
      <c r="I413">
        <f t="shared" si="31"/>
        <v>1.8819896141786252E-2</v>
      </c>
      <c r="J413">
        <f t="shared" si="32"/>
        <v>0.68031891300720904</v>
      </c>
      <c r="K413">
        <f t="shared" si="33"/>
        <v>-0.42691976693642825</v>
      </c>
    </row>
    <row r="414" spans="1:11" x14ac:dyDescent="0.2">
      <c r="A414" s="1">
        <v>45349</v>
      </c>
      <c r="B414">
        <v>65323500</v>
      </c>
      <c r="C414">
        <v>64888500</v>
      </c>
      <c r="D414">
        <v>22090.2</v>
      </c>
      <c r="E414">
        <v>22198.35</v>
      </c>
      <c r="F414">
        <f t="shared" si="34"/>
        <v>-0.5494505494505495</v>
      </c>
      <c r="G414">
        <f t="shared" si="30"/>
        <v>0.34490474436139179</v>
      </c>
      <c r="H414" s="2">
        <v>7.12</v>
      </c>
      <c r="I414">
        <f t="shared" si="31"/>
        <v>1.8845478385109971E-2</v>
      </c>
      <c r="J414">
        <f t="shared" si="32"/>
        <v>-0.56829602783565947</v>
      </c>
      <c r="K414">
        <f t="shared" si="33"/>
        <v>0.32605926597628182</v>
      </c>
    </row>
    <row r="415" spans="1:11" x14ac:dyDescent="0.2">
      <c r="A415" s="1">
        <v>45350</v>
      </c>
      <c r="B415">
        <v>64912500</v>
      </c>
      <c r="C415">
        <v>63400500</v>
      </c>
      <c r="D415">
        <v>22214.1</v>
      </c>
      <c r="E415">
        <v>21951.15</v>
      </c>
      <c r="F415">
        <f t="shared" si="34"/>
        <v>-2.2931644282114703</v>
      </c>
      <c r="G415">
        <f t="shared" si="30"/>
        <v>-1.1135962808046413</v>
      </c>
      <c r="H415" s="2">
        <v>7.11</v>
      </c>
      <c r="I415">
        <f t="shared" si="31"/>
        <v>1.8819896141786252E-2</v>
      </c>
      <c r="J415">
        <f t="shared" si="32"/>
        <v>-2.3119843243532565</v>
      </c>
      <c r="K415">
        <f t="shared" si="33"/>
        <v>-1.1324161769464276</v>
      </c>
    </row>
    <row r="416" spans="1:11" x14ac:dyDescent="0.2">
      <c r="A416" s="1">
        <v>45351</v>
      </c>
      <c r="B416">
        <v>63139500</v>
      </c>
      <c r="C416">
        <v>64276500</v>
      </c>
      <c r="D416">
        <v>21935.200000000001</v>
      </c>
      <c r="E416">
        <v>21982.799999999999</v>
      </c>
      <c r="F416">
        <f t="shared" si="34"/>
        <v>1.3816925734024179</v>
      </c>
      <c r="G416">
        <f t="shared" si="30"/>
        <v>0.14418378991532477</v>
      </c>
      <c r="H416" s="2">
        <v>7.11</v>
      </c>
      <c r="I416">
        <f t="shared" si="31"/>
        <v>1.8819896141786252E-2</v>
      </c>
      <c r="J416">
        <f t="shared" si="32"/>
        <v>1.3628726772606317</v>
      </c>
      <c r="K416">
        <f t="shared" si="33"/>
        <v>0.12536389377353852</v>
      </c>
    </row>
    <row r="417" spans="1:11" x14ac:dyDescent="0.2">
      <c r="A417" s="1">
        <v>45352</v>
      </c>
      <c r="B417">
        <v>65907000</v>
      </c>
      <c r="C417">
        <v>65787000</v>
      </c>
      <c r="D417">
        <v>22048.3</v>
      </c>
      <c r="E417">
        <v>22338.75</v>
      </c>
      <c r="F417">
        <f t="shared" si="34"/>
        <v>2.3500035005017383</v>
      </c>
      <c r="G417">
        <f t="shared" si="30"/>
        <v>1.6192204814673323</v>
      </c>
      <c r="H417" s="2">
        <v>7.08</v>
      </c>
      <c r="I417">
        <f t="shared" si="31"/>
        <v>1.8743135118182153E-2</v>
      </c>
      <c r="J417">
        <f t="shared" si="32"/>
        <v>2.3312603653835562</v>
      </c>
      <c r="K417">
        <f t="shared" si="33"/>
        <v>1.6004773463491502</v>
      </c>
    </row>
    <row r="418" spans="1:11" x14ac:dyDescent="0.2">
      <c r="A418" s="1">
        <v>45353</v>
      </c>
      <c r="B418">
        <v>66040500</v>
      </c>
      <c r="C418">
        <v>66282000</v>
      </c>
      <c r="D418">
        <v>22406.95</v>
      </c>
      <c r="E418">
        <v>22378.400000000001</v>
      </c>
      <c r="F418">
        <f t="shared" si="34"/>
        <v>0.75242829130375299</v>
      </c>
      <c r="G418">
        <f t="shared" si="30"/>
        <v>0.17749426445079272</v>
      </c>
      <c r="H418" s="2">
        <v>7.0980555555555602</v>
      </c>
      <c r="I418">
        <f t="shared" si="31"/>
        <v>1.8789336451585648E-2</v>
      </c>
      <c r="J418">
        <f t="shared" si="32"/>
        <v>0.73363895485216735</v>
      </c>
      <c r="K418">
        <f t="shared" si="33"/>
        <v>0.15870492799920707</v>
      </c>
    </row>
    <row r="419" spans="1:11" x14ac:dyDescent="0.2">
      <c r="A419" s="1">
        <v>45355</v>
      </c>
      <c r="B419">
        <v>66573000</v>
      </c>
      <c r="C419">
        <v>66747000</v>
      </c>
      <c r="D419">
        <v>22403.5</v>
      </c>
      <c r="E419">
        <v>22405.599999999999</v>
      </c>
      <c r="F419">
        <f t="shared" si="34"/>
        <v>0.70154793156513073</v>
      </c>
      <c r="G419">
        <f t="shared" si="30"/>
        <v>0.1215457762842611</v>
      </c>
      <c r="H419" s="2">
        <v>7.09</v>
      </c>
      <c r="I419">
        <f t="shared" si="31"/>
        <v>1.8768724508766432E-2</v>
      </c>
      <c r="J419">
        <f t="shared" si="32"/>
        <v>0.6827792070563643</v>
      </c>
      <c r="K419">
        <f t="shared" si="33"/>
        <v>0.10277705177549466</v>
      </c>
    </row>
    <row r="420" spans="1:11" x14ac:dyDescent="0.2">
      <c r="A420" s="1">
        <v>45356</v>
      </c>
      <c r="B420">
        <v>66859500</v>
      </c>
      <c r="C420">
        <v>66306000</v>
      </c>
      <c r="D420">
        <v>22371.25</v>
      </c>
      <c r="E420">
        <v>22356.3</v>
      </c>
      <c r="F420">
        <f t="shared" si="34"/>
        <v>-0.66070385185851044</v>
      </c>
      <c r="G420">
        <f t="shared" si="30"/>
        <v>-0.22003427714499621</v>
      </c>
      <c r="H420" s="2">
        <v>7.1</v>
      </c>
      <c r="I420">
        <f t="shared" si="31"/>
        <v>1.8794311516479034E-2</v>
      </c>
      <c r="J420">
        <f t="shared" si="32"/>
        <v>-0.67949816337498947</v>
      </c>
      <c r="K420">
        <f t="shared" si="33"/>
        <v>-0.23882858866147524</v>
      </c>
    </row>
    <row r="421" spans="1:11" x14ac:dyDescent="0.2">
      <c r="A421" s="1">
        <v>45357</v>
      </c>
      <c r="B421">
        <v>66120000</v>
      </c>
      <c r="C421">
        <v>65551500</v>
      </c>
      <c r="D421">
        <v>22327.5</v>
      </c>
      <c r="E421">
        <v>22474.05</v>
      </c>
      <c r="F421">
        <f t="shared" si="34"/>
        <v>-1.1379060718487015</v>
      </c>
      <c r="G421">
        <f t="shared" si="30"/>
        <v>0.52669717260906324</v>
      </c>
      <c r="H421" s="2">
        <v>7.1</v>
      </c>
      <c r="I421">
        <f t="shared" si="31"/>
        <v>1.8794311516479034E-2</v>
      </c>
      <c r="J421">
        <f t="shared" si="32"/>
        <v>-1.1567003833651806</v>
      </c>
      <c r="K421">
        <f t="shared" si="33"/>
        <v>0.5079028610925842</v>
      </c>
    </row>
    <row r="422" spans="1:11" x14ac:dyDescent="0.2">
      <c r="A422" s="1">
        <v>45358</v>
      </c>
      <c r="B422">
        <v>65572500</v>
      </c>
      <c r="C422">
        <v>64675500</v>
      </c>
      <c r="D422">
        <v>22505.3</v>
      </c>
      <c r="E422">
        <v>22493.55</v>
      </c>
      <c r="F422">
        <f t="shared" si="34"/>
        <v>-1.3363538591794237</v>
      </c>
      <c r="G422">
        <f t="shared" si="30"/>
        <v>8.6766737637408484E-2</v>
      </c>
      <c r="H422" s="2">
        <v>7.08</v>
      </c>
      <c r="I422">
        <f t="shared" si="31"/>
        <v>1.8743135118182153E-2</v>
      </c>
      <c r="J422">
        <f t="shared" si="32"/>
        <v>-1.3550969942976059</v>
      </c>
      <c r="K422">
        <f t="shared" si="33"/>
        <v>6.8023602519226331E-2</v>
      </c>
    </row>
    <row r="423" spans="1:11" x14ac:dyDescent="0.2">
      <c r="A423" s="1">
        <v>45362</v>
      </c>
      <c r="B423">
        <v>65184000</v>
      </c>
      <c r="C423">
        <v>64080000</v>
      </c>
      <c r="D423">
        <v>22517.5</v>
      </c>
      <c r="E423">
        <v>22332.65</v>
      </c>
      <c r="F423">
        <f t="shared" si="34"/>
        <v>-0.9207505160377577</v>
      </c>
      <c r="G423">
        <f t="shared" si="30"/>
        <v>-0.71531616841271306</v>
      </c>
      <c r="H423" s="2">
        <v>7.06</v>
      </c>
      <c r="I423">
        <f t="shared" si="31"/>
        <v>1.8691949186644408E-2</v>
      </c>
      <c r="J423">
        <f t="shared" si="32"/>
        <v>-0.93944246522440211</v>
      </c>
      <c r="K423">
        <f t="shared" si="33"/>
        <v>-0.73400811759935747</v>
      </c>
    </row>
    <row r="424" spans="1:11" x14ac:dyDescent="0.2">
      <c r="A424" s="1">
        <v>45363</v>
      </c>
      <c r="B424">
        <v>64242000</v>
      </c>
      <c r="C424">
        <v>63600000</v>
      </c>
      <c r="D424">
        <v>22334.45</v>
      </c>
      <c r="E424">
        <v>22335.7</v>
      </c>
      <c r="F424">
        <f t="shared" si="34"/>
        <v>-0.74906367041198507</v>
      </c>
      <c r="G424">
        <f t="shared" si="30"/>
        <v>1.3657134285448758E-2</v>
      </c>
      <c r="H424" s="2">
        <v>7.04</v>
      </c>
      <c r="I424">
        <f t="shared" si="31"/>
        <v>1.8640753718313086E-2</v>
      </c>
      <c r="J424">
        <f t="shared" si="32"/>
        <v>-0.76770442413029816</v>
      </c>
      <c r="K424">
        <f t="shared" si="33"/>
        <v>-4.9836194328643276E-3</v>
      </c>
    </row>
    <row r="425" spans="1:11" x14ac:dyDescent="0.2">
      <c r="A425" s="1">
        <v>45364</v>
      </c>
      <c r="B425">
        <v>63885000</v>
      </c>
      <c r="C425">
        <v>60939000</v>
      </c>
      <c r="D425">
        <v>22432.2</v>
      </c>
      <c r="E425">
        <v>21997.7</v>
      </c>
      <c r="F425">
        <f t="shared" si="34"/>
        <v>-4.183962264150944</v>
      </c>
      <c r="G425">
        <f t="shared" si="30"/>
        <v>-1.5132724741109522</v>
      </c>
      <c r="H425" s="2">
        <v>7.09</v>
      </c>
      <c r="I425">
        <f t="shared" si="31"/>
        <v>1.8768724508766432E-2</v>
      </c>
      <c r="J425">
        <f t="shared" si="32"/>
        <v>-4.2027309886597104</v>
      </c>
      <c r="K425">
        <f t="shared" si="33"/>
        <v>-1.5320411986197187</v>
      </c>
    </row>
    <row r="426" spans="1:11" x14ac:dyDescent="0.2">
      <c r="A426" s="1">
        <v>45365</v>
      </c>
      <c r="B426">
        <v>60369000</v>
      </c>
      <c r="C426">
        <v>62224500</v>
      </c>
      <c r="D426">
        <v>21982.55</v>
      </c>
      <c r="E426">
        <v>22146.65</v>
      </c>
      <c r="F426">
        <f t="shared" si="34"/>
        <v>2.1094865357160439</v>
      </c>
      <c r="G426">
        <f t="shared" si="30"/>
        <v>0.67711624397096393</v>
      </c>
      <c r="H426" s="2">
        <v>7.08</v>
      </c>
      <c r="I426">
        <f t="shared" si="31"/>
        <v>1.8743135118182153E-2</v>
      </c>
      <c r="J426">
        <f t="shared" si="32"/>
        <v>2.0907434005978618</v>
      </c>
      <c r="K426">
        <f t="shared" si="33"/>
        <v>0.65837310885278177</v>
      </c>
    </row>
    <row r="427" spans="1:11" x14ac:dyDescent="0.2">
      <c r="A427" s="1">
        <v>45366</v>
      </c>
      <c r="B427">
        <v>62391000</v>
      </c>
      <c r="C427">
        <v>63315000</v>
      </c>
      <c r="D427">
        <v>22064.85</v>
      </c>
      <c r="E427">
        <v>22023.35</v>
      </c>
      <c r="F427">
        <f t="shared" si="34"/>
        <v>1.7525251307764624</v>
      </c>
      <c r="G427">
        <f t="shared" si="30"/>
        <v>-0.55674334493028477</v>
      </c>
      <c r="H427" s="2">
        <v>7.08</v>
      </c>
      <c r="I427">
        <f t="shared" si="31"/>
        <v>1.8743135118182153E-2</v>
      </c>
      <c r="J427">
        <f t="shared" si="32"/>
        <v>1.7337819956582803</v>
      </c>
      <c r="K427">
        <f t="shared" si="33"/>
        <v>-0.57548648004846692</v>
      </c>
    </row>
    <row r="428" spans="1:11" x14ac:dyDescent="0.2">
      <c r="A428" s="1">
        <v>45369</v>
      </c>
      <c r="B428">
        <v>63378000</v>
      </c>
      <c r="C428">
        <v>63631500</v>
      </c>
      <c r="D428">
        <v>21990.1</v>
      </c>
      <c r="E428">
        <v>22055.7</v>
      </c>
      <c r="F428">
        <f t="shared" si="34"/>
        <v>0.49988154465766405</v>
      </c>
      <c r="G428">
        <f t="shared" si="30"/>
        <v>0.14688955131713471</v>
      </c>
      <c r="H428" s="2">
        <v>7.08</v>
      </c>
      <c r="I428">
        <f t="shared" si="31"/>
        <v>1.8743135118182153E-2</v>
      </c>
      <c r="J428">
        <f t="shared" si="32"/>
        <v>0.48113840953948189</v>
      </c>
      <c r="K428">
        <f t="shared" si="33"/>
        <v>0.12814641619895256</v>
      </c>
    </row>
    <row r="429" spans="1:11" x14ac:dyDescent="0.2">
      <c r="A429" s="1">
        <v>45370</v>
      </c>
      <c r="B429">
        <v>63501000</v>
      </c>
      <c r="C429">
        <v>63475500</v>
      </c>
      <c r="D429">
        <v>21946.45</v>
      </c>
      <c r="E429">
        <v>21817.45</v>
      </c>
      <c r="F429">
        <f t="shared" si="34"/>
        <v>-0.24516159449329342</v>
      </c>
      <c r="G429">
        <f t="shared" si="30"/>
        <v>-1.0802196257656751</v>
      </c>
      <c r="H429" s="2">
        <v>7.07</v>
      </c>
      <c r="I429">
        <f t="shared" si="31"/>
        <v>1.871754334430431E-2</v>
      </c>
      <c r="J429">
        <f t="shared" si="32"/>
        <v>-0.26387913783759775</v>
      </c>
      <c r="K429">
        <f t="shared" si="33"/>
        <v>-1.0989371691099794</v>
      </c>
    </row>
    <row r="430" spans="1:11" x14ac:dyDescent="0.2">
      <c r="A430" s="1">
        <v>45371</v>
      </c>
      <c r="B430">
        <v>63919500</v>
      </c>
      <c r="C430">
        <v>64849500</v>
      </c>
      <c r="D430">
        <v>21843.9</v>
      </c>
      <c r="E430">
        <v>21839.1</v>
      </c>
      <c r="F430">
        <f t="shared" si="34"/>
        <v>2.16461469385826</v>
      </c>
      <c r="G430">
        <f t="shared" si="30"/>
        <v>9.9232495089929457E-2</v>
      </c>
      <c r="H430" s="2">
        <v>7.07</v>
      </c>
      <c r="I430">
        <f t="shared" si="31"/>
        <v>1.871754334430431E-2</v>
      </c>
      <c r="J430">
        <f t="shared" si="32"/>
        <v>2.1458971505139557</v>
      </c>
      <c r="K430">
        <f t="shared" si="33"/>
        <v>8.0514951745625146E-2</v>
      </c>
    </row>
    <row r="431" spans="1:11" x14ac:dyDescent="0.2">
      <c r="A431" s="1">
        <v>45372</v>
      </c>
      <c r="B431">
        <v>65574000</v>
      </c>
      <c r="C431">
        <v>67191000</v>
      </c>
      <c r="D431">
        <v>21989.9</v>
      </c>
      <c r="E431">
        <v>22011.95</v>
      </c>
      <c r="F431">
        <f t="shared" si="34"/>
        <v>3.6106677769296605</v>
      </c>
      <c r="G431">
        <f t="shared" si="30"/>
        <v>0.7914703444739124</v>
      </c>
      <c r="H431" s="2">
        <v>7.07</v>
      </c>
      <c r="I431">
        <f t="shared" si="31"/>
        <v>1.871754334430431E-2</v>
      </c>
      <c r="J431">
        <f t="shared" si="32"/>
        <v>3.5919502335853561</v>
      </c>
      <c r="K431">
        <f t="shared" si="33"/>
        <v>0.77275280112960809</v>
      </c>
    </row>
    <row r="432" spans="1:11" x14ac:dyDescent="0.2">
      <c r="A432" s="1">
        <v>45373</v>
      </c>
      <c r="B432">
        <v>67470000</v>
      </c>
      <c r="C432">
        <v>68260500</v>
      </c>
      <c r="D432">
        <v>21932.2</v>
      </c>
      <c r="E432">
        <v>22096.75</v>
      </c>
      <c r="F432">
        <f t="shared" si="34"/>
        <v>1.5917310354065277</v>
      </c>
      <c r="G432">
        <f t="shared" si="30"/>
        <v>0.38524528721898454</v>
      </c>
      <c r="H432" s="2">
        <v>7.07</v>
      </c>
      <c r="I432">
        <f t="shared" si="31"/>
        <v>1.871754334430431E-2</v>
      </c>
      <c r="J432">
        <f t="shared" si="32"/>
        <v>1.5730134920622234</v>
      </c>
      <c r="K432">
        <f t="shared" si="33"/>
        <v>0.36652774387468023</v>
      </c>
    </row>
    <row r="433" spans="1:11" x14ac:dyDescent="0.2">
      <c r="A433" s="1">
        <v>45377</v>
      </c>
      <c r="B433">
        <v>67693500</v>
      </c>
      <c r="C433">
        <v>69031500</v>
      </c>
      <c r="D433">
        <v>21947.9</v>
      </c>
      <c r="E433">
        <v>22004.7</v>
      </c>
      <c r="F433">
        <f t="shared" si="34"/>
        <v>1.1294965609686423</v>
      </c>
      <c r="G433">
        <f t="shared" si="30"/>
        <v>-0.41657709844207536</v>
      </c>
      <c r="H433" s="2">
        <v>7.07</v>
      </c>
      <c r="I433">
        <f t="shared" si="31"/>
        <v>1.871754334430431E-2</v>
      </c>
      <c r="J433">
        <f t="shared" si="32"/>
        <v>1.1107790176243379</v>
      </c>
      <c r="K433">
        <f t="shared" si="33"/>
        <v>-0.43529464178637967</v>
      </c>
    </row>
    <row r="434" spans="1:11" x14ac:dyDescent="0.2">
      <c r="A434" s="1">
        <v>45378</v>
      </c>
      <c r="B434">
        <v>69573000</v>
      </c>
      <c r="C434">
        <v>68532000</v>
      </c>
      <c r="D434">
        <v>22053.95</v>
      </c>
      <c r="E434">
        <v>22123.65</v>
      </c>
      <c r="F434">
        <f t="shared" si="34"/>
        <v>-0.72358271224006432</v>
      </c>
      <c r="G434">
        <f t="shared" si="30"/>
        <v>0.54056633355601635</v>
      </c>
      <c r="H434" s="2">
        <v>7.08</v>
      </c>
      <c r="I434">
        <f t="shared" si="31"/>
        <v>1.8743135118182153E-2</v>
      </c>
      <c r="J434">
        <f t="shared" si="32"/>
        <v>-0.74232584735824647</v>
      </c>
      <c r="K434">
        <f t="shared" si="33"/>
        <v>0.5218231984378342</v>
      </c>
    </row>
    <row r="435" spans="1:11" x14ac:dyDescent="0.2">
      <c r="A435" s="1">
        <v>45379</v>
      </c>
      <c r="B435">
        <v>68857500</v>
      </c>
      <c r="C435">
        <v>69208500</v>
      </c>
      <c r="D435">
        <v>22163.599999999999</v>
      </c>
      <c r="E435">
        <v>22326.9</v>
      </c>
      <c r="F435">
        <f t="shared" si="34"/>
        <v>0.98713009980738919</v>
      </c>
      <c r="G435">
        <f t="shared" si="30"/>
        <v>0.91870012407536727</v>
      </c>
      <c r="H435" s="2">
        <v>6.99</v>
      </c>
      <c r="I435">
        <f t="shared" si="31"/>
        <v>1.8512723300667666E-2</v>
      </c>
      <c r="J435">
        <f t="shared" si="32"/>
        <v>0.96861737650672153</v>
      </c>
      <c r="K435">
        <f t="shared" si="33"/>
        <v>0.90018740077469961</v>
      </c>
    </row>
    <row r="436" spans="1:11" x14ac:dyDescent="0.2">
      <c r="A436" s="1">
        <v>45383</v>
      </c>
      <c r="B436">
        <v>70179000</v>
      </c>
      <c r="C436">
        <v>69750000</v>
      </c>
      <c r="D436">
        <v>22455</v>
      </c>
      <c r="E436">
        <v>22462</v>
      </c>
      <c r="F436">
        <f t="shared" si="34"/>
        <v>0.78241834456750248</v>
      </c>
      <c r="G436">
        <f t="shared" si="30"/>
        <v>0.60509967796693021</v>
      </c>
      <c r="H436" s="2">
        <v>7.0479411764705899</v>
      </c>
      <c r="I436">
        <f t="shared" si="31"/>
        <v>1.8661082472548607E-2</v>
      </c>
      <c r="J436">
        <f t="shared" si="32"/>
        <v>0.76375726209495387</v>
      </c>
      <c r="K436">
        <f t="shared" si="33"/>
        <v>0.5864385954943816</v>
      </c>
    </row>
    <row r="437" spans="1:11" x14ac:dyDescent="0.2">
      <c r="A437" s="1">
        <v>45384</v>
      </c>
      <c r="B437">
        <v>70449000</v>
      </c>
      <c r="C437">
        <v>71922000</v>
      </c>
      <c r="D437">
        <v>22458.799999999999</v>
      </c>
      <c r="E437">
        <v>22453.3</v>
      </c>
      <c r="F437">
        <f t="shared" si="34"/>
        <v>3.1139784946236557</v>
      </c>
      <c r="G437">
        <f t="shared" si="30"/>
        <v>-3.8732080847657058E-2</v>
      </c>
      <c r="H437" s="2">
        <v>6.98</v>
      </c>
      <c r="I437">
        <f t="shared" si="31"/>
        <v>1.8487110056986111E-2</v>
      </c>
      <c r="J437">
        <f t="shared" si="32"/>
        <v>3.0954913845666696</v>
      </c>
      <c r="K437">
        <f t="shared" si="33"/>
        <v>-5.7219190904643169E-2</v>
      </c>
    </row>
    <row r="438" spans="1:11" x14ac:dyDescent="0.2">
      <c r="A438" s="1">
        <v>45385</v>
      </c>
      <c r="B438">
        <v>71898000</v>
      </c>
      <c r="C438">
        <v>71790000</v>
      </c>
      <c r="D438">
        <v>22385.7</v>
      </c>
      <c r="E438">
        <v>22434.65</v>
      </c>
      <c r="F438">
        <f t="shared" si="34"/>
        <v>-0.18353215983982649</v>
      </c>
      <c r="G438">
        <f t="shared" si="30"/>
        <v>-8.3061287204989107E-2</v>
      </c>
      <c r="H438" s="2">
        <v>7.02</v>
      </c>
      <c r="I438">
        <f t="shared" si="31"/>
        <v>1.8589548709635473E-2</v>
      </c>
      <c r="J438">
        <f t="shared" si="32"/>
        <v>-0.20212170854946196</v>
      </c>
      <c r="K438">
        <f t="shared" si="33"/>
        <v>-0.10165083591462458</v>
      </c>
    </row>
    <row r="439" spans="1:11" x14ac:dyDescent="0.2">
      <c r="A439" s="1">
        <v>45386</v>
      </c>
      <c r="B439">
        <v>72685500</v>
      </c>
      <c r="C439">
        <v>73666500</v>
      </c>
      <c r="D439">
        <v>22592.1</v>
      </c>
      <c r="E439">
        <v>22514.65</v>
      </c>
      <c r="F439">
        <f t="shared" si="34"/>
        <v>2.6138737985791893</v>
      </c>
      <c r="G439">
        <f t="shared" si="30"/>
        <v>0.35659125504520905</v>
      </c>
      <c r="H439" s="2">
        <v>7.01</v>
      </c>
      <c r="I439">
        <f t="shared" si="31"/>
        <v>1.856394262655936E-2</v>
      </c>
      <c r="J439">
        <f t="shared" si="32"/>
        <v>2.59530985595263</v>
      </c>
      <c r="K439">
        <f t="shared" si="33"/>
        <v>0.33802731241864969</v>
      </c>
    </row>
    <row r="440" spans="1:11" x14ac:dyDescent="0.2">
      <c r="A440" s="1">
        <v>45387</v>
      </c>
      <c r="B440">
        <v>73485000</v>
      </c>
      <c r="C440">
        <v>73230000</v>
      </c>
      <c r="D440">
        <v>22486.400000000001</v>
      </c>
      <c r="E440">
        <v>22513.7</v>
      </c>
      <c r="F440">
        <f t="shared" si="34"/>
        <v>-0.59253527722913402</v>
      </c>
      <c r="G440">
        <f t="shared" si="30"/>
        <v>-4.2194748752511259E-3</v>
      </c>
      <c r="H440" s="2">
        <v>7</v>
      </c>
      <c r="I440">
        <f t="shared" si="31"/>
        <v>1.8538334157058856E-2</v>
      </c>
      <c r="J440">
        <f t="shared" si="32"/>
        <v>-0.61107361138619287</v>
      </c>
      <c r="K440">
        <f t="shared" si="33"/>
        <v>-2.2757809032309981E-2</v>
      </c>
    </row>
    <row r="441" spans="1:11" x14ac:dyDescent="0.2">
      <c r="A441" s="1">
        <v>45390</v>
      </c>
      <c r="B441">
        <v>73629000</v>
      </c>
      <c r="C441">
        <v>72583500</v>
      </c>
      <c r="D441">
        <v>22578.35</v>
      </c>
      <c r="E441">
        <v>22666.3</v>
      </c>
      <c r="F441">
        <f t="shared" si="34"/>
        <v>-0.88283490372798035</v>
      </c>
      <c r="G441">
        <f t="shared" si="30"/>
        <v>0.67780951154185465</v>
      </c>
      <c r="H441" s="2">
        <v>7.01</v>
      </c>
      <c r="I441">
        <f t="shared" si="31"/>
        <v>1.856394262655936E-2</v>
      </c>
      <c r="J441">
        <f t="shared" si="32"/>
        <v>-0.90139884635453971</v>
      </c>
      <c r="K441">
        <f t="shared" si="33"/>
        <v>0.65924556891529529</v>
      </c>
    </row>
    <row r="442" spans="1:11" x14ac:dyDescent="0.2">
      <c r="A442" s="1">
        <v>45391</v>
      </c>
      <c r="B442">
        <v>72933000</v>
      </c>
      <c r="C442">
        <v>72900000</v>
      </c>
      <c r="D442">
        <v>22765.1</v>
      </c>
      <c r="E442">
        <v>22642.75</v>
      </c>
      <c r="F442">
        <f t="shared" si="34"/>
        <v>0.43604951538572817</v>
      </c>
      <c r="G442">
        <f t="shared" si="30"/>
        <v>-0.10389873953843051</v>
      </c>
      <c r="H442" s="2">
        <v>7.016</v>
      </c>
      <c r="I442">
        <f t="shared" si="31"/>
        <v>1.8579306562749309E-2</v>
      </c>
      <c r="J442">
        <f t="shared" si="32"/>
        <v>0.41747020882297886</v>
      </c>
      <c r="K442">
        <f t="shared" si="33"/>
        <v>-0.12247804610117982</v>
      </c>
    </row>
    <row r="443" spans="1:11" x14ac:dyDescent="0.2">
      <c r="A443" s="1">
        <v>45392</v>
      </c>
      <c r="B443">
        <v>73269000</v>
      </c>
      <c r="C443">
        <v>73066500</v>
      </c>
      <c r="D443">
        <v>22720.25</v>
      </c>
      <c r="E443">
        <v>22753.8</v>
      </c>
      <c r="F443">
        <f t="shared" si="34"/>
        <v>0.22839506172839508</v>
      </c>
      <c r="G443">
        <f t="shared" si="30"/>
        <v>0.49044396109129529</v>
      </c>
      <c r="H443" s="2">
        <v>7.03</v>
      </c>
      <c r="I443">
        <f t="shared" si="31"/>
        <v>1.8615152406753488E-2</v>
      </c>
      <c r="J443">
        <f t="shared" si="32"/>
        <v>0.20977990932164159</v>
      </c>
      <c r="K443">
        <f t="shared" si="33"/>
        <v>0.4718288086845418</v>
      </c>
    </row>
    <row r="444" spans="1:11" x14ac:dyDescent="0.2">
      <c r="A444" s="1">
        <v>45394</v>
      </c>
      <c r="B444">
        <v>72966000</v>
      </c>
      <c r="C444">
        <v>71166000</v>
      </c>
      <c r="D444">
        <v>22677.4</v>
      </c>
      <c r="E444">
        <v>22519.4</v>
      </c>
      <c r="F444">
        <f t="shared" si="34"/>
        <v>-2.6010552031368683</v>
      </c>
      <c r="G444">
        <f t="shared" si="30"/>
        <v>-1.030157600049213</v>
      </c>
      <c r="H444" s="2">
        <v>7.02</v>
      </c>
      <c r="I444">
        <f t="shared" si="31"/>
        <v>1.8589548709635473E-2</v>
      </c>
      <c r="J444">
        <f t="shared" si="32"/>
        <v>-2.6196447518465038</v>
      </c>
      <c r="K444">
        <f t="shared" si="33"/>
        <v>-1.0487471487588484</v>
      </c>
    </row>
    <row r="445" spans="1:11" x14ac:dyDescent="0.2">
      <c r="A445" s="1">
        <v>45397</v>
      </c>
      <c r="B445">
        <v>69811500</v>
      </c>
      <c r="C445">
        <v>70369500</v>
      </c>
      <c r="D445">
        <v>22339.05</v>
      </c>
      <c r="E445">
        <v>22272.5</v>
      </c>
      <c r="F445">
        <f t="shared" si="34"/>
        <v>-1.1192142315150493</v>
      </c>
      <c r="G445">
        <f t="shared" si="30"/>
        <v>-1.0963880032327744</v>
      </c>
      <c r="H445" s="2">
        <v>7.02</v>
      </c>
      <c r="I445">
        <f t="shared" si="31"/>
        <v>1.8589548709635473E-2</v>
      </c>
      <c r="J445">
        <f t="shared" si="32"/>
        <v>-1.1378037802246848</v>
      </c>
      <c r="K445">
        <f t="shared" si="33"/>
        <v>-1.1149775519424099</v>
      </c>
    </row>
    <row r="446" spans="1:11" x14ac:dyDescent="0.2">
      <c r="A446" s="1">
        <v>45398</v>
      </c>
      <c r="B446">
        <v>69907500</v>
      </c>
      <c r="C446">
        <v>71308500</v>
      </c>
      <c r="D446">
        <v>22125.3</v>
      </c>
      <c r="E446">
        <v>22147.9</v>
      </c>
      <c r="F446">
        <f t="shared" si="34"/>
        <v>1.3343849252872337</v>
      </c>
      <c r="G446">
        <f t="shared" si="30"/>
        <v>-0.55943427994162553</v>
      </c>
      <c r="H446" s="2">
        <v>7.03</v>
      </c>
      <c r="I446">
        <f t="shared" si="31"/>
        <v>1.8615152406753488E-2</v>
      </c>
      <c r="J446">
        <f t="shared" si="32"/>
        <v>1.3157697728804802</v>
      </c>
      <c r="K446">
        <f t="shared" si="33"/>
        <v>-0.57804943234837902</v>
      </c>
    </row>
    <row r="447" spans="1:11" x14ac:dyDescent="0.2">
      <c r="A447" s="1">
        <v>45400</v>
      </c>
      <c r="B447">
        <v>72199500</v>
      </c>
      <c r="C447">
        <v>71305500</v>
      </c>
      <c r="D447">
        <v>22212.35</v>
      </c>
      <c r="E447">
        <v>21995.85</v>
      </c>
      <c r="F447">
        <f t="shared" si="34"/>
        <v>-4.2070720881802314E-3</v>
      </c>
      <c r="G447">
        <f t="shared" si="30"/>
        <v>-0.68652106971768379</v>
      </c>
      <c r="H447" s="2">
        <v>7.05</v>
      </c>
      <c r="I447">
        <f t="shared" si="31"/>
        <v>1.8666352644802764E-2</v>
      </c>
      <c r="J447">
        <f t="shared" si="32"/>
        <v>-2.2873424732982997E-2</v>
      </c>
      <c r="K447">
        <f t="shared" si="33"/>
        <v>-0.70518742236248655</v>
      </c>
    </row>
    <row r="448" spans="1:11" x14ac:dyDescent="0.2">
      <c r="A448" s="1">
        <v>45401</v>
      </c>
      <c r="B448">
        <v>69726000</v>
      </c>
      <c r="C448">
        <v>71826000</v>
      </c>
      <c r="D448">
        <v>21861.5</v>
      </c>
      <c r="E448">
        <v>22147</v>
      </c>
      <c r="F448">
        <f t="shared" si="34"/>
        <v>0.72995771714664359</v>
      </c>
      <c r="G448">
        <f t="shared" si="30"/>
        <v>0.68717508075387623</v>
      </c>
      <c r="H448" s="2">
        <v>7.04</v>
      </c>
      <c r="I448">
        <f t="shared" si="31"/>
        <v>1.8640753718313086E-2</v>
      </c>
      <c r="J448">
        <f t="shared" si="32"/>
        <v>0.71131696342833051</v>
      </c>
      <c r="K448">
        <f t="shared" si="33"/>
        <v>0.66853432703556315</v>
      </c>
    </row>
    <row r="449" spans="1:11" x14ac:dyDescent="0.2">
      <c r="A449" s="1">
        <v>45404</v>
      </c>
      <c r="B449">
        <v>72877500</v>
      </c>
      <c r="C449">
        <v>72346500</v>
      </c>
      <c r="D449">
        <v>22336.9</v>
      </c>
      <c r="E449">
        <v>22336.400000000001</v>
      </c>
      <c r="F449">
        <f t="shared" si="34"/>
        <v>0.72466794753988806</v>
      </c>
      <c r="G449">
        <f t="shared" si="30"/>
        <v>0.85519483451483924</v>
      </c>
      <c r="H449" s="2">
        <v>7.04</v>
      </c>
      <c r="I449">
        <f t="shared" si="31"/>
        <v>1.8640753718313086E-2</v>
      </c>
      <c r="J449">
        <f t="shared" si="32"/>
        <v>0.70602719382157497</v>
      </c>
      <c r="K449">
        <f t="shared" si="33"/>
        <v>0.83655408079652616</v>
      </c>
    </row>
    <row r="450" spans="1:11" x14ac:dyDescent="0.2">
      <c r="A450" s="1">
        <v>45405</v>
      </c>
      <c r="B450">
        <v>72649500</v>
      </c>
      <c r="C450">
        <v>71946000</v>
      </c>
      <c r="D450">
        <v>22447.05</v>
      </c>
      <c r="E450">
        <v>22368</v>
      </c>
      <c r="F450">
        <f t="shared" si="34"/>
        <v>-0.55358586801020093</v>
      </c>
      <c r="G450">
        <f t="shared" si="30"/>
        <v>0.14147311115487968</v>
      </c>
      <c r="H450" s="2">
        <v>7.04</v>
      </c>
      <c r="I450">
        <f t="shared" si="31"/>
        <v>1.8640753718313086E-2</v>
      </c>
      <c r="J450">
        <f t="shared" si="32"/>
        <v>-0.57222662172851402</v>
      </c>
      <c r="K450">
        <f t="shared" si="33"/>
        <v>0.12283235743656659</v>
      </c>
    </row>
    <row r="451" spans="1:11" x14ac:dyDescent="0.2">
      <c r="A451" s="1">
        <v>45406</v>
      </c>
      <c r="B451">
        <v>72204000</v>
      </c>
      <c r="C451">
        <v>72054000</v>
      </c>
      <c r="D451">
        <v>22421.55</v>
      </c>
      <c r="E451">
        <v>22402.400000000001</v>
      </c>
      <c r="F451">
        <f t="shared" si="34"/>
        <v>0.15011258443832876</v>
      </c>
      <c r="G451">
        <f t="shared" si="30"/>
        <v>0.15379113018598647</v>
      </c>
      <c r="H451" s="2">
        <v>7.06</v>
      </c>
      <c r="I451">
        <f t="shared" si="31"/>
        <v>1.8691949186644408E-2</v>
      </c>
      <c r="J451">
        <f t="shared" si="32"/>
        <v>0.13142063525168435</v>
      </c>
      <c r="K451">
        <f t="shared" si="33"/>
        <v>0.13509918099934207</v>
      </c>
    </row>
    <row r="452" spans="1:11" x14ac:dyDescent="0.2">
      <c r="A452" s="1">
        <v>45407</v>
      </c>
      <c r="B452">
        <v>72078000</v>
      </c>
      <c r="C452">
        <v>71649000</v>
      </c>
      <c r="D452">
        <v>22316.9</v>
      </c>
      <c r="E452">
        <v>22570.35</v>
      </c>
      <c r="F452">
        <f t="shared" si="34"/>
        <v>-0.5620784411691232</v>
      </c>
      <c r="G452">
        <f t="shared" ref="G452:G496" si="35">((E452-E451)/E451)*100</f>
        <v>0.74969646109344124</v>
      </c>
      <c r="H452" s="2">
        <v>7.06</v>
      </c>
      <c r="I452">
        <f t="shared" ref="I452:I496" si="36">(POWER((1+(H452/100)),(1/365))-1)*100</f>
        <v>1.8691949186644408E-2</v>
      </c>
      <c r="J452">
        <f t="shared" ref="J452:J496" si="37">F452-I452</f>
        <v>-0.58077039035576761</v>
      </c>
      <c r="K452">
        <f t="shared" ref="K452:K496" si="38">G452-I452</f>
        <v>0.73100451190679683</v>
      </c>
    </row>
    <row r="453" spans="1:11" x14ac:dyDescent="0.2">
      <c r="A453" s="1">
        <v>45408</v>
      </c>
      <c r="B453">
        <v>72262500</v>
      </c>
      <c r="C453">
        <v>72474000</v>
      </c>
      <c r="D453">
        <v>22620.400000000001</v>
      </c>
      <c r="E453">
        <v>22419.95</v>
      </c>
      <c r="F453">
        <f t="shared" ref="F453:F496" si="39">((C453-C452)/C452)*100</f>
        <v>1.1514466356822846</v>
      </c>
      <c r="G453">
        <f t="shared" si="35"/>
        <v>-0.66636095585579236</v>
      </c>
      <c r="H453" s="2">
        <v>7.06</v>
      </c>
      <c r="I453">
        <f t="shared" si="36"/>
        <v>1.8691949186644408E-2</v>
      </c>
      <c r="J453">
        <f t="shared" si="37"/>
        <v>1.1327546864956402</v>
      </c>
      <c r="K453">
        <f t="shared" si="38"/>
        <v>-0.68505290504243677</v>
      </c>
    </row>
    <row r="454" spans="1:11" x14ac:dyDescent="0.2">
      <c r="A454" s="1">
        <v>45411</v>
      </c>
      <c r="B454">
        <v>72970500</v>
      </c>
      <c r="C454">
        <v>73840500</v>
      </c>
      <c r="D454">
        <v>22475.55</v>
      </c>
      <c r="E454">
        <v>22643.4</v>
      </c>
      <c r="F454">
        <f t="shared" si="39"/>
        <v>1.885503766868118</v>
      </c>
      <c r="G454">
        <f t="shared" si="35"/>
        <v>0.99665699522077755</v>
      </c>
      <c r="H454" s="2">
        <v>7.06</v>
      </c>
      <c r="I454">
        <f t="shared" si="36"/>
        <v>1.8691949186644408E-2</v>
      </c>
      <c r="J454">
        <f t="shared" si="37"/>
        <v>1.8668118176814736</v>
      </c>
      <c r="K454">
        <f t="shared" si="38"/>
        <v>0.97796504603413315</v>
      </c>
    </row>
    <row r="455" spans="1:11" x14ac:dyDescent="0.2">
      <c r="A455" s="1">
        <v>45412</v>
      </c>
      <c r="B455">
        <v>74160000</v>
      </c>
      <c r="C455">
        <v>73941000</v>
      </c>
      <c r="D455">
        <v>22679.65</v>
      </c>
      <c r="E455">
        <v>22604.85</v>
      </c>
      <c r="F455">
        <f t="shared" si="39"/>
        <v>0.13610417047555204</v>
      </c>
      <c r="G455">
        <f t="shared" si="35"/>
        <v>-0.17024828426827646</v>
      </c>
      <c r="H455" s="2">
        <v>7.06</v>
      </c>
      <c r="I455">
        <f t="shared" si="36"/>
        <v>1.8691949186644408E-2</v>
      </c>
      <c r="J455">
        <f t="shared" si="37"/>
        <v>0.11741222128890763</v>
      </c>
      <c r="K455">
        <f t="shared" si="38"/>
        <v>-0.18894023345492086</v>
      </c>
    </row>
    <row r="456" spans="1:11" x14ac:dyDescent="0.2">
      <c r="A456" s="1">
        <v>45414</v>
      </c>
      <c r="B456">
        <v>74154000</v>
      </c>
      <c r="C456">
        <v>74173500</v>
      </c>
      <c r="D456">
        <v>22567.85</v>
      </c>
      <c r="E456">
        <v>22648.2</v>
      </c>
      <c r="F456">
        <f t="shared" si="39"/>
        <v>0.31443989126465693</v>
      </c>
      <c r="G456">
        <f t="shared" si="35"/>
        <v>0.19177300446586545</v>
      </c>
      <c r="H456" s="2">
        <v>7.07</v>
      </c>
      <c r="I456">
        <f t="shared" si="36"/>
        <v>1.871754334430431E-2</v>
      </c>
      <c r="J456">
        <f t="shared" si="37"/>
        <v>0.29572234792035262</v>
      </c>
      <c r="K456">
        <f t="shared" si="38"/>
        <v>0.17305546112156114</v>
      </c>
    </row>
    <row r="457" spans="1:11" x14ac:dyDescent="0.2">
      <c r="A457" s="1">
        <v>45415</v>
      </c>
      <c r="B457">
        <v>74565000</v>
      </c>
      <c r="C457">
        <v>74086500</v>
      </c>
      <c r="D457">
        <v>22766.35</v>
      </c>
      <c r="E457">
        <v>22475.85</v>
      </c>
      <c r="F457">
        <f t="shared" si="39"/>
        <v>-0.11729256405589598</v>
      </c>
      <c r="G457">
        <f t="shared" si="35"/>
        <v>-0.76098762815588961</v>
      </c>
      <c r="H457" s="2">
        <v>7.06</v>
      </c>
      <c r="I457">
        <f t="shared" si="36"/>
        <v>1.8691949186644408E-2</v>
      </c>
      <c r="J457">
        <f t="shared" si="37"/>
        <v>-0.13598451324254041</v>
      </c>
      <c r="K457">
        <f t="shared" si="38"/>
        <v>-0.77967957734253401</v>
      </c>
    </row>
    <row r="458" spans="1:11" x14ac:dyDescent="0.2">
      <c r="A458" s="1">
        <v>45418</v>
      </c>
      <c r="B458">
        <v>74430000</v>
      </c>
      <c r="C458">
        <v>72928500</v>
      </c>
      <c r="D458">
        <v>22561.599999999999</v>
      </c>
      <c r="E458">
        <v>22442.7</v>
      </c>
      <c r="F458">
        <f t="shared" si="39"/>
        <v>-1.5630378004089815</v>
      </c>
      <c r="G458">
        <f t="shared" si="35"/>
        <v>-0.14749164102802706</v>
      </c>
      <c r="H458" s="2">
        <v>7.05</v>
      </c>
      <c r="I458">
        <f t="shared" si="36"/>
        <v>1.8666352644802764E-2</v>
      </c>
      <c r="J458">
        <f t="shared" si="37"/>
        <v>-1.5817041530537843</v>
      </c>
      <c r="K458">
        <f t="shared" si="38"/>
        <v>-0.16615799367282982</v>
      </c>
    </row>
    <row r="459" spans="1:11" x14ac:dyDescent="0.2">
      <c r="A459" s="1">
        <v>45419</v>
      </c>
      <c r="B459">
        <v>72880500</v>
      </c>
      <c r="C459">
        <v>72604500</v>
      </c>
      <c r="D459">
        <v>22489.75</v>
      </c>
      <c r="E459">
        <v>22302.5</v>
      </c>
      <c r="F459">
        <f t="shared" si="39"/>
        <v>-0.44427075834550278</v>
      </c>
      <c r="G459">
        <f t="shared" si="35"/>
        <v>-0.62470201891929544</v>
      </c>
      <c r="H459" s="2">
        <v>7.05</v>
      </c>
      <c r="I459">
        <f t="shared" si="36"/>
        <v>1.8666352644802764E-2</v>
      </c>
      <c r="J459">
        <f t="shared" si="37"/>
        <v>-0.46293711099030554</v>
      </c>
      <c r="K459">
        <f t="shared" si="38"/>
        <v>-0.64336837156409821</v>
      </c>
    </row>
    <row r="460" spans="1:11" x14ac:dyDescent="0.2">
      <c r="A460" s="1">
        <v>45420</v>
      </c>
      <c r="B460">
        <v>72558000</v>
      </c>
      <c r="C460">
        <v>73455000</v>
      </c>
      <c r="D460">
        <v>22231.200000000001</v>
      </c>
      <c r="E460">
        <v>22302.5</v>
      </c>
      <c r="F460">
        <f t="shared" si="39"/>
        <v>1.1714149949383303</v>
      </c>
      <c r="G460">
        <f t="shared" si="35"/>
        <v>0</v>
      </c>
      <c r="H460" s="2">
        <v>7.08</v>
      </c>
      <c r="I460">
        <f t="shared" si="36"/>
        <v>1.8743135118182153E-2</v>
      </c>
      <c r="J460">
        <f t="shared" si="37"/>
        <v>1.1526718598201482</v>
      </c>
      <c r="K460">
        <f t="shared" si="38"/>
        <v>-1.8743135118182153E-2</v>
      </c>
    </row>
    <row r="461" spans="1:11" x14ac:dyDescent="0.2">
      <c r="A461" s="1">
        <v>45421</v>
      </c>
      <c r="B461">
        <v>73659000</v>
      </c>
      <c r="C461">
        <v>73798500</v>
      </c>
      <c r="D461">
        <v>22224.799999999999</v>
      </c>
      <c r="E461">
        <v>21957.5</v>
      </c>
      <c r="F461">
        <f t="shared" si="39"/>
        <v>0.46763324484378188</v>
      </c>
      <c r="G461">
        <f t="shared" si="35"/>
        <v>-1.5469117811904494</v>
      </c>
      <c r="H461" s="2">
        <v>7.05</v>
      </c>
      <c r="I461">
        <f t="shared" si="36"/>
        <v>1.8666352644802764E-2</v>
      </c>
      <c r="J461">
        <f t="shared" si="37"/>
        <v>0.44896689219897912</v>
      </c>
      <c r="K461">
        <f t="shared" si="38"/>
        <v>-1.5655781338352521</v>
      </c>
    </row>
    <row r="462" spans="1:11" x14ac:dyDescent="0.2">
      <c r="A462" s="1">
        <v>45422</v>
      </c>
      <c r="B462">
        <v>74001000</v>
      </c>
      <c r="C462">
        <v>74539500</v>
      </c>
      <c r="D462">
        <v>21990.95</v>
      </c>
      <c r="E462">
        <v>22055.200000000001</v>
      </c>
      <c r="F462">
        <f t="shared" si="39"/>
        <v>1.0040854488912376</v>
      </c>
      <c r="G462">
        <f t="shared" si="35"/>
        <v>0.44495047250370362</v>
      </c>
      <c r="H462" s="2">
        <v>7.04</v>
      </c>
      <c r="I462">
        <f t="shared" si="36"/>
        <v>1.8640753718313086E-2</v>
      </c>
      <c r="J462">
        <f t="shared" si="37"/>
        <v>0.98544469517292455</v>
      </c>
      <c r="K462">
        <f t="shared" si="38"/>
        <v>0.42630971878539053</v>
      </c>
    </row>
    <row r="463" spans="1:11" x14ac:dyDescent="0.2">
      <c r="A463" s="1">
        <v>45425</v>
      </c>
      <c r="B463">
        <v>75159000</v>
      </c>
      <c r="C463">
        <v>73954500</v>
      </c>
      <c r="D463">
        <v>22027.95</v>
      </c>
      <c r="E463">
        <v>22104.05</v>
      </c>
      <c r="F463">
        <f t="shared" si="39"/>
        <v>-0.78481878735435584</v>
      </c>
      <c r="G463">
        <f t="shared" si="35"/>
        <v>0.22148971671079176</v>
      </c>
      <c r="H463" s="2">
        <v>7.03</v>
      </c>
      <c r="I463">
        <f t="shared" si="36"/>
        <v>1.8615152406753488E-2</v>
      </c>
      <c r="J463">
        <f t="shared" si="37"/>
        <v>-0.80343393976110933</v>
      </c>
      <c r="K463">
        <f t="shared" si="38"/>
        <v>0.20287456430403827</v>
      </c>
    </row>
    <row r="464" spans="1:11" x14ac:dyDescent="0.2">
      <c r="A464" s="1">
        <v>45426</v>
      </c>
      <c r="B464">
        <v>73794000</v>
      </c>
      <c r="C464">
        <v>75162000</v>
      </c>
      <c r="D464">
        <v>22112.9</v>
      </c>
      <c r="E464">
        <v>22217.85</v>
      </c>
      <c r="F464">
        <f t="shared" si="39"/>
        <v>1.6327606839340405</v>
      </c>
      <c r="G464">
        <f t="shared" si="35"/>
        <v>0.51483777859713165</v>
      </c>
      <c r="H464" s="2">
        <v>7.04</v>
      </c>
      <c r="I464">
        <f t="shared" si="36"/>
        <v>1.8640753718313086E-2</v>
      </c>
      <c r="J464">
        <f t="shared" si="37"/>
        <v>1.6141199302157274</v>
      </c>
      <c r="K464">
        <f t="shared" si="38"/>
        <v>0.49619702487881856</v>
      </c>
    </row>
    <row r="465" spans="1:11" x14ac:dyDescent="0.2">
      <c r="A465" s="1">
        <v>45427</v>
      </c>
      <c r="B465">
        <v>75906000</v>
      </c>
      <c r="C465">
        <v>77889000</v>
      </c>
      <c r="D465">
        <v>22255.599999999999</v>
      </c>
      <c r="E465">
        <v>22200.55</v>
      </c>
      <c r="F465">
        <f t="shared" si="39"/>
        <v>3.6281631675580748</v>
      </c>
      <c r="G465">
        <f t="shared" si="35"/>
        <v>-7.7865320001707067E-2</v>
      </c>
      <c r="H465" s="2">
        <v>7.07</v>
      </c>
      <c r="I465">
        <f t="shared" si="36"/>
        <v>1.871754334430431E-2</v>
      </c>
      <c r="J465">
        <f t="shared" si="37"/>
        <v>3.6094456242137705</v>
      </c>
      <c r="K465">
        <f t="shared" si="38"/>
        <v>-9.6582863346011377E-2</v>
      </c>
    </row>
    <row r="466" spans="1:11" x14ac:dyDescent="0.2">
      <c r="A466" s="1">
        <v>45428</v>
      </c>
      <c r="B466">
        <v>78177000</v>
      </c>
      <c r="C466">
        <v>78022500</v>
      </c>
      <c r="D466">
        <v>22319.200000000001</v>
      </c>
      <c r="E466">
        <v>22403.85</v>
      </c>
      <c r="F466">
        <f t="shared" si="39"/>
        <v>0.17139775834841892</v>
      </c>
      <c r="G466">
        <f t="shared" si="35"/>
        <v>0.91574307843724279</v>
      </c>
      <c r="H466" s="2">
        <v>7.05</v>
      </c>
      <c r="I466">
        <f t="shared" si="36"/>
        <v>1.8666352644802764E-2</v>
      </c>
      <c r="J466">
        <f t="shared" si="37"/>
        <v>0.15273140570361615</v>
      </c>
      <c r="K466">
        <f t="shared" si="38"/>
        <v>0.89707672579244002</v>
      </c>
    </row>
    <row r="467" spans="1:11" x14ac:dyDescent="0.2">
      <c r="A467" s="1">
        <v>45429</v>
      </c>
      <c r="B467">
        <v>78127500</v>
      </c>
      <c r="C467">
        <v>79150500</v>
      </c>
      <c r="D467">
        <v>22415.25</v>
      </c>
      <c r="E467">
        <v>22466.1</v>
      </c>
      <c r="F467">
        <f t="shared" si="39"/>
        <v>1.4457368066903777</v>
      </c>
      <c r="G467">
        <f t="shared" si="35"/>
        <v>0.27785402955295629</v>
      </c>
      <c r="H467" s="2">
        <v>7.05</v>
      </c>
      <c r="I467">
        <f t="shared" si="36"/>
        <v>1.8666352644802764E-2</v>
      </c>
      <c r="J467">
        <f t="shared" si="37"/>
        <v>1.427070454045575</v>
      </c>
      <c r="K467">
        <f t="shared" si="38"/>
        <v>0.25918767690815353</v>
      </c>
    </row>
    <row r="468" spans="1:11" x14ac:dyDescent="0.2">
      <c r="A468" s="1">
        <v>45430</v>
      </c>
      <c r="B468">
        <v>80100000</v>
      </c>
      <c r="C468">
        <v>80175000</v>
      </c>
      <c r="D468">
        <v>22512.85</v>
      </c>
      <c r="E468">
        <v>22502</v>
      </c>
      <c r="F468">
        <f t="shared" si="39"/>
        <v>1.294369587052514</v>
      </c>
      <c r="G468">
        <f t="shared" si="35"/>
        <v>0.15979631533733696</v>
      </c>
      <c r="H468" s="2">
        <v>7.0603999999999996</v>
      </c>
      <c r="I468">
        <f t="shared" si="36"/>
        <v>1.8692972998723967E-2</v>
      </c>
      <c r="J468">
        <f t="shared" si="37"/>
        <v>1.2756766140537901</v>
      </c>
      <c r="K468">
        <f t="shared" si="38"/>
        <v>0.14110334233861299</v>
      </c>
    </row>
    <row r="469" spans="1:11" x14ac:dyDescent="0.2">
      <c r="A469" s="1">
        <v>45433</v>
      </c>
      <c r="B469">
        <v>80368500</v>
      </c>
      <c r="C469">
        <v>79815000</v>
      </c>
      <c r="D469">
        <v>22404.55</v>
      </c>
      <c r="E469">
        <v>22529.05</v>
      </c>
      <c r="F469">
        <f t="shared" si="39"/>
        <v>-0.44901777362020584</v>
      </c>
      <c r="G469">
        <f t="shared" si="35"/>
        <v>0.12021153675228545</v>
      </c>
      <c r="H469" s="2">
        <v>7</v>
      </c>
      <c r="I469">
        <f t="shared" si="36"/>
        <v>1.8538334157058856E-2</v>
      </c>
      <c r="J469">
        <f t="shared" si="37"/>
        <v>-0.4675561077772647</v>
      </c>
      <c r="K469">
        <f t="shared" si="38"/>
        <v>0.10167320259522659</v>
      </c>
    </row>
    <row r="470" spans="1:11" x14ac:dyDescent="0.2">
      <c r="A470" s="1">
        <v>45434</v>
      </c>
      <c r="B470">
        <v>80395500</v>
      </c>
      <c r="C470">
        <v>79608000</v>
      </c>
      <c r="D470">
        <v>22576.6</v>
      </c>
      <c r="E470">
        <v>22597.8</v>
      </c>
      <c r="F470">
        <f t="shared" si="39"/>
        <v>-0.25934974628829166</v>
      </c>
      <c r="G470">
        <f t="shared" si="35"/>
        <v>0.3051615580772381</v>
      </c>
      <c r="H470" s="2">
        <v>7.01</v>
      </c>
      <c r="I470">
        <f t="shared" si="36"/>
        <v>1.856394262655936E-2</v>
      </c>
      <c r="J470">
        <f t="shared" si="37"/>
        <v>-0.27791368891485102</v>
      </c>
      <c r="K470">
        <f t="shared" si="38"/>
        <v>0.28659761545067874</v>
      </c>
    </row>
    <row r="471" spans="1:11" x14ac:dyDescent="0.2">
      <c r="A471" s="1">
        <v>45435</v>
      </c>
      <c r="B471">
        <v>80115000</v>
      </c>
      <c r="C471">
        <v>79954500</v>
      </c>
      <c r="D471">
        <v>22614.1</v>
      </c>
      <c r="E471">
        <v>22967.65</v>
      </c>
      <c r="F471">
        <f t="shared" si="39"/>
        <v>0.43525776303889058</v>
      </c>
      <c r="G471">
        <f t="shared" si="35"/>
        <v>1.6366637460283842</v>
      </c>
      <c r="H471" s="2">
        <v>7.02</v>
      </c>
      <c r="I471">
        <f t="shared" si="36"/>
        <v>1.8589548709635473E-2</v>
      </c>
      <c r="J471">
        <f t="shared" si="37"/>
        <v>0.4166682143292551</v>
      </c>
      <c r="K471">
        <f t="shared" si="38"/>
        <v>1.6180741973187487</v>
      </c>
    </row>
    <row r="472" spans="1:11" x14ac:dyDescent="0.2">
      <c r="A472" s="1">
        <v>45436</v>
      </c>
      <c r="B472">
        <v>80055000</v>
      </c>
      <c r="C472">
        <v>79753500</v>
      </c>
      <c r="D472">
        <v>22930.75</v>
      </c>
      <c r="E472">
        <v>22957.1</v>
      </c>
      <c r="F472">
        <f t="shared" si="39"/>
        <v>-0.2513929797572369</v>
      </c>
      <c r="G472">
        <f t="shared" si="35"/>
        <v>-4.5934172629776705E-2</v>
      </c>
      <c r="H472" s="2">
        <v>7</v>
      </c>
      <c r="I472">
        <f t="shared" si="36"/>
        <v>1.8538334157058856E-2</v>
      </c>
      <c r="J472">
        <f t="shared" si="37"/>
        <v>-0.26993131391429576</v>
      </c>
      <c r="K472">
        <f t="shared" si="38"/>
        <v>-6.4472506786835554E-2</v>
      </c>
    </row>
    <row r="473" spans="1:11" x14ac:dyDescent="0.2">
      <c r="A473" s="1">
        <v>45439</v>
      </c>
      <c r="B473">
        <v>80179500</v>
      </c>
      <c r="C473">
        <v>79267500</v>
      </c>
      <c r="D473">
        <v>23038.95</v>
      </c>
      <c r="E473">
        <v>22932.45</v>
      </c>
      <c r="F473">
        <f t="shared" si="39"/>
        <v>-0.6093776448682503</v>
      </c>
      <c r="G473">
        <f t="shared" si="35"/>
        <v>-0.10737418924863253</v>
      </c>
      <c r="H473" s="2">
        <v>7.02</v>
      </c>
      <c r="I473">
        <f t="shared" si="36"/>
        <v>1.8589548709635473E-2</v>
      </c>
      <c r="J473">
        <f t="shared" si="37"/>
        <v>-0.62796719357788577</v>
      </c>
      <c r="K473">
        <f t="shared" si="38"/>
        <v>-0.12596373795826799</v>
      </c>
    </row>
    <row r="474" spans="1:11" x14ac:dyDescent="0.2">
      <c r="A474" s="1">
        <v>45440</v>
      </c>
      <c r="B474">
        <v>79491000</v>
      </c>
      <c r="C474">
        <v>77499000</v>
      </c>
      <c r="D474">
        <v>22977.15</v>
      </c>
      <c r="E474">
        <v>22888.15</v>
      </c>
      <c r="F474">
        <f t="shared" si="39"/>
        <v>-2.2310530797615669</v>
      </c>
      <c r="G474">
        <f t="shared" si="35"/>
        <v>-0.19317604529825322</v>
      </c>
      <c r="H474" s="2">
        <v>7.02</v>
      </c>
      <c r="I474">
        <f t="shared" si="36"/>
        <v>1.8589548709635473E-2</v>
      </c>
      <c r="J474">
        <f t="shared" si="37"/>
        <v>-2.2496426284712023</v>
      </c>
      <c r="K474">
        <f t="shared" si="38"/>
        <v>-0.21176559400788869</v>
      </c>
    </row>
    <row r="475" spans="1:11" x14ac:dyDescent="0.2">
      <c r="A475" s="1">
        <v>45441</v>
      </c>
      <c r="B475">
        <v>77182500</v>
      </c>
      <c r="C475">
        <v>77563500</v>
      </c>
      <c r="D475">
        <v>22762.75</v>
      </c>
      <c r="E475">
        <v>22704.7</v>
      </c>
      <c r="F475">
        <f t="shared" si="39"/>
        <v>8.3226880346843182E-2</v>
      </c>
      <c r="G475">
        <f t="shared" si="35"/>
        <v>-0.80150645639774609</v>
      </c>
      <c r="H475" s="2">
        <v>7.03</v>
      </c>
      <c r="I475">
        <f t="shared" si="36"/>
        <v>1.8615152406753488E-2</v>
      </c>
      <c r="J475">
        <f t="shared" si="37"/>
        <v>6.4611727940089694E-2</v>
      </c>
      <c r="K475">
        <f t="shared" si="38"/>
        <v>-0.82012160880449958</v>
      </c>
    </row>
    <row r="476" spans="1:11" x14ac:dyDescent="0.2">
      <c r="A476" s="1">
        <v>45442</v>
      </c>
      <c r="B476">
        <v>78007500</v>
      </c>
      <c r="C476">
        <v>78525000</v>
      </c>
      <c r="D476">
        <v>22617.45</v>
      </c>
      <c r="E476">
        <v>22488.65</v>
      </c>
      <c r="F476">
        <f t="shared" si="39"/>
        <v>1.2396294648900579</v>
      </c>
      <c r="G476">
        <f t="shared" si="35"/>
        <v>-0.95156509445180637</v>
      </c>
      <c r="H476" s="2">
        <v>7.02</v>
      </c>
      <c r="I476">
        <f t="shared" si="36"/>
        <v>1.8589548709635473E-2</v>
      </c>
      <c r="J476">
        <f t="shared" si="37"/>
        <v>1.2210399161804224</v>
      </c>
      <c r="K476">
        <f t="shared" si="38"/>
        <v>-0.97015464316144184</v>
      </c>
    </row>
    <row r="477" spans="1:11" x14ac:dyDescent="0.2">
      <c r="A477" s="1">
        <v>45443</v>
      </c>
      <c r="B477">
        <v>78819000</v>
      </c>
      <c r="C477">
        <v>80193000</v>
      </c>
      <c r="D477">
        <v>22568.1</v>
      </c>
      <c r="E477">
        <v>22530.7</v>
      </c>
      <c r="F477">
        <f t="shared" si="39"/>
        <v>2.1241642788920725</v>
      </c>
      <c r="G477">
        <f t="shared" si="35"/>
        <v>0.18698321153114691</v>
      </c>
      <c r="H477" s="2">
        <v>7.02</v>
      </c>
      <c r="I477">
        <f t="shared" si="36"/>
        <v>1.8589548709635473E-2</v>
      </c>
      <c r="J477">
        <f t="shared" si="37"/>
        <v>2.105574730182437</v>
      </c>
      <c r="K477">
        <f t="shared" si="38"/>
        <v>0.16839366282151144</v>
      </c>
    </row>
    <row r="478" spans="1:11" x14ac:dyDescent="0.2">
      <c r="A478" s="1">
        <v>45446</v>
      </c>
      <c r="B478">
        <v>86157000</v>
      </c>
      <c r="C478">
        <v>84672000</v>
      </c>
      <c r="D478">
        <v>23337.9</v>
      </c>
      <c r="E478">
        <v>23263.9</v>
      </c>
      <c r="F478">
        <f t="shared" si="39"/>
        <v>5.5852755228012416</v>
      </c>
      <c r="G478">
        <f t="shared" si="35"/>
        <v>3.2542264554585554</v>
      </c>
      <c r="H478" s="2">
        <v>7</v>
      </c>
      <c r="I478">
        <f t="shared" si="36"/>
        <v>1.8538334157058856E-2</v>
      </c>
      <c r="J478">
        <f t="shared" si="37"/>
        <v>5.5667371886441828</v>
      </c>
      <c r="K478">
        <f t="shared" si="38"/>
        <v>3.2356881213014965</v>
      </c>
    </row>
    <row r="479" spans="1:11" x14ac:dyDescent="0.2">
      <c r="A479" s="1">
        <v>45447</v>
      </c>
      <c r="B479">
        <v>84756000</v>
      </c>
      <c r="C479">
        <v>76525500</v>
      </c>
      <c r="D479">
        <v>23179.5</v>
      </c>
      <c r="E479">
        <v>21884.5</v>
      </c>
      <c r="F479">
        <f t="shared" si="39"/>
        <v>-9.6212443310657587</v>
      </c>
      <c r="G479">
        <f t="shared" si="35"/>
        <v>-5.9293583620975046</v>
      </c>
      <c r="H479" s="2">
        <v>7.04</v>
      </c>
      <c r="I479">
        <f t="shared" si="36"/>
        <v>1.8640753718313086E-2</v>
      </c>
      <c r="J479">
        <f t="shared" si="37"/>
        <v>-9.6398850847840727</v>
      </c>
      <c r="K479">
        <f t="shared" si="38"/>
        <v>-5.9479991158158176</v>
      </c>
    </row>
    <row r="480" spans="1:11" x14ac:dyDescent="0.2">
      <c r="A480" s="1">
        <v>45448</v>
      </c>
      <c r="B480">
        <v>78450000</v>
      </c>
      <c r="C480">
        <v>80103000</v>
      </c>
      <c r="D480">
        <v>22128.35</v>
      </c>
      <c r="E480">
        <v>22620.35</v>
      </c>
      <c r="F480">
        <f t="shared" si="39"/>
        <v>4.6749122841405804</v>
      </c>
      <c r="G480">
        <f t="shared" si="35"/>
        <v>3.3624254609426698</v>
      </c>
      <c r="H480" s="2">
        <v>7.02</v>
      </c>
      <c r="I480">
        <f t="shared" si="36"/>
        <v>1.8589548709635473E-2</v>
      </c>
      <c r="J480">
        <f t="shared" si="37"/>
        <v>4.6563227354309449</v>
      </c>
      <c r="K480">
        <f t="shared" si="38"/>
        <v>3.3438359122330343</v>
      </c>
    </row>
    <row r="481" spans="1:11" x14ac:dyDescent="0.2">
      <c r="A481" s="1">
        <v>45449</v>
      </c>
      <c r="B481">
        <v>81444000</v>
      </c>
      <c r="C481">
        <v>81750000</v>
      </c>
      <c r="D481">
        <v>22798.6</v>
      </c>
      <c r="E481">
        <v>22821.4</v>
      </c>
      <c r="F481">
        <f t="shared" si="39"/>
        <v>2.0561027676866033</v>
      </c>
      <c r="G481">
        <f t="shared" si="35"/>
        <v>0.88880145532674293</v>
      </c>
      <c r="H481" s="2">
        <v>7.01</v>
      </c>
      <c r="I481">
        <f t="shared" si="36"/>
        <v>1.856394262655936E-2</v>
      </c>
      <c r="J481">
        <f t="shared" si="37"/>
        <v>2.0375388250600439</v>
      </c>
      <c r="K481">
        <f t="shared" si="38"/>
        <v>0.87023751270018357</v>
      </c>
    </row>
    <row r="482" spans="1:11" x14ac:dyDescent="0.2">
      <c r="A482" s="1">
        <v>45450</v>
      </c>
      <c r="B482">
        <v>81405000</v>
      </c>
      <c r="C482">
        <v>82491000</v>
      </c>
      <c r="D482">
        <v>22821.85</v>
      </c>
      <c r="E482">
        <v>23290.15</v>
      </c>
      <c r="F482">
        <f t="shared" si="39"/>
        <v>0.90642201834862379</v>
      </c>
      <c r="G482">
        <f t="shared" si="35"/>
        <v>2.0539931818380994</v>
      </c>
      <c r="H482" s="2">
        <v>7.01</v>
      </c>
      <c r="I482">
        <f t="shared" si="36"/>
        <v>1.856394262655936E-2</v>
      </c>
      <c r="J482">
        <f t="shared" si="37"/>
        <v>0.88785807572206443</v>
      </c>
      <c r="K482">
        <f t="shared" si="38"/>
        <v>2.0354292392115401</v>
      </c>
    </row>
    <row r="483" spans="1:11" x14ac:dyDescent="0.2">
      <c r="A483" s="1">
        <v>45453</v>
      </c>
      <c r="B483">
        <v>83130000</v>
      </c>
      <c r="C483">
        <v>83218200</v>
      </c>
      <c r="D483">
        <v>23319.15</v>
      </c>
      <c r="E483">
        <v>23259.200000000001</v>
      </c>
      <c r="F483">
        <f t="shared" si="39"/>
        <v>0.88155071462341339</v>
      </c>
      <c r="G483">
        <f t="shared" si="35"/>
        <v>-0.13288879633665188</v>
      </c>
      <c r="H483" s="2">
        <v>7.02</v>
      </c>
      <c r="I483">
        <f t="shared" si="36"/>
        <v>1.8589548709635473E-2</v>
      </c>
      <c r="J483">
        <f t="shared" si="37"/>
        <v>0.86296116591377792</v>
      </c>
      <c r="K483">
        <f t="shared" si="38"/>
        <v>-0.15147834504628735</v>
      </c>
    </row>
    <row r="484" spans="1:11" x14ac:dyDescent="0.2">
      <c r="A484" s="1">
        <v>45454</v>
      </c>
      <c r="B484">
        <v>83725500</v>
      </c>
      <c r="C484">
        <v>84792900</v>
      </c>
      <c r="D484">
        <v>23283.75</v>
      </c>
      <c r="E484">
        <v>23264.85</v>
      </c>
      <c r="F484">
        <f t="shared" si="39"/>
        <v>1.8922543385942019</v>
      </c>
      <c r="G484">
        <f t="shared" si="35"/>
        <v>2.4291463162954087E-2</v>
      </c>
      <c r="H484" s="2">
        <v>7</v>
      </c>
      <c r="I484">
        <f t="shared" si="36"/>
        <v>1.8538334157058856E-2</v>
      </c>
      <c r="J484">
        <f t="shared" si="37"/>
        <v>1.873716004437143</v>
      </c>
      <c r="K484">
        <f t="shared" si="38"/>
        <v>5.7531290058952314E-3</v>
      </c>
    </row>
    <row r="485" spans="1:11" x14ac:dyDescent="0.2">
      <c r="A485" s="1">
        <v>45455</v>
      </c>
      <c r="B485">
        <v>85017300</v>
      </c>
      <c r="C485">
        <v>84796500</v>
      </c>
      <c r="D485">
        <v>23344.45</v>
      </c>
      <c r="E485">
        <v>23322.95</v>
      </c>
      <c r="F485">
        <f t="shared" si="39"/>
        <v>4.2456384909585589E-3</v>
      </c>
      <c r="G485">
        <f t="shared" si="35"/>
        <v>0.24973296625597063</v>
      </c>
      <c r="H485" s="2">
        <v>7.01</v>
      </c>
      <c r="I485">
        <f t="shared" si="36"/>
        <v>1.856394262655936E-2</v>
      </c>
      <c r="J485">
        <f t="shared" si="37"/>
        <v>-1.4318304135600802E-2</v>
      </c>
      <c r="K485">
        <f t="shared" si="38"/>
        <v>0.23116902362941127</v>
      </c>
    </row>
    <row r="486" spans="1:11" x14ac:dyDescent="0.2">
      <c r="A486" s="1">
        <v>45456</v>
      </c>
      <c r="B486">
        <v>85797000</v>
      </c>
      <c r="C486">
        <v>84973800</v>
      </c>
      <c r="D486">
        <v>23480.95</v>
      </c>
      <c r="E486">
        <v>23398.9</v>
      </c>
      <c r="F486">
        <f t="shared" si="39"/>
        <v>0.20908881852434946</v>
      </c>
      <c r="G486">
        <f t="shared" si="35"/>
        <v>0.32564491198583684</v>
      </c>
      <c r="H486" s="2">
        <v>6.98</v>
      </c>
      <c r="I486">
        <f t="shared" si="36"/>
        <v>1.8487110056986111E-2</v>
      </c>
      <c r="J486">
        <f t="shared" si="37"/>
        <v>0.19060170846736335</v>
      </c>
      <c r="K486">
        <f t="shared" si="38"/>
        <v>0.30715780192885073</v>
      </c>
    </row>
    <row r="487" spans="1:11" x14ac:dyDescent="0.2">
      <c r="A487" s="1">
        <v>45457</v>
      </c>
      <c r="B487">
        <v>85249500</v>
      </c>
      <c r="C487">
        <v>85854300</v>
      </c>
      <c r="D487">
        <v>23464.95</v>
      </c>
      <c r="E487">
        <v>23465.599999999999</v>
      </c>
      <c r="F487">
        <f t="shared" si="39"/>
        <v>1.0362017468913947</v>
      </c>
      <c r="G487">
        <f t="shared" si="35"/>
        <v>0.28505613511745032</v>
      </c>
      <c r="H487" s="2">
        <v>6.98</v>
      </c>
      <c r="I487">
        <f t="shared" si="36"/>
        <v>1.8487110056986111E-2</v>
      </c>
      <c r="J487">
        <f t="shared" si="37"/>
        <v>1.0177146368344085</v>
      </c>
      <c r="K487">
        <f t="shared" si="38"/>
        <v>0.2665690250604642</v>
      </c>
    </row>
    <row r="488" spans="1:11" x14ac:dyDescent="0.2">
      <c r="A488" s="1">
        <v>45461</v>
      </c>
      <c r="B488">
        <v>86800500</v>
      </c>
      <c r="C488">
        <v>86504700</v>
      </c>
      <c r="D488">
        <v>23570.799999999999</v>
      </c>
      <c r="E488">
        <v>23557.9</v>
      </c>
      <c r="F488">
        <f t="shared" si="39"/>
        <v>0.75756252162093218</v>
      </c>
      <c r="G488">
        <f t="shared" si="35"/>
        <v>0.39334174280650364</v>
      </c>
      <c r="H488" s="2">
        <v>6.96</v>
      </c>
      <c r="I488">
        <f t="shared" si="36"/>
        <v>1.8435876405864526E-2</v>
      </c>
      <c r="J488">
        <f t="shared" si="37"/>
        <v>0.73912664521506766</v>
      </c>
      <c r="K488">
        <f t="shared" si="38"/>
        <v>0.37490586640063911</v>
      </c>
    </row>
    <row r="489" spans="1:11" x14ac:dyDescent="0.2">
      <c r="A489" s="1">
        <v>45462</v>
      </c>
      <c r="B489">
        <v>86788500</v>
      </c>
      <c r="C489">
        <v>86584800</v>
      </c>
      <c r="D489">
        <v>23629.85</v>
      </c>
      <c r="E489">
        <v>23516</v>
      </c>
      <c r="F489">
        <f t="shared" si="39"/>
        <v>9.2596124834835564E-2</v>
      </c>
      <c r="G489">
        <f t="shared" si="35"/>
        <v>-0.17785965642099444</v>
      </c>
      <c r="H489" s="2">
        <v>6.98</v>
      </c>
      <c r="I489">
        <f t="shared" si="36"/>
        <v>1.8487110056986111E-2</v>
      </c>
      <c r="J489">
        <f t="shared" si="37"/>
        <v>7.4109014777849452E-2</v>
      </c>
      <c r="K489">
        <f t="shared" si="38"/>
        <v>-0.19634676647798055</v>
      </c>
    </row>
    <row r="490" spans="1:11" x14ac:dyDescent="0.2">
      <c r="A490" s="1">
        <v>45463</v>
      </c>
      <c r="B490">
        <v>87045300</v>
      </c>
      <c r="C490">
        <v>86622000</v>
      </c>
      <c r="D490">
        <v>23586.15</v>
      </c>
      <c r="E490">
        <v>23567</v>
      </c>
      <c r="F490">
        <f t="shared" si="39"/>
        <v>4.2963661058291983E-2</v>
      </c>
      <c r="G490">
        <f t="shared" si="35"/>
        <v>0.21687361796223847</v>
      </c>
      <c r="H490" s="2">
        <v>6.96</v>
      </c>
      <c r="I490">
        <f t="shared" si="36"/>
        <v>1.8435876405864526E-2</v>
      </c>
      <c r="J490">
        <f t="shared" si="37"/>
        <v>2.4527784652427456E-2</v>
      </c>
      <c r="K490">
        <f t="shared" si="38"/>
        <v>0.19843774155637395</v>
      </c>
    </row>
    <row r="491" spans="1:11" x14ac:dyDescent="0.2">
      <c r="A491" s="1">
        <v>45464</v>
      </c>
      <c r="B491">
        <v>86887500</v>
      </c>
      <c r="C491">
        <v>85576500</v>
      </c>
      <c r="D491">
        <v>23661.15</v>
      </c>
      <c r="E491">
        <v>23501.1</v>
      </c>
      <c r="F491">
        <f t="shared" si="39"/>
        <v>-1.2069682066911409</v>
      </c>
      <c r="G491">
        <f t="shared" si="35"/>
        <v>-0.27962829380065962</v>
      </c>
      <c r="H491" s="2">
        <v>6.97</v>
      </c>
      <c r="I491">
        <f t="shared" si="36"/>
        <v>1.8461494425525693E-2</v>
      </c>
      <c r="J491">
        <f t="shared" si="37"/>
        <v>-1.2254297011166666</v>
      </c>
      <c r="K491">
        <f t="shared" si="38"/>
        <v>-0.29808978822618531</v>
      </c>
    </row>
    <row r="492" spans="1:11" x14ac:dyDescent="0.2">
      <c r="A492" s="1">
        <v>45467</v>
      </c>
      <c r="B492">
        <v>85011000</v>
      </c>
      <c r="C492">
        <v>87365400</v>
      </c>
      <c r="D492">
        <v>23382.3</v>
      </c>
      <c r="E492">
        <v>23537.85</v>
      </c>
      <c r="F492">
        <f t="shared" si="39"/>
        <v>2.0904103346128902</v>
      </c>
      <c r="G492">
        <f t="shared" si="35"/>
        <v>0.15637565901170583</v>
      </c>
      <c r="H492" s="2">
        <v>6.93</v>
      </c>
      <c r="I492">
        <f t="shared" si="36"/>
        <v>1.8359008013191236E-2</v>
      </c>
      <c r="J492">
        <f t="shared" si="37"/>
        <v>2.0720513265996989</v>
      </c>
      <c r="K492">
        <f t="shared" si="38"/>
        <v>0.1380166509985146</v>
      </c>
    </row>
    <row r="493" spans="1:11" x14ac:dyDescent="0.2">
      <c r="A493" s="1">
        <v>45468</v>
      </c>
      <c r="B493">
        <v>88107000</v>
      </c>
      <c r="C493">
        <v>86909400</v>
      </c>
      <c r="D493">
        <v>23577.1</v>
      </c>
      <c r="E493">
        <v>23721.3</v>
      </c>
      <c r="F493">
        <f t="shared" si="39"/>
        <v>-0.52194575884732397</v>
      </c>
      <c r="G493">
        <f t="shared" si="35"/>
        <v>0.779382993773861</v>
      </c>
      <c r="H493" s="2">
        <v>6.95</v>
      </c>
      <c r="I493">
        <f t="shared" si="36"/>
        <v>1.8410255997558522E-2</v>
      </c>
      <c r="J493">
        <f t="shared" si="37"/>
        <v>-0.54035601484488249</v>
      </c>
      <c r="K493">
        <f t="shared" si="38"/>
        <v>0.76097273777630248</v>
      </c>
    </row>
    <row r="494" spans="1:11" x14ac:dyDescent="0.2">
      <c r="A494" s="1">
        <v>45469</v>
      </c>
      <c r="B494">
        <v>87113700</v>
      </c>
      <c r="C494">
        <v>85560000</v>
      </c>
      <c r="D494">
        <v>23723.1</v>
      </c>
      <c r="E494">
        <v>23868.799999999999</v>
      </c>
      <c r="F494">
        <f t="shared" si="39"/>
        <v>-1.5526513817837886</v>
      </c>
      <c r="G494">
        <f t="shared" si="35"/>
        <v>0.62180403266262807</v>
      </c>
      <c r="H494" s="2">
        <v>6.95</v>
      </c>
      <c r="I494">
        <f t="shared" si="36"/>
        <v>1.8410255997558522E-2</v>
      </c>
      <c r="J494">
        <f t="shared" si="37"/>
        <v>-1.5710616377813471</v>
      </c>
      <c r="K494">
        <f t="shared" si="38"/>
        <v>0.60339377666506955</v>
      </c>
    </row>
    <row r="495" spans="1:11" x14ac:dyDescent="0.2">
      <c r="A495" s="1">
        <v>45470</v>
      </c>
      <c r="B495">
        <v>85702500</v>
      </c>
      <c r="C495">
        <v>85918500</v>
      </c>
      <c r="D495">
        <v>23881.55</v>
      </c>
      <c r="E495">
        <v>24044.5</v>
      </c>
      <c r="F495">
        <f t="shared" si="39"/>
        <v>0.4190042075736326</v>
      </c>
      <c r="G495">
        <f t="shared" si="35"/>
        <v>0.73610738704920531</v>
      </c>
      <c r="H495" s="2">
        <v>6.94</v>
      </c>
      <c r="I495">
        <f t="shared" si="36"/>
        <v>1.8384633200141387E-2</v>
      </c>
      <c r="J495">
        <f t="shared" si="37"/>
        <v>0.40061957437349122</v>
      </c>
      <c r="K495">
        <f t="shared" si="38"/>
        <v>0.71772275384906392</v>
      </c>
    </row>
    <row r="496" spans="1:11" x14ac:dyDescent="0.2">
      <c r="A496" s="1">
        <v>45471</v>
      </c>
      <c r="B496">
        <v>86457000</v>
      </c>
      <c r="C496">
        <v>86294700</v>
      </c>
      <c r="D496">
        <v>24085.9</v>
      </c>
      <c r="E496">
        <v>24010.6</v>
      </c>
      <c r="F496">
        <f t="shared" si="39"/>
        <v>0.43785680615932543</v>
      </c>
      <c r="G496">
        <f t="shared" si="35"/>
        <v>-0.14098858366778869</v>
      </c>
      <c r="H496" s="2">
        <v>6.93</v>
      </c>
      <c r="I496">
        <f t="shared" si="36"/>
        <v>1.8359008013191236E-2</v>
      </c>
      <c r="J496">
        <f t="shared" si="37"/>
        <v>0.41949779814613419</v>
      </c>
      <c r="K496">
        <f t="shared" si="38"/>
        <v>-0.15934759168097992</v>
      </c>
    </row>
    <row r="497" spans="1:2" x14ac:dyDescent="0.2">
      <c r="A497" s="1"/>
    </row>
    <row r="498" spans="1:2" x14ac:dyDescent="0.2">
      <c r="A498" s="1"/>
    </row>
    <row r="499" spans="1:2" x14ac:dyDescent="0.2">
      <c r="A499" s="1"/>
    </row>
    <row r="500" spans="1:2" x14ac:dyDescent="0.2">
      <c r="A500" s="1"/>
      <c r="B500" s="4"/>
    </row>
    <row r="501" spans="1:2" x14ac:dyDescent="0.2">
      <c r="A501" s="1"/>
    </row>
    <row r="502" spans="1:2" x14ac:dyDescent="0.2">
      <c r="A502" s="1"/>
    </row>
    <row r="503" spans="1:2" x14ac:dyDescent="0.2">
      <c r="A503" s="1"/>
    </row>
    <row r="504" spans="1:2" x14ac:dyDescent="0.2">
      <c r="A504" s="1"/>
    </row>
    <row r="505" spans="1:2" x14ac:dyDescent="0.2">
      <c r="A505" s="1"/>
    </row>
    <row r="506" spans="1:2" x14ac:dyDescent="0.2">
      <c r="A506" s="1"/>
    </row>
    <row r="507" spans="1:2" x14ac:dyDescent="0.2">
      <c r="A507" s="1"/>
    </row>
    <row r="508" spans="1:2" x14ac:dyDescent="0.2">
      <c r="A508" s="1"/>
    </row>
    <row r="509" spans="1:2" x14ac:dyDescent="0.2">
      <c r="A509" s="1"/>
    </row>
    <row r="510" spans="1:2" x14ac:dyDescent="0.2">
      <c r="A510" s="1"/>
    </row>
    <row r="511" spans="1:2" x14ac:dyDescent="0.2">
      <c r="A511" s="1"/>
    </row>
    <row r="512" spans="1:2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B47E-016C-C545-8BC6-6CBEEE7CFC0F}">
  <dimension ref="A1:F16"/>
  <sheetViews>
    <sheetView tabSelected="1" workbookViewId="0">
      <selection activeCell="C18" sqref="C18"/>
    </sheetView>
  </sheetViews>
  <sheetFormatPr baseColWidth="10" defaultRowHeight="16" x14ac:dyDescent="0.2"/>
  <cols>
    <col min="1" max="3" width="16.6640625" customWidth="1"/>
    <col min="4" max="4" width="20" customWidth="1"/>
    <col min="5" max="6" width="16.6640625" customWidth="1"/>
  </cols>
  <sheetData>
    <row r="1" spans="1:6" x14ac:dyDescent="0.2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6" x14ac:dyDescent="0.2">
      <c r="A2" s="7" t="s">
        <v>11</v>
      </c>
      <c r="B2" s="8">
        <v>30000</v>
      </c>
      <c r="C2" s="9">
        <v>708</v>
      </c>
      <c r="D2" s="9">
        <f>B2*C2</f>
        <v>21240000</v>
      </c>
      <c r="E2" s="8" t="s">
        <v>12</v>
      </c>
    </row>
    <row r="3" spans="1:6" x14ac:dyDescent="0.2">
      <c r="A3" s="7" t="s">
        <v>13</v>
      </c>
      <c r="B3" s="8">
        <v>120000</v>
      </c>
      <c r="C3" s="9">
        <v>199.71</v>
      </c>
      <c r="D3" s="9">
        <f t="shared" ref="D3:D5" si="0">B3*C3</f>
        <v>23965200</v>
      </c>
      <c r="E3" s="8" t="s">
        <v>12</v>
      </c>
    </row>
    <row r="4" spans="1:6" x14ac:dyDescent="0.2">
      <c r="A4" s="7" t="s">
        <v>14</v>
      </c>
      <c r="B4" s="8">
        <v>30000</v>
      </c>
      <c r="C4" s="9">
        <v>717</v>
      </c>
      <c r="D4" s="9">
        <f t="shared" si="0"/>
        <v>21510000</v>
      </c>
      <c r="E4" s="8" t="s">
        <v>12</v>
      </c>
    </row>
    <row r="5" spans="1:6" x14ac:dyDescent="0.2">
      <c r="A5" s="7" t="s">
        <v>15</v>
      </c>
      <c r="B5" s="8">
        <v>30000</v>
      </c>
      <c r="C5" s="9">
        <v>656</v>
      </c>
      <c r="D5" s="9">
        <f t="shared" si="0"/>
        <v>19680000</v>
      </c>
      <c r="E5" s="8" t="s">
        <v>12</v>
      </c>
    </row>
    <row r="6" spans="1:6" x14ac:dyDescent="0.2">
      <c r="A6" s="7" t="s">
        <v>16</v>
      </c>
      <c r="B6" s="8"/>
      <c r="C6" s="8"/>
      <c r="D6" s="9">
        <f>SUM(D2:D5)</f>
        <v>86395200</v>
      </c>
      <c r="E6" s="8"/>
    </row>
    <row r="9" spans="1:6" s="4" customFormat="1" x14ac:dyDescent="0.2">
      <c r="A9" s="7" t="s">
        <v>17</v>
      </c>
      <c r="B9" s="7" t="s">
        <v>7</v>
      </c>
      <c r="C9" s="7" t="s">
        <v>8</v>
      </c>
      <c r="D9" s="7" t="s">
        <v>18</v>
      </c>
      <c r="E9" s="7" t="s">
        <v>9</v>
      </c>
      <c r="F9" s="7" t="s">
        <v>10</v>
      </c>
    </row>
    <row r="10" spans="1:6" x14ac:dyDescent="0.2">
      <c r="A10" s="7" t="s">
        <v>19</v>
      </c>
      <c r="B10" s="8">
        <v>155</v>
      </c>
      <c r="C10" s="9">
        <v>24389.15</v>
      </c>
      <c r="D10" s="8">
        <v>25</v>
      </c>
      <c r="E10" s="9">
        <f>B10*C10*D10</f>
        <v>94507956.25</v>
      </c>
      <c r="F10" s="8" t="s">
        <v>27</v>
      </c>
    </row>
    <row r="14" spans="1:6" x14ac:dyDescent="0.2">
      <c r="D14" s="5" t="s">
        <v>5</v>
      </c>
      <c r="E14" s="6">
        <f>_xlfn.COVARIANCE.S('PORTFOLIO &amp; NIFTY'!J3:J496,'PORTFOLIO &amp; NIFTY'!K3:K496)/_xlfn.VAR.S('PORTFOLIO &amp; NIFTY'!K3:K496)</f>
        <v>1.0956960611177526</v>
      </c>
    </row>
    <row r="15" spans="1:6" x14ac:dyDescent="0.2">
      <c r="D15" s="4"/>
    </row>
    <row r="16" spans="1:6" x14ac:dyDescent="0.2">
      <c r="D16" s="5" t="s">
        <v>20</v>
      </c>
      <c r="E16" s="6">
        <f>(E14*D6)/(C10*D10)</f>
        <v>155.25408690254554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 &amp; NIFTY</vt:lpstr>
      <vt:lpstr>Beta &amp; Optimal 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Dedania</dc:creator>
  <cp:lastModifiedBy>Achyut Dedania</cp:lastModifiedBy>
  <dcterms:created xsi:type="dcterms:W3CDTF">2024-11-14T04:09:43Z</dcterms:created>
  <dcterms:modified xsi:type="dcterms:W3CDTF">2024-11-14T12:14:59Z</dcterms:modified>
</cp:coreProperties>
</file>