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8_{73024DB4-CD56-4370-9D39-6691E7393197}" xr6:coauthVersionLast="47" xr6:coauthVersionMax="47" xr10:uidLastSave="{00000000-0000-0000-0000-000000000000}"/>
  <bookViews>
    <workbookView xWindow="-110" yWindow="-110" windowWidth="25820" windowHeight="13900"/>
  </bookViews>
  <sheets>
    <sheet name="Модель" sheetId="2" r:id="rId1"/>
    <sheet name="SolverTableSheet" sheetId="3" state="veryHidden" r:id="rId2"/>
  </sheets>
  <definedNames>
    <definedName name="solver_adj" localSheetId="0" hidden="1">Модель!$B$13:$G$13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Модель!$B$21:$G$21</definedName>
    <definedName name="solver_lhs2" localSheetId="0" hidden="1">Модель!$B$17:$G$17</definedName>
    <definedName name="solver_lhs3" localSheetId="0" hidden="1">Модель!$B$13:$G$13</definedName>
    <definedName name="solver_lhs4" localSheetId="0" hidden="1">Модель!$B$21:$G$21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Модель!$H$29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МаксСклад</definedName>
    <definedName name="solver_rhs2" localSheetId="0" hidden="1">Спрос</definedName>
    <definedName name="solver_rhs3" localSheetId="0" hidden="1">МаксПроизв</definedName>
    <definedName name="solver_rhs4" localSheetId="0" hidden="1">Модель!$B$23:$G$23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Модель!$B$17:$G$17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Затраты">Модель!$H$29</definedName>
    <definedName name="Имеем">Модель!$B$17:$G$17</definedName>
    <definedName name="МаксПроизв">Модель!$B$15:$G$15</definedName>
    <definedName name="МаксСклад">Модель!$B$23:$G$23</definedName>
    <definedName name="НачЗап">Модель!$B$4</definedName>
    <definedName name="Остаток">Модель!$B$21:$G$21</definedName>
    <definedName name="Произведено">Модель!$B$13:$G$13</definedName>
    <definedName name="ПроцХран">Модель!$B$5</definedName>
    <definedName name="Спрос">Модель!$B$19:$G$19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B27" i="2"/>
  <c r="B17" i="2"/>
  <c r="B21" i="2" s="1"/>
  <c r="B28" i="2" s="1"/>
  <c r="H27" i="2" l="1"/>
  <c r="C17" i="2" l="1"/>
  <c r="C21" i="2" s="1"/>
  <c r="C28" i="2" s="1"/>
  <c r="D17" i="2" l="1"/>
  <c r="D21" i="2" s="1"/>
  <c r="E17" i="2" l="1"/>
  <c r="E21" i="2" s="1"/>
  <c r="E28" i="2" s="1"/>
  <c r="D28" i="2"/>
  <c r="F17" i="2" l="1"/>
  <c r="F21" i="2" s="1"/>
  <c r="F28" i="2" s="1"/>
  <c r="G17" i="2" l="1"/>
  <c r="G21" i="2" s="1"/>
  <c r="G28" i="2" l="1"/>
  <c r="H28" i="2" s="1"/>
  <c r="H29" i="2" s="1"/>
</calcChain>
</file>

<file path=xl/sharedStrings.xml><?xml version="1.0" encoding="utf-8"?>
<sst xmlns="http://schemas.openxmlformats.org/spreadsheetml/2006/main" count="41" uniqueCount="23">
  <si>
    <t>&lt;=</t>
  </si>
  <si>
    <t>&gt;=</t>
  </si>
  <si>
    <t>Анализ зависимости максимального складского остатка от стоимости хранения</t>
  </si>
  <si>
    <t>Анализ зависимоти производства первого месяца от спроса 5-ого и 6-ого</t>
  </si>
  <si>
    <t>Динамическое производственное планирование</t>
  </si>
  <si>
    <t>Входные данные</t>
  </si>
  <si>
    <t>Начальный запас</t>
  </si>
  <si>
    <t>Производственный план (в 100-ях мячей)</t>
  </si>
  <si>
    <t>Спрос</t>
  </si>
  <si>
    <t>Всего</t>
  </si>
  <si>
    <t>Месяцы</t>
  </si>
  <si>
    <t>Суммарные затраты (в 100-ях рублей)</t>
  </si>
  <si>
    <t>Затраты хранения</t>
  </si>
  <si>
    <t>Себестоимость</t>
  </si>
  <si>
    <t>Произведено</t>
  </si>
  <si>
    <t>Остаток в конце месяца</t>
  </si>
  <si>
    <t>Емкость склада</t>
  </si>
  <si>
    <t>Затраты на производство</t>
  </si>
  <si>
    <t>Затраты на хранение</t>
  </si>
  <si>
    <t>Макс. Произ-во (в 100-ях)</t>
  </si>
  <si>
    <t>В наличии</t>
  </si>
  <si>
    <t>Макс. остаток</t>
  </si>
  <si>
    <t>По столбцам спрос 5-ого месяца, по строкам 6-ого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</si>
</sst>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5" formatCode="&quot;$&quot;#,##0.00_);[Red]\(&quot;$&quot;#,##0.00\)"/>
    <numFmt numFmtId="180" formatCode="&quot;$&quot;#,##0.000_);\(&quot;$&quot;#,##0.000\)"/>
    <numFmt numFmtId="181" formatCode="0.000"/>
    <numFmt numFmtId="182" formatCode="0.0000"/>
    <numFmt numFmtId="183" formatCode="0.00000"/>
    <numFmt numFmtId="188" formatCode="#,##0.00&quot;р.&quot;"/>
    <numFmt numFmtId="189" formatCode="#,##0&quot;р.&quot;"/>
  </numFmts>
  <fonts count="5">
    <font>
      <sz val="10"/>
      <name val="MS Sans Serif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5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182" fontId="2" fillId="0" borderId="0" xfId="0" applyNumberFormat="1" applyFont="1" applyFill="1"/>
    <xf numFmtId="183" fontId="2" fillId="0" borderId="0" xfId="0" applyNumberFormat="1" applyFont="1" applyFill="1"/>
    <xf numFmtId="0" fontId="2" fillId="0" borderId="2" xfId="0" applyFont="1" applyFill="1" applyBorder="1"/>
    <xf numFmtId="9" fontId="2" fillId="0" borderId="3" xfId="0" applyNumberFormat="1" applyFont="1" applyFill="1" applyBorder="1"/>
    <xf numFmtId="0" fontId="2" fillId="0" borderId="0" xfId="0" applyFont="1" applyFill="1" applyAlignment="1">
      <alignment horizontal="left"/>
    </xf>
    <xf numFmtId="181" fontId="2" fillId="0" borderId="0" xfId="0" applyNumberFormat="1" applyFont="1" applyFill="1"/>
    <xf numFmtId="0" fontId="2" fillId="0" borderId="0" xfId="0" quotePrefix="1" applyFont="1" applyFill="1" applyAlignment="1">
      <alignment horizontal="left"/>
    </xf>
    <xf numFmtId="180" fontId="2" fillId="0" borderId="0" xfId="0" applyNumberFormat="1" applyFont="1" applyFill="1" applyBorder="1"/>
    <xf numFmtId="0" fontId="3" fillId="0" borderId="0" xfId="0" applyFont="1" applyFill="1"/>
    <xf numFmtId="0" fontId="2" fillId="0" borderId="0" xfId="0" quotePrefix="1" applyFont="1" applyFill="1" applyBorder="1" applyAlignment="1">
      <alignment horizontal="right"/>
    </xf>
    <xf numFmtId="0" fontId="2" fillId="0" borderId="4" xfId="0" applyFont="1" applyFill="1" applyBorder="1"/>
    <xf numFmtId="0" fontId="2" fillId="0" borderId="5" xfId="0" applyFont="1" applyFill="1" applyBorder="1"/>
    <xf numFmtId="1" fontId="2" fillId="0" borderId="5" xfId="0" applyNumberFormat="1" applyFont="1" applyFill="1" applyBorder="1"/>
    <xf numFmtId="0" fontId="2" fillId="0" borderId="6" xfId="0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 applyBorder="1"/>
    <xf numFmtId="188" fontId="2" fillId="0" borderId="4" xfId="1" applyNumberFormat="1" applyFont="1" applyFill="1" applyBorder="1"/>
    <xf numFmtId="188" fontId="2" fillId="0" borderId="5" xfId="1" applyNumberFormat="1" applyFont="1" applyFill="1" applyBorder="1"/>
    <xf numFmtId="188" fontId="2" fillId="0" borderId="6" xfId="1" applyNumberFormat="1" applyFont="1" applyFill="1" applyBorder="1"/>
    <xf numFmtId="189" fontId="2" fillId="0" borderId="0" xfId="0" applyNumberFormat="1" applyFont="1" applyFill="1" applyBorder="1"/>
    <xf numFmtId="189" fontId="2" fillId="0" borderId="0" xfId="0" applyNumberFormat="1" applyFont="1" applyFill="1"/>
    <xf numFmtId="1" fontId="2" fillId="0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right"/>
    </xf>
    <xf numFmtId="9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9" fontId="0" fillId="0" borderId="15" xfId="0" applyNumberFormat="1" applyBorder="1"/>
    <xf numFmtId="0" fontId="0" fillId="0" borderId="16" xfId="0" applyNumberFormat="1" applyBorder="1"/>
    <xf numFmtId="0" fontId="0" fillId="0" borderId="10" xfId="0" applyBorder="1" applyAlignment="1">
      <alignment horizontal="right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5" xfId="0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189" fontId="2" fillId="0" borderId="23" xfId="0" applyNumberFormat="1" applyFont="1" applyFill="1" applyBorder="1"/>
    <xf numFmtId="0" fontId="2" fillId="0" borderId="24" xfId="0" applyFont="1" applyFill="1" applyBorder="1"/>
    <xf numFmtId="1" fontId="2" fillId="0" borderId="24" xfId="0" quotePrefix="1" applyNumberFormat="1" applyFont="1" applyFill="1" applyBorder="1" applyAlignment="1">
      <alignment horizontal="right"/>
    </xf>
    <xf numFmtId="189" fontId="2" fillId="0" borderId="10" xfId="0" applyNumberFormat="1" applyFont="1" applyFill="1" applyBorder="1"/>
    <xf numFmtId="189" fontId="2" fillId="0" borderId="15" xfId="0" applyNumberFormat="1" applyFont="1" applyFill="1" applyBorder="1"/>
    <xf numFmtId="189" fontId="2" fillId="0" borderId="22" xfId="0" applyNumberFormat="1" applyFont="1" applyFill="1" applyBorder="1"/>
    <xf numFmtId="0" fontId="2" fillId="0" borderId="25" xfId="0" applyFont="1" applyFill="1" applyBorder="1"/>
    <xf numFmtId="1" fontId="2" fillId="0" borderId="24" xfId="0" applyNumberFormat="1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76200</xdr:rowOff>
    </xdr:from>
    <xdr:to>
      <xdr:col>6</xdr:col>
      <xdr:colOff>501650</xdr:colOff>
      <xdr:row>7</xdr:row>
      <xdr:rowOff>120650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A67ACD-ECBD-04CD-42BF-5338E0EEE4AC}"/>
            </a:ext>
          </a:extLst>
        </xdr:cNvPr>
        <xdr:cNvSpPr txBox="1">
          <a:spLocks noChangeArrowheads="1"/>
        </xdr:cNvSpPr>
      </xdr:nvSpPr>
      <xdr:spPr bwMode="auto">
        <a:xfrm>
          <a:off x="2514600" y="241300"/>
          <a:ext cx="24638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MS Sans Serif"/>
            </a:rPr>
            <a:t>Имена областей: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MS Sans Serif"/>
            </a:rPr>
            <a:t>Спрос: B19:G19, Остаток: B21:G21,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MS Sans Serif"/>
            </a:rPr>
            <a:t>ПроцХран: B5, НачЗап: B4,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MS Sans Serif"/>
            </a:rPr>
            <a:t>МаксСклад: B23:G23, Имеем: B17:G17,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MS Sans Serif"/>
            </a:rPr>
            <a:t>МаксПроизв: B15:G15,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MS Sans Serif"/>
            </a:rPr>
            <a:t>Произведено: B13:G13,Затраты: H29.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54"/>
  <sheetViews>
    <sheetView tabSelected="1" topLeftCell="A19" workbookViewId="0">
      <selection activeCell="H29" sqref="H29"/>
    </sheetView>
  </sheetViews>
  <sheetFormatPr defaultColWidth="9.1796875" defaultRowHeight="12.5"/>
  <cols>
    <col min="1" max="1" width="27.54296875" style="3" customWidth="1"/>
    <col min="2" max="2" width="7" style="3" customWidth="1"/>
    <col min="3" max="3" width="7.453125" style="3" customWidth="1"/>
    <col min="4" max="4" width="7.54296875" style="3" customWidth="1"/>
    <col min="5" max="5" width="7" style="3" customWidth="1"/>
    <col min="6" max="6" width="7.54296875" style="3" customWidth="1"/>
    <col min="7" max="7" width="7.453125" style="3" customWidth="1"/>
    <col min="8" max="8" width="10.7265625" style="3" customWidth="1"/>
    <col min="9" max="9" width="10.81640625" style="3" customWidth="1"/>
    <col min="10" max="16384" width="9.1796875" style="3"/>
  </cols>
  <sheetData>
    <row r="1" spans="1:20" ht="13">
      <c r="A1" s="19" t="s">
        <v>4</v>
      </c>
    </row>
    <row r="2" spans="1:20">
      <c r="E2" s="4"/>
      <c r="G2" s="5"/>
    </row>
    <row r="3" spans="1:20" ht="13.5" thickBot="1">
      <c r="A3" s="19" t="s">
        <v>5</v>
      </c>
      <c r="E3" s="4"/>
    </row>
    <row r="4" spans="1:20">
      <c r="A4" s="3" t="s">
        <v>6</v>
      </c>
      <c r="B4" s="6">
        <v>50</v>
      </c>
    </row>
    <row r="5" spans="1:20" ht="13" thickBot="1">
      <c r="A5" s="3" t="s">
        <v>12</v>
      </c>
      <c r="B5" s="7">
        <v>5.000000074505806E-2</v>
      </c>
    </row>
    <row r="7" spans="1:20">
      <c r="A7" s="8"/>
      <c r="D7" s="3" t="s">
        <v>10</v>
      </c>
    </row>
    <row r="8" spans="1:20" ht="13" thickBot="1">
      <c r="B8" s="32">
        <v>1</v>
      </c>
      <c r="C8" s="32">
        <v>2</v>
      </c>
      <c r="D8" s="32">
        <v>3</v>
      </c>
      <c r="E8" s="32">
        <v>4</v>
      </c>
      <c r="F8" s="32">
        <v>5</v>
      </c>
      <c r="G8" s="32">
        <v>6</v>
      </c>
      <c r="H8" s="9"/>
    </row>
    <row r="9" spans="1:20" ht="13" thickBot="1">
      <c r="A9" s="8" t="s">
        <v>13</v>
      </c>
      <c r="B9" s="27">
        <v>12.5</v>
      </c>
      <c r="C9" s="28">
        <v>12.55</v>
      </c>
      <c r="D9" s="28">
        <v>12.7</v>
      </c>
      <c r="E9" s="28">
        <v>12.8</v>
      </c>
      <c r="F9" s="28">
        <v>12.85</v>
      </c>
      <c r="G9" s="29">
        <v>12.95</v>
      </c>
    </row>
    <row r="10" spans="1:20">
      <c r="A10" s="10"/>
      <c r="B10" s="11"/>
      <c r="C10" s="11"/>
      <c r="D10" s="11"/>
      <c r="E10" s="11"/>
      <c r="F10" s="11"/>
      <c r="G10" s="11"/>
    </row>
    <row r="11" spans="1:20" ht="13">
      <c r="A11" s="12" t="s">
        <v>7</v>
      </c>
      <c r="E11" s="3" t="s">
        <v>10</v>
      </c>
    </row>
    <row r="12" spans="1:20" ht="13" thickBot="1">
      <c r="B12" s="32">
        <v>1</v>
      </c>
      <c r="C12" s="32">
        <v>2</v>
      </c>
      <c r="D12" s="32">
        <v>3</v>
      </c>
      <c r="E12" s="32">
        <v>4</v>
      </c>
      <c r="F12" s="32">
        <v>5</v>
      </c>
      <c r="G12" s="32">
        <v>6</v>
      </c>
    </row>
    <row r="13" spans="1:20" ht="13.5" thickTop="1" thickBot="1">
      <c r="A13" s="3" t="s">
        <v>14</v>
      </c>
      <c r="B13" s="1">
        <v>50</v>
      </c>
      <c r="C13" s="1">
        <v>200</v>
      </c>
      <c r="D13" s="1">
        <v>300</v>
      </c>
      <c r="E13" s="1">
        <v>300</v>
      </c>
      <c r="F13" s="1">
        <v>250</v>
      </c>
      <c r="G13" s="1">
        <v>100</v>
      </c>
      <c r="O13" s="2"/>
      <c r="P13" s="2"/>
      <c r="Q13" s="2"/>
      <c r="R13" s="2"/>
      <c r="S13" s="2"/>
      <c r="T13" s="2"/>
    </row>
    <row r="14" spans="1:20" ht="13.5" thickTop="1" thickBot="1"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</row>
    <row r="15" spans="1:20" ht="13" thickBot="1">
      <c r="A15" s="3" t="s">
        <v>19</v>
      </c>
      <c r="B15" s="14">
        <v>300</v>
      </c>
      <c r="C15" s="15">
        <v>300</v>
      </c>
      <c r="D15" s="15">
        <v>300</v>
      </c>
      <c r="E15" s="16">
        <v>300</v>
      </c>
      <c r="F15" s="15">
        <v>300</v>
      </c>
      <c r="G15" s="17">
        <v>300</v>
      </c>
    </row>
    <row r="16" spans="1:20" ht="13" thickBot="1">
      <c r="B16" s="2"/>
      <c r="C16" s="2"/>
      <c r="D16" s="2"/>
      <c r="E16" s="2"/>
      <c r="F16" s="2"/>
      <c r="G16" s="2"/>
    </row>
    <row r="17" spans="1:8" ht="13" thickBot="1">
      <c r="A17" s="8" t="s">
        <v>20</v>
      </c>
      <c r="B17" s="52">
        <f>$B$4 + B13</f>
        <v>100</v>
      </c>
      <c r="C17" s="58">
        <f>B21 + C13</f>
        <v>200</v>
      </c>
      <c r="D17" s="58">
        <f t="shared" ref="D17:G17" si="0">C21 + D13</f>
        <v>350</v>
      </c>
      <c r="E17" s="58">
        <f>D21 + E13</f>
        <v>350</v>
      </c>
      <c r="F17" s="58">
        <f t="shared" si="0"/>
        <v>250</v>
      </c>
      <c r="G17" s="58">
        <f t="shared" si="0"/>
        <v>100</v>
      </c>
    </row>
    <row r="18" spans="1:8" ht="13" thickBot="1">
      <c r="B18" s="18" t="s">
        <v>1</v>
      </c>
      <c r="C18" s="18" t="s">
        <v>1</v>
      </c>
      <c r="D18" s="18" t="s">
        <v>1</v>
      </c>
      <c r="E18" s="18" t="s">
        <v>1</v>
      </c>
      <c r="F18" s="18" t="s">
        <v>1</v>
      </c>
      <c r="G18" s="18" t="s">
        <v>1</v>
      </c>
    </row>
    <row r="19" spans="1:8" ht="13" thickBot="1">
      <c r="A19" s="3" t="s">
        <v>8</v>
      </c>
      <c r="B19" s="14">
        <v>100</v>
      </c>
      <c r="C19" s="15">
        <v>150</v>
      </c>
      <c r="D19" s="15">
        <v>300</v>
      </c>
      <c r="E19" s="16">
        <v>350</v>
      </c>
      <c r="F19" s="15">
        <v>250</v>
      </c>
      <c r="G19" s="17">
        <v>100</v>
      </c>
    </row>
    <row r="20" spans="1:8" ht="13" thickBot="1">
      <c r="B20" s="13"/>
      <c r="C20" s="13"/>
      <c r="D20" s="13"/>
      <c r="E20" s="13"/>
      <c r="F20" s="13"/>
      <c r="G20" s="13"/>
    </row>
    <row r="21" spans="1:8" ht="13" thickBot="1">
      <c r="A21" s="3" t="s">
        <v>15</v>
      </c>
      <c r="B21" s="53">
        <f>B17 - B19</f>
        <v>0</v>
      </c>
      <c r="C21" s="53">
        <f t="shared" ref="C21:G21" si="1">C17 - C19</f>
        <v>50</v>
      </c>
      <c r="D21" s="53">
        <f t="shared" si="1"/>
        <v>50</v>
      </c>
      <c r="E21" s="53">
        <f t="shared" si="1"/>
        <v>0</v>
      </c>
      <c r="F21" s="53">
        <f t="shared" si="1"/>
        <v>0</v>
      </c>
      <c r="G21" s="53">
        <f t="shared" si="1"/>
        <v>0</v>
      </c>
    </row>
    <row r="22" spans="1:8" ht="13" thickBot="1">
      <c r="B22" s="18" t="s">
        <v>0</v>
      </c>
      <c r="C22" s="18" t="s">
        <v>0</v>
      </c>
      <c r="D22" s="18" t="s">
        <v>0</v>
      </c>
      <c r="E22" s="18" t="s">
        <v>0</v>
      </c>
      <c r="F22" s="18" t="s">
        <v>0</v>
      </c>
      <c r="G22" s="18" t="s">
        <v>0</v>
      </c>
    </row>
    <row r="23" spans="1:8" ht="13" thickBot="1">
      <c r="A23" s="3" t="s">
        <v>16</v>
      </c>
      <c r="B23" s="14">
        <v>100</v>
      </c>
      <c r="C23" s="15">
        <v>100</v>
      </c>
      <c r="D23" s="15">
        <v>100</v>
      </c>
      <c r="E23" s="15">
        <v>100</v>
      </c>
      <c r="F23" s="15">
        <v>100</v>
      </c>
      <c r="G23" s="17">
        <v>100</v>
      </c>
    </row>
    <row r="24" spans="1:8" ht="13">
      <c r="A24" s="12"/>
    </row>
    <row r="25" spans="1:8" ht="13">
      <c r="A25" s="19" t="s">
        <v>11</v>
      </c>
      <c r="B25" s="11"/>
      <c r="D25" s="3" t="s">
        <v>10</v>
      </c>
    </row>
    <row r="26" spans="1:8" ht="13" thickBot="1">
      <c r="A26" s="8"/>
      <c r="B26" s="32">
        <v>1</v>
      </c>
      <c r="C26" s="32">
        <v>2</v>
      </c>
      <c r="D26" s="32">
        <v>3</v>
      </c>
      <c r="E26" s="32">
        <v>4</v>
      </c>
      <c r="F26" s="32">
        <v>5</v>
      </c>
      <c r="G26" s="32">
        <v>6</v>
      </c>
      <c r="H26" s="20" t="s">
        <v>9</v>
      </c>
    </row>
    <row r="27" spans="1:8" ht="13" thickBot="1">
      <c r="A27" s="8" t="s">
        <v>17</v>
      </c>
      <c r="B27" s="54">
        <f>B13 * B9</f>
        <v>625</v>
      </c>
      <c r="C27" s="54">
        <f t="shared" ref="C27:G27" si="2">C13 * C9</f>
        <v>2510</v>
      </c>
      <c r="D27" s="54">
        <f t="shared" si="2"/>
        <v>3810</v>
      </c>
      <c r="E27" s="54">
        <f t="shared" si="2"/>
        <v>3840</v>
      </c>
      <c r="F27" s="54">
        <f t="shared" si="2"/>
        <v>3212.5</v>
      </c>
      <c r="G27" s="54">
        <f t="shared" si="2"/>
        <v>1295</v>
      </c>
      <c r="H27" s="56">
        <f>SUM(B27:G27)</f>
        <v>15292.5</v>
      </c>
    </row>
    <row r="28" spans="1:8" ht="13" thickBot="1">
      <c r="A28" s="8" t="s">
        <v>18</v>
      </c>
      <c r="B28" s="55">
        <f>B21 * 0.05 * B9</f>
        <v>0</v>
      </c>
      <c r="C28" s="55">
        <f t="shared" ref="C28:G28" si="3">C21 * 0.05 * C9</f>
        <v>31.375</v>
      </c>
      <c r="D28" s="55">
        <f t="shared" si="3"/>
        <v>31.75</v>
      </c>
      <c r="E28" s="55">
        <f t="shared" si="3"/>
        <v>0</v>
      </c>
      <c r="F28" s="55">
        <f t="shared" si="3"/>
        <v>0</v>
      </c>
      <c r="G28" s="55">
        <f t="shared" si="3"/>
        <v>0</v>
      </c>
      <c r="H28" s="56">
        <f>SUM(B28:G28)</f>
        <v>63.125</v>
      </c>
    </row>
    <row r="29" spans="1:8" ht="13.5" thickBot="1">
      <c r="A29" s="21"/>
      <c r="B29" s="30"/>
      <c r="C29" s="31"/>
      <c r="D29" s="31"/>
      <c r="E29" s="31"/>
      <c r="F29" s="31"/>
      <c r="G29" s="31"/>
      <c r="H29" s="51">
        <f>SUM(H27:H28)</f>
        <v>15355.625</v>
      </c>
    </row>
    <row r="30" spans="1:8" ht="13" thickTop="1">
      <c r="A30" s="2"/>
      <c r="B30" s="2"/>
    </row>
    <row r="31" spans="1:8" ht="13.5" thickBot="1">
      <c r="A31" s="22" t="s">
        <v>2</v>
      </c>
    </row>
    <row r="32" spans="1:8" ht="13" thickBot="1">
      <c r="A32" s="3" t="s">
        <v>21</v>
      </c>
      <c r="B32" s="57"/>
    </row>
    <row r="33" spans="1:3" ht="13" thickBot="1"/>
    <row r="34" spans="1:3">
      <c r="B34" s="34"/>
      <c r="C34" s="35"/>
    </row>
    <row r="35" spans="1:3">
      <c r="B35" s="36"/>
      <c r="C35" s="37"/>
    </row>
    <row r="36" spans="1:3">
      <c r="B36" s="36"/>
      <c r="C36" s="38"/>
    </row>
    <row r="37" spans="1:3">
      <c r="B37" s="36"/>
      <c r="C37" s="38"/>
    </row>
    <row r="38" spans="1:3">
      <c r="B38" s="36"/>
      <c r="C38" s="38"/>
    </row>
    <row r="39" spans="1:3">
      <c r="B39" s="36"/>
      <c r="C39" s="38"/>
    </row>
    <row r="40" spans="1:3">
      <c r="B40" s="36"/>
      <c r="C40" s="38"/>
    </row>
    <row r="41" spans="1:3">
      <c r="B41" s="36"/>
      <c r="C41" s="38"/>
    </row>
    <row r="42" spans="1:3">
      <c r="B42" s="36"/>
      <c r="C42" s="38"/>
    </row>
    <row r="43" spans="1:3">
      <c r="B43" s="36"/>
      <c r="C43" s="38"/>
    </row>
    <row r="44" spans="1:3" ht="13" thickBot="1">
      <c r="B44" s="39"/>
      <c r="C44" s="40"/>
    </row>
    <row r="47" spans="1:3" ht="13">
      <c r="A47" s="22" t="s">
        <v>3</v>
      </c>
    </row>
    <row r="49" spans="1:5">
      <c r="A49" s="3" t="s">
        <v>22</v>
      </c>
    </row>
    <row r="50" spans="1:5" ht="13" thickBot="1"/>
    <row r="51" spans="1:5">
      <c r="A51" s="41"/>
      <c r="B51" s="42"/>
      <c r="C51" s="42"/>
      <c r="D51" s="43"/>
      <c r="E51"/>
    </row>
    <row r="52" spans="1:5">
      <c r="A52" s="44"/>
      <c r="B52" s="23"/>
      <c r="C52" s="25"/>
      <c r="D52" s="45"/>
      <c r="E52"/>
    </row>
    <row r="53" spans="1:5">
      <c r="A53" s="44"/>
      <c r="B53" s="24"/>
      <c r="C53" s="26"/>
      <c r="D53" s="46"/>
      <c r="E53"/>
    </row>
    <row r="54" spans="1:5" ht="13" thickBot="1">
      <c r="A54" s="47"/>
      <c r="B54" s="48"/>
      <c r="C54" s="49"/>
      <c r="D54" s="50"/>
      <c r="E54"/>
    </row>
  </sheetData>
  <phoneticPr fontId="0" type="noConversion"/>
  <printOptions headings="1" gridLines="1"/>
  <pageMargins left="0.75" right="0.75" top="1" bottom="1" header="0.5" footer="0.5"/>
  <pageSetup scale="76" orientation="portrait" horizontalDpi="300" verticalDpi="4294967292" r:id="rId1"/>
  <headerFooter alignWithMargins="0">
    <oddFooter>&amp;CMultiperiod Production Problem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3"/>
  <sheetViews>
    <sheetView workbookViewId="0"/>
  </sheetViews>
  <sheetFormatPr defaultRowHeight="12.5"/>
  <sheetData>
    <row r="7" spans="1:2">
      <c r="A7" s="33"/>
      <c r="B7" s="33"/>
    </row>
    <row r="13" spans="1:2">
      <c r="B13" s="3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Модель</vt:lpstr>
      <vt:lpstr>Затраты</vt:lpstr>
      <vt:lpstr>Имеем</vt:lpstr>
      <vt:lpstr>МаксПроизв</vt:lpstr>
      <vt:lpstr>МаксСклад</vt:lpstr>
      <vt:lpstr>НачЗап</vt:lpstr>
      <vt:lpstr>Остаток</vt:lpstr>
      <vt:lpstr>Произведено</vt:lpstr>
      <vt:lpstr>ПроцХран</vt:lpstr>
      <vt:lpstr>Спрос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Косоруков О.А.</dc:creator>
  <cp:lastModifiedBy>Иван Тищенко</cp:lastModifiedBy>
  <cp:lastPrinted>1998-01-25T22:02:23Z</cp:lastPrinted>
  <dcterms:created xsi:type="dcterms:W3CDTF">1997-08-23T19:49:27Z</dcterms:created>
  <dcterms:modified xsi:type="dcterms:W3CDTF">2025-04-30T13:48:49Z</dcterms:modified>
</cp:coreProperties>
</file>