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108_DOB4_Fing1_18Bins_2024\Build_GUI_V1.1.5\"/>
    </mc:Choice>
  </mc:AlternateContent>
  <xr:revisionPtr revIDLastSave="0" documentId="13_ncr:1_{DC74BBA3-8140-4CDC-B089-378E2C07E2D9}" xr6:coauthVersionLast="47" xr6:coauthVersionMax="47" xr10:uidLastSave="{00000000-0000-0000-0000-000000000000}"/>
  <bookViews>
    <workbookView xWindow="1080" yWindow="634" windowWidth="16380" windowHeight="15832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N249" i="4" l="1"/>
  <c r="N250" i="4" s="1"/>
  <c r="N251" i="4" s="1"/>
  <c r="N252" i="4" s="1"/>
  <c r="N253" i="4" s="1"/>
  <c r="N254" i="4" s="1"/>
  <c r="N255" i="4" s="1"/>
  <c r="N256" i="4" s="1"/>
  <c r="N257" i="4" s="1"/>
  <c r="N258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B249" i="4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I1021" i="13"/>
  <c r="I1038" i="13" s="1"/>
  <c r="I1039" i="13" s="1"/>
  <c r="I1040" i="13" s="1"/>
  <c r="I1041" i="13" s="1"/>
  <c r="F1021" i="13"/>
  <c r="F1038" i="13" s="1"/>
  <c r="F1039" i="13" s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C1021" i="13"/>
  <c r="C1038" i="13" s="1"/>
  <c r="C1039" i="13" s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F78" i="14"/>
  <c r="F79" i="14" s="1"/>
  <c r="C78" i="14"/>
  <c r="C79" i="14" s="1"/>
  <c r="B78" i="14"/>
  <c r="B79" i="14" s="1"/>
  <c r="F43" i="14"/>
  <c r="F44" i="14" s="1"/>
  <c r="B43" i="14"/>
  <c r="B44" i="14" s="1"/>
  <c r="F23" i="2"/>
  <c r="F8" i="2"/>
  <c r="F10" i="2" s="1"/>
  <c r="F12" i="2" s="1"/>
  <c r="F14" i="2" s="1"/>
  <c r="F16" i="2" s="1"/>
  <c r="F18" i="2" s="1"/>
  <c r="F20" i="2" s="1"/>
  <c r="F22" i="2" s="1"/>
  <c r="F7" i="2"/>
  <c r="F9" i="2" s="1"/>
  <c r="F11" i="2" s="1"/>
  <c r="F13" i="2" s="1"/>
  <c r="F15" i="2" s="1"/>
  <c r="F17" i="2" s="1"/>
  <c r="F19" i="2" s="1"/>
  <c r="F21" i="2" s="1"/>
  <c r="E23" i="2"/>
  <c r="E22" i="2"/>
  <c r="B22" i="2"/>
  <c r="B23" i="2" s="1"/>
  <c r="K256" i="1"/>
  <c r="K257" i="1" s="1"/>
  <c r="K258" i="1" s="1"/>
  <c r="K259" i="1" s="1"/>
  <c r="K260" i="1" s="1"/>
  <c r="F256" i="1"/>
  <c r="F257" i="1" s="1"/>
  <c r="F258" i="1" s="1"/>
  <c r="F259" i="1" s="1"/>
  <c r="F260" i="1" s="1"/>
  <c r="I260" i="4" l="1"/>
  <c r="I261" i="4" s="1"/>
  <c r="I262" i="4" s="1"/>
  <c r="I263" i="4" s="1"/>
  <c r="I264" i="4" s="1"/>
  <c r="I265" i="4" s="1"/>
  <c r="I266" i="4" s="1"/>
  <c r="I267" i="4" s="1"/>
  <c r="I268" i="4" s="1"/>
  <c r="I269" i="4" s="1"/>
  <c r="J260" i="4"/>
  <c r="J261" i="4" s="1"/>
  <c r="J262" i="4" s="1"/>
  <c r="J263" i="4" s="1"/>
  <c r="J264" i="4" s="1"/>
  <c r="J265" i="4" s="1"/>
  <c r="J266" i="4" s="1"/>
  <c r="J267" i="4" s="1"/>
  <c r="J268" i="4" s="1"/>
  <c r="J269" i="4" s="1"/>
  <c r="N260" i="4"/>
  <c r="N261" i="4" s="1"/>
  <c r="N262" i="4" s="1"/>
  <c r="N263" i="4" s="1"/>
  <c r="N264" i="4" s="1"/>
  <c r="N265" i="4" s="1"/>
  <c r="N266" i="4" s="1"/>
  <c r="N267" i="4" s="1"/>
  <c r="N268" i="4" s="1"/>
  <c r="N269" i="4" s="1"/>
  <c r="B250" i="4"/>
  <c r="B251" i="4" s="1"/>
  <c r="B252" i="4" s="1"/>
  <c r="B253" i="4" s="1"/>
  <c r="B254" i="4" s="1"/>
  <c r="B255" i="4" s="1"/>
  <c r="B256" i="4" s="1"/>
  <c r="B257" i="4" s="1"/>
  <c r="B258" i="4" s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I1022" i="13"/>
  <c r="I1023" i="13" s="1"/>
  <c r="I1024" i="13" s="1"/>
  <c r="I564" i="13"/>
  <c r="I565" i="13" s="1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F262" i="1"/>
  <c r="F263" i="1" s="1"/>
  <c r="F264" i="1" s="1"/>
  <c r="F265" i="1" s="1"/>
  <c r="F266" i="1" s="1"/>
  <c r="K262" i="1"/>
  <c r="K263" i="1" s="1"/>
  <c r="K264" i="1" s="1"/>
  <c r="K265" i="1" s="1"/>
  <c r="K266" i="1" s="1"/>
  <c r="B71" i="4" l="1"/>
  <c r="B84" i="1"/>
  <c r="B85" i="1" s="1"/>
  <c r="B86" i="1" s="1"/>
  <c r="F800" i="13"/>
  <c r="F817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818" i="13" l="1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4" i="13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599" i="13"/>
  <c r="F600" i="13" s="1"/>
  <c r="F601" i="13" s="1"/>
  <c r="F602" i="13" s="1"/>
  <c r="F603" i="13" s="1"/>
  <c r="F604" i="13" s="1"/>
  <c r="F605" i="13" s="1"/>
  <c r="F606" i="13" s="1"/>
  <c r="F607" i="13" s="1"/>
  <c r="F608" i="13" s="1"/>
  <c r="F609" i="13" s="1"/>
  <c r="F610" i="13" s="1"/>
  <c r="F611" i="13" s="1"/>
  <c r="F612" i="13" s="1"/>
  <c r="F613" i="13" s="1"/>
  <c r="F582" i="13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C47" i="14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598" i="13"/>
  <c r="C615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84" i="13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50" i="13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F741" i="13"/>
  <c r="F742" i="13" s="1"/>
  <c r="F743" i="13" s="1"/>
  <c r="F744" i="13" s="1"/>
  <c r="F745" i="13" s="1"/>
  <c r="F746" i="13" s="1"/>
  <c r="F747" i="13" s="1"/>
  <c r="F732" i="13"/>
  <c r="F733" i="13" s="1"/>
  <c r="F734" i="13" s="1"/>
  <c r="F735" i="13" s="1"/>
  <c r="F736" i="13" s="1"/>
  <c r="F737" i="13" s="1"/>
  <c r="F738" i="13" s="1"/>
  <c r="F723" i="13"/>
  <c r="F724" i="13" s="1"/>
  <c r="F725" i="13" s="1"/>
  <c r="F726" i="13" s="1"/>
  <c r="F727" i="13" s="1"/>
  <c r="F728" i="13" s="1"/>
  <c r="F729" i="13" s="1"/>
  <c r="F714" i="13"/>
  <c r="F715" i="13" s="1"/>
  <c r="F716" i="13" s="1"/>
  <c r="F717" i="13" s="1"/>
  <c r="F718" i="13" s="1"/>
  <c r="F719" i="13" s="1"/>
  <c r="F720" i="13" s="1"/>
  <c r="F705" i="13"/>
  <c r="F706" i="13" s="1"/>
  <c r="F707" i="13" s="1"/>
  <c r="F708" i="13" s="1"/>
  <c r="F709" i="13" s="1"/>
  <c r="F710" i="13" s="1"/>
  <c r="F711" i="13" s="1"/>
  <c r="F696" i="13"/>
  <c r="F697" i="13" s="1"/>
  <c r="F698" i="13" s="1"/>
  <c r="F699" i="13" s="1"/>
  <c r="F700" i="13" s="1"/>
  <c r="F701" i="13" s="1"/>
  <c r="F702" i="13" s="1"/>
  <c r="F687" i="13"/>
  <c r="F688" i="13" s="1"/>
  <c r="F689" i="13" s="1"/>
  <c r="F690" i="13" s="1"/>
  <c r="F691" i="13" s="1"/>
  <c r="F692" i="13" s="1"/>
  <c r="F693" i="13" s="1"/>
  <c r="F678" i="13"/>
  <c r="F679" i="13" s="1"/>
  <c r="F680" i="13" s="1"/>
  <c r="F681" i="13" s="1"/>
  <c r="F682" i="13" s="1"/>
  <c r="F683" i="13" s="1"/>
  <c r="F684" i="13" s="1"/>
  <c r="F669" i="13"/>
  <c r="F670" i="13" s="1"/>
  <c r="F671" i="13" s="1"/>
  <c r="F672" i="13" s="1"/>
  <c r="F673" i="13" s="1"/>
  <c r="F674" i="13" s="1"/>
  <c r="F675" i="13" s="1"/>
  <c r="F660" i="13"/>
  <c r="F661" i="13" s="1"/>
  <c r="F662" i="13" s="1"/>
  <c r="F663" i="13" s="1"/>
  <c r="F664" i="13" s="1"/>
  <c r="F665" i="13" s="1"/>
  <c r="F666" i="13" s="1"/>
  <c r="F651" i="13"/>
  <c r="F652" i="13" s="1"/>
  <c r="F653" i="13" s="1"/>
  <c r="F654" i="13" s="1"/>
  <c r="F655" i="13" s="1"/>
  <c r="F656" i="13" s="1"/>
  <c r="F657" i="13" s="1"/>
  <c r="F642" i="13"/>
  <c r="F643" i="13" s="1"/>
  <c r="F644" i="13" s="1"/>
  <c r="F645" i="13" s="1"/>
  <c r="F646" i="13" s="1"/>
  <c r="F647" i="13" s="1"/>
  <c r="F648" i="13" s="1"/>
  <c r="F633" i="13"/>
  <c r="F634" i="13" s="1"/>
  <c r="F635" i="13" s="1"/>
  <c r="F636" i="13" s="1"/>
  <c r="F637" i="13" s="1"/>
  <c r="F638" i="13" s="1"/>
  <c r="F639" i="13" s="1"/>
  <c r="F616" i="13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B47" i="14"/>
  <c r="B48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C4" i="10"/>
  <c r="D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C616" i="13" l="1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1" i="13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3" i="14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B49" i="14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C6" i="10"/>
  <c r="D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F868" i="13" l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C641" i="13"/>
  <c r="C633" i="13"/>
  <c r="C634" i="13" s="1"/>
  <c r="C635" i="13" s="1"/>
  <c r="C636" i="13" s="1"/>
  <c r="C637" i="13" s="1"/>
  <c r="C638" i="13" s="1"/>
  <c r="C639" i="13" s="1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2" i="14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C650" i="13" l="1"/>
  <c r="C642" i="13"/>
  <c r="C643" i="13" s="1"/>
  <c r="C644" i="13" s="1"/>
  <c r="C645" i="13" s="1"/>
  <c r="C646" i="13" s="1"/>
  <c r="C647" i="13" s="1"/>
  <c r="C648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5" i="13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F886" i="13" l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2" i="13"/>
  <c r="C659" i="13"/>
  <c r="C651" i="13"/>
  <c r="C652" i="13" s="1"/>
  <c r="C653" i="13" s="1"/>
  <c r="C654" i="13" s="1"/>
  <c r="C655" i="13" s="1"/>
  <c r="C656" i="13" s="1"/>
  <c r="C657" i="13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C668" i="13" l="1"/>
  <c r="C660" i="13"/>
  <c r="C661" i="13" s="1"/>
  <c r="C662" i="13" s="1"/>
  <c r="C663" i="13" s="1"/>
  <c r="C664" i="13" s="1"/>
  <c r="C665" i="13" s="1"/>
  <c r="C666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9" i="13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B18" i="10"/>
  <c r="B166" i="1"/>
  <c r="B161" i="1"/>
  <c r="B162" i="1" s="1"/>
  <c r="B163" i="1" s="1"/>
  <c r="B164" i="1" s="1"/>
  <c r="F936" i="13" l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C677" i="13"/>
  <c r="C669" i="13"/>
  <c r="C670" i="13" s="1"/>
  <c r="C671" i="13" s="1"/>
  <c r="C672" i="13" s="1"/>
  <c r="C673" i="13" s="1"/>
  <c r="C674" i="13" s="1"/>
  <c r="C675" i="13" s="1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B172" i="1"/>
  <c r="B167" i="1"/>
  <c r="B168" i="1" s="1"/>
  <c r="B169" i="1" s="1"/>
  <c r="B170" i="1" s="1"/>
  <c r="C686" i="13" l="1"/>
  <c r="C678" i="13"/>
  <c r="C679" i="13" s="1"/>
  <c r="C680" i="13" s="1"/>
  <c r="C681" i="13" s="1"/>
  <c r="C682" i="13" s="1"/>
  <c r="C683" i="13" s="1"/>
  <c r="C684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B178" i="1"/>
  <c r="B173" i="1"/>
  <c r="B174" i="1" s="1"/>
  <c r="B175" i="1" s="1"/>
  <c r="B176" i="1" s="1"/>
  <c r="F954" i="13" l="1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C695" i="13"/>
  <c r="C687" i="13"/>
  <c r="C688" i="13" s="1"/>
  <c r="C689" i="13" s="1"/>
  <c r="C690" i="13" s="1"/>
  <c r="C691" i="13" s="1"/>
  <c r="C692" i="13" s="1"/>
  <c r="C693" i="13" s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B179" i="1"/>
  <c r="B180" i="1" s="1"/>
  <c r="B181" i="1" s="1"/>
  <c r="B182" i="1" s="1"/>
  <c r="B184" i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B24" i="10"/>
  <c r="C704" i="13" l="1"/>
  <c r="C696" i="13"/>
  <c r="C697" i="13" s="1"/>
  <c r="C698" i="13" s="1"/>
  <c r="C699" i="13" s="1"/>
  <c r="C700" i="13" s="1"/>
  <c r="C701" i="13" s="1"/>
  <c r="C7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B190" i="1"/>
  <c r="B185" i="1"/>
  <c r="B186" i="1" s="1"/>
  <c r="B187" i="1" s="1"/>
  <c r="B188" i="1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B26" i="10"/>
  <c r="F1004" i="13" l="1"/>
  <c r="F1005" i="13" s="1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C713" i="13"/>
  <c r="C705" i="13"/>
  <c r="C706" i="13" s="1"/>
  <c r="C707" i="13" s="1"/>
  <c r="C708" i="13" s="1"/>
  <c r="C709" i="13" s="1"/>
  <c r="C710" i="13" s="1"/>
  <c r="C711" i="13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B191" i="1"/>
  <c r="B192" i="1" s="1"/>
  <c r="B193" i="1" s="1"/>
  <c r="B194" i="1" s="1"/>
  <c r="B196" i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E531" i="13" l="1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722" i="13"/>
  <c r="C714" i="13"/>
  <c r="C715" i="13" s="1"/>
  <c r="C716" i="13" s="1"/>
  <c r="C717" i="13" s="1"/>
  <c r="C718" i="13" s="1"/>
  <c r="C719" i="13" s="1"/>
  <c r="C720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B197" i="1"/>
  <c r="B198" i="1" s="1"/>
  <c r="B199" i="1" s="1"/>
  <c r="B200" i="1" s="1"/>
  <c r="B202" i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C548" i="13" l="1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C564" i="13"/>
  <c r="C565" i="13" s="1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E564" i="13"/>
  <c r="E565" i="13" s="1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C731" i="13"/>
  <c r="C723" i="13"/>
  <c r="C724" i="13" s="1"/>
  <c r="C725" i="13" s="1"/>
  <c r="C726" i="13" s="1"/>
  <c r="C727" i="13" s="1"/>
  <c r="C728" i="13" s="1"/>
  <c r="C729" i="13" s="1"/>
  <c r="B238" i="4"/>
  <c r="B239" i="4" s="1"/>
  <c r="B240" i="4" s="1"/>
  <c r="B241" i="4" s="1"/>
  <c r="B242" i="4" s="1"/>
  <c r="B243" i="4" s="1"/>
  <c r="B244" i="4" s="1"/>
  <c r="B245" i="4" s="1"/>
  <c r="B246" i="4" s="1"/>
  <c r="B247" i="4" s="1"/>
  <c r="B228" i="4"/>
  <c r="B229" i="4" s="1"/>
  <c r="B230" i="4" s="1"/>
  <c r="B231" i="4" s="1"/>
  <c r="B232" i="4" s="1"/>
  <c r="B233" i="4" s="1"/>
  <c r="B234" i="4" s="1"/>
  <c r="B235" i="4" s="1"/>
  <c r="B236" i="4" s="1"/>
  <c r="B203" i="1"/>
  <c r="B204" i="1" s="1"/>
  <c r="B205" i="1" s="1"/>
  <c r="B206" i="1" s="1"/>
  <c r="B208" i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B32" i="10"/>
  <c r="C740" i="13" l="1"/>
  <c r="C732" i="13"/>
  <c r="C733" i="13" s="1"/>
  <c r="C734" i="13" s="1"/>
  <c r="C735" i="13" s="1"/>
  <c r="C736" i="13" s="1"/>
  <c r="C737" i="13" s="1"/>
  <c r="C738" i="13" s="1"/>
  <c r="B209" i="1"/>
  <c r="B210" i="1" s="1"/>
  <c r="B211" i="1" s="1"/>
  <c r="B212" i="1" s="1"/>
  <c r="B214" i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C749" i="13" l="1"/>
  <c r="C741" i="13"/>
  <c r="C742" i="13" s="1"/>
  <c r="C743" i="13" s="1"/>
  <c r="C744" i="13" s="1"/>
  <c r="C745" i="13" s="1"/>
  <c r="C746" i="13" s="1"/>
  <c r="C747" i="13" s="1"/>
  <c r="B215" i="1"/>
  <c r="B216" i="1" s="1"/>
  <c r="B217" i="1" s="1"/>
  <c r="B218" i="1" s="1"/>
  <c r="B220" i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C766" i="13" l="1"/>
  <c r="C750" i="13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B221" i="1"/>
  <c r="B222" i="1" s="1"/>
  <c r="B223" i="1" s="1"/>
  <c r="B224" i="1" s="1"/>
  <c r="B226" i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B38" i="10"/>
  <c r="C783" i="13" l="1"/>
  <c r="C767" i="13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B227" i="1"/>
  <c r="B228" i="1" s="1"/>
  <c r="B229" i="1" s="1"/>
  <c r="B230" i="1" s="1"/>
  <c r="B232" i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C800" i="13" l="1"/>
  <c r="C784" i="13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B233" i="1"/>
  <c r="B234" i="1" s="1"/>
  <c r="B235" i="1" s="1"/>
  <c r="B236" i="1" s="1"/>
  <c r="B238" i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C817" i="13" l="1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B239" i="1"/>
  <c r="B240" i="1" s="1"/>
  <c r="B241" i="1" s="1"/>
  <c r="B242" i="1" s="1"/>
  <c r="B244" i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B44" i="10"/>
  <c r="C818" i="13" l="1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4" i="13"/>
  <c r="B245" i="1"/>
  <c r="B246" i="1" s="1"/>
  <c r="B247" i="1" s="1"/>
  <c r="B248" i="1" s="1"/>
  <c r="B250" i="1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B46" i="10"/>
  <c r="B48" i="10" s="1"/>
  <c r="B251" i="1" l="1"/>
  <c r="B252" i="1" s="1"/>
  <c r="B253" i="1" s="1"/>
  <c r="B254" i="1" s="1"/>
  <c r="B256" i="1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1" i="13"/>
  <c r="C48" i="10"/>
  <c r="D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B257" i="1" l="1"/>
  <c r="B258" i="1" s="1"/>
  <c r="B259" i="1" s="1"/>
  <c r="B260" i="1" s="1"/>
  <c r="B262" i="1"/>
  <c r="B263" i="1" s="1"/>
  <c r="B264" i="1" s="1"/>
  <c r="B265" i="1" s="1"/>
  <c r="B266" i="1" s="1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8" i="13"/>
  <c r="C50" i="10"/>
  <c r="D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C885" i="13" l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53" i="10"/>
  <c r="D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B57" i="10"/>
  <c r="C902" i="13" l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B59" i="10"/>
  <c r="B61" i="10" s="1"/>
  <c r="C903" i="13" l="1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61" i="10"/>
  <c r="D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C936" i="13" l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C937" i="13" l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C954" i="13" l="1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C971" i="13" l="1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C988" i="13" l="1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1005" i="13" s="1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B63" i="7" l="1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B64" i="7" l="1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B65" i="7" l="1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B66" i="7" l="1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B67" i="7" l="1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C102" i="10" l="1"/>
  <c r="D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B103" i="10"/>
  <c r="C103" i="10" l="1"/>
  <c r="D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B104" i="10"/>
  <c r="C104" i="10" l="1"/>
  <c r="D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B105" i="10"/>
  <c r="C105" i="10" l="1"/>
  <c r="D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B106" i="10"/>
  <c r="C106" i="10" l="1"/>
  <c r="D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B107" i="10"/>
  <c r="C107" i="10" l="1"/>
  <c r="D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B108" i="10"/>
  <c r="C108" i="10" s="1"/>
  <c r="D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<sst xmlns="http://schemas.openxmlformats.org/spreadsheetml/2006/main" count="4300" uniqueCount="1424">
  <si>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</si>
  <si>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</si>
  <si>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</si>
  <si>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</si>
  <si>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</si>
  <si>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</si>
  <si>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</si>
  <si>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</si>
  <si>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</si>
  <si>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</si>
  <si>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</si>
  <si>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</si>
  <si>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</si>
  <si>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</si>
  <si>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</si>
  <si>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</si>
  <si>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</si>
  <si>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</si>
  <si>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</si>
  <si>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</si>
  <si>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</si>
  <si>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</si>
  <si>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</si>
  <si>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</si>
  <si>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</si>
  <si>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</si>
  <si>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</si>
  <si>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</si>
  <si>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</si>
  <si>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</si>
  <si>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</si>
  <si>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</si>
  <si>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</si>
  <si>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</si>
  <si>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</si>
  <si>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</si>
  <si>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</si>
  <si>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</si>
  <si>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</si>
  <si>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</si>
  <si>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</si>
  <si>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</si>
  <si>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</si>
  <si>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</si>
  <si>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</si>
  <si>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</si>
  <si>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</si>
  <si>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</si>
  <si>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</si>
  <si>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</si>
  <si>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</si>
  <si>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</si>
  <si>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</si>
  <si>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</si>
  <si>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</si>
  <si>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</si>
  <si>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</si>
  <si>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</si>
  <si>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</si>
  <si>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</si>
  <si>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</si>
  <si>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</si>
  <si>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</si>
  <si>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</si>
  <si>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</si>
  <si>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</si>
  <si>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</si>
  <si>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</si>
  <si>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</si>
  <si>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</si>
  <si>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</si>
  <si>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</si>
  <si>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</si>
  <si>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</si>
  <si>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</si>
  <si>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</si>
  <si>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</si>
  <si>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</si>
  <si>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</si>
  <si>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</si>
  <si>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</si>
  <si>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</si>
  <si>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</si>
  <si>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</si>
  <si>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</si>
  <si>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</si>
  <si>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</si>
  <si>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</si>
  <si>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</si>
  <si>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</si>
  <si>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</si>
  <si>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</si>
  <si>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</si>
  <si>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</si>
  <si>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</si>
  <si>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</si>
  <si>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</si>
  <si>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</si>
  <si>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</si>
  <si>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</si>
  <si>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</si>
  <si>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</si>
  <si>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</si>
  <si>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</si>
  <si>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</si>
  <si>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</si>
  <si>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</si>
  <si>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</si>
  <si>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</si>
  <si>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</si>
  <si>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</si>
  <si>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</si>
  <si>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</si>
  <si>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</si>
  <si>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</si>
  <si>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</si>
  <si>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</si>
  <si>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</si>
  <si>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</si>
  <si>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</si>
  <si>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</si>
  <si>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</si>
  <si>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</si>
  <si>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</si>
  <si>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</si>
  <si>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</si>
  <si>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</si>
  <si>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</si>
  <si>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</si>
  <si>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</si>
  <si>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</si>
  <si>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</si>
  <si>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</si>
  <si>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</si>
  <si>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</si>
  <si>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</si>
  <si>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</si>
  <si>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</si>
  <si>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</si>
  <si>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</si>
  <si>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</si>
  <si>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</si>
  <si>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</si>
  <si>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</si>
  <si>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</si>
  <si>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</si>
  <si>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</si>
  <si>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</si>
  <si>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</si>
  <si>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</si>
  <si>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</si>
  <si>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</si>
  <si>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</si>
  <si>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</si>
  <si>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</si>
  <si>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</si>
  <si>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</si>
  <si>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</si>
  <si>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</si>
  <si>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</si>
  <si>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</si>
  <si>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</si>
  <si>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</si>
  <si>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</si>
  <si>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</si>
  <si>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</si>
  <si>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</si>
  <si>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</si>
  <si>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</si>
  <si>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</si>
  <si>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</si>
  <si>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</si>
  <si>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</si>
  <si>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</si>
  <si>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</si>
  <si>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</si>
  <si>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</si>
  <si>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</si>
  <si>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</si>
  <si>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</si>
  <si>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</si>
  <si>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</si>
  <si>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</si>
  <si>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</si>
  <si>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</si>
  <si>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</si>
  <si>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</si>
  <si>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</si>
  <si>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</si>
  <si>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</si>
  <si>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</si>
  <si>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</si>
  <si>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</si>
  <si>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</si>
  <si>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</si>
  <si>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</si>
  <si>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</si>
  <si>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</si>
  <si>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</si>
  <si>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</si>
  <si>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</si>
  <si>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</si>
  <si>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</si>
  <si>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</si>
  <si>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</si>
  <si>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</si>
  <si>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</si>
  <si>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</si>
  <si>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</si>
  <si>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</si>
  <si>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</si>
  <si>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</si>
  <si>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</si>
  <si>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</si>
  <si>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</si>
  <si>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</si>
  <si>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</si>
  <si>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</si>
  <si>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</si>
  <si>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</si>
  <si>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</si>
  <si>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</si>
  <si>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</si>
  <si>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</si>
  <si>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</si>
  <si>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</si>
  <si>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</si>
  <si>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</si>
  <si>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</si>
  <si>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</si>
  <si>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</si>
  <si>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</si>
  <si>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</si>
  <si>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</si>
  <si>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</si>
  <si>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</si>
  <si>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</si>
  <si>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</si>
  <si>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</si>
  <si>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</si>
  <si>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</si>
  <si>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</si>
  <si>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</si>
  <si>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</si>
  <si>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</si>
  <si>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</si>
  <si>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</si>
  <si>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</si>
  <si>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</si>
  <si>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</si>
  <si>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</si>
  <si>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</si>
  <si>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</si>
  <si>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</si>
  <si>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</si>
  <si>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</si>
  <si>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</si>
  <si>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</si>
  <si>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</si>
  <si>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</si>
  <si>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</si>
  <si>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</si>
  <si>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</si>
  <si>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</si>
  <si>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</si>
  <si>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</si>
  <si>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</si>
  <si>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</si>
  <si>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</si>
  <si>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</si>
  <si>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</si>
  <si>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</si>
  <si>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</si>
  <si>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</si>
  <si>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</si>
  <si>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</si>
  <si>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</si>
  <si>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</si>
  <si>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</si>
  <si>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</si>
  <si>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</si>
  <si>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</si>
  <si>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</si>
  <si>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</si>
  <si>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</si>
  <si>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</si>
  <si>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</si>
  <si>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</si>
  <si>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</si>
  <si>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</si>
  <si>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</si>
  <si>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</si>
  <si>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</si>
  <si>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</si>
  <si>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</si>
  <si>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</si>
  <si>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</si>
  <si>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</si>
  <si>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</si>
  <si>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</si>
  <si>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</si>
  <si>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</si>
  <si>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</si>
  <si>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</si>
  <si>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</si>
  <si>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</si>
  <si>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</si>
  <si>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</si>
  <si>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</si>
  <si>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</si>
  <si>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</si>
  <si>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</si>
  <si>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</si>
  <si>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</si>
  <si>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</si>
  <si>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</si>
  <si>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</si>
  <si>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</si>
  <si>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</si>
  <si>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</si>
  <si>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</si>
  <si>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</si>
  <si>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</si>
  <si>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</si>
  <si>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</si>
  <si>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</si>
  <si>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</si>
  <si>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</si>
  <si>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</si>
  <si>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</si>
  <si>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</si>
  <si>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</si>
  <si>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</si>
  <si>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</si>
  <si>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</si>
  <si>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</si>
  <si>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</si>
  <si>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</si>
  <si>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</si>
  <si>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</si>
  <si>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</si>
  <si>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</si>
  <si>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</si>
  <si>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</si>
  <si>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</si>
  <si>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</si>
  <si>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</si>
  <si>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</si>
  <si>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</si>
  <si>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</si>
  <si>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</si>
  <si>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</si>
  <si>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</si>
  <si>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</si>
  <si>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</si>
  <si>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</si>
  <si>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</si>
  <si>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</si>
  <si>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</si>
  <si>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</si>
  <si>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</si>
  <si>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</si>
  <si>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</si>
  <si>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</si>
  <si>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</si>
  <si>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</si>
  <si>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</si>
  <si>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</si>
  <si>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</si>
  <si>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</si>
  <si>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</si>
  <si>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</si>
  <si>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</si>
  <si>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</si>
  <si>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</si>
  <si>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</si>
  <si>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</si>
  <si>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</si>
  <si>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</si>
  <si>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</si>
  <si>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</si>
  <si>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</si>
  <si>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</si>
  <si>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</si>
  <si>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</si>
  <si>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</si>
  <si>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</si>
  <si>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</si>
  <si>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</si>
  <si>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</si>
  <si>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</si>
  <si>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</si>
  <si>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</si>
  <si>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</si>
  <si>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</si>
  <si>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</si>
  <si>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</si>
  <si>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</si>
  <si>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</si>
  <si>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</si>
  <si>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</si>
  <si>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</si>
  <si>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</si>
  <si>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</si>
  <si>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</si>
  <si>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</si>
  <si>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</si>
  <si>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</si>
  <si>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</si>
  <si>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</si>
  <si>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</si>
  <si>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</si>
  <si>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</si>
  <si>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</si>
  <si>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</si>
  <si>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</si>
  <si>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</si>
  <si>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</si>
  <si>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</si>
  <si>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</si>
  <si>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</si>
  <si>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</si>
  <si>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</si>
  <si>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</si>
  <si>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</si>
  <si>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</si>
  <si>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</si>
  <si>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</si>
  <si>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</si>
  <si>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</si>
  <si>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</si>
  <si>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</si>
  <si>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</si>
  <si>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</si>
  <si>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</si>
  <si>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</si>
  <si>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</si>
  <si>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</si>
  <si>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</si>
  <si>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</si>
  <si>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</si>
  <si>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</si>
  <si>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</si>
  <si>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</si>
  <si>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</si>
  <si>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</si>
  <si>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</si>
  <si>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</si>
  <si>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</si>
  <si>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</si>
  <si>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</si>
  <si>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</si>
  <si>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</si>
  <si>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</si>
  <si>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</si>
  <si>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</si>
  <si>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</si>
  <si>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</si>
  <si>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</si>
  <si>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</si>
  <si>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</si>
  <si>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</si>
  <si>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</si>
  <si>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</si>
  <si>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</si>
  <si>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</si>
  <si>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</si>
  <si>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</si>
  <si>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</si>
  <si>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</si>
  <si>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</si>
  <si>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</si>
  <si>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</si>
  <si>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</si>
  <si>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</si>
  <si>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</si>
  <si>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</si>
  <si>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</si>
  <si>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</si>
  <si>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</si>
  <si>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</si>
  <si>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</si>
  <si>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</si>
  <si>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</si>
  <si>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</si>
  <si>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</si>
  <si>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</si>
  <si>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</si>
  <si>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</si>
  <si>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</si>
  <si>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</si>
  <si>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</si>
  <si>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</si>
  <si>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</si>
  <si>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</si>
  <si>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</si>
  <si>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</si>
  <si>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</si>
  <si>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</si>
  <si>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</si>
  <si>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</si>
  <si>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</si>
  <si>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</si>
  <si>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</si>
  <si>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</si>
  <si>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</si>
  <si>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</si>
  <si>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</si>
  <si>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</si>
  <si>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</si>
  <si>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</si>
  <si>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</si>
  <si>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</si>
  <si>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</si>
  <si>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</si>
  <si>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</si>
  <si>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</si>
  <si>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</si>
  <si>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</si>
  <si>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</si>
  <si>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</si>
  <si>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</si>
  <si>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</si>
  <si>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</si>
  <si>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</si>
  <si>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</si>
  <si>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</si>
  <si>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</si>
  <si>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</si>
  <si>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</si>
  <si>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</si>
  <si>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</si>
  <si>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</si>
  <si>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</si>
  <si>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</si>
  <si>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</si>
  <si>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</si>
  <si>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</si>
  <si>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</si>
  <si>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</si>
  <si>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</si>
  <si>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</si>
  <si>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</si>
  <si>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</si>
  <si>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</si>
  <si>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</si>
  <si>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</si>
  <si>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</si>
  <si>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</si>
  <si>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</si>
  <si>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</si>
  <si>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</si>
  <si>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</si>
  <si>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</si>
  <si>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</si>
  <si>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</si>
  <si>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</si>
  <si>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</si>
  <si>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</si>
  <si>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</si>
  <si>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</si>
  <si>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</si>
  <si>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</si>
  <si>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</si>
  <si>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</si>
  <si>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</si>
  <si>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</si>
  <si>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</si>
  <si>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</si>
  <si>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</si>
  <si>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</si>
  <si>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</si>
  <si>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</si>
  <si>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</si>
  <si>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</si>
  <si>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</si>
  <si>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</si>
  <si>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</si>
  <si>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</si>
  <si>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</si>
  <si>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</si>
  <si>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</si>
  <si>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</si>
  <si>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</si>
  <si>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</si>
  <si>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</si>
  <si>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</si>
  <si>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</si>
  <si>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</si>
  <si>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</si>
  <si>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</si>
  <si>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</si>
  <si>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</si>
  <si>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</si>
  <si>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</si>
  <si>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</si>
  <si>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</si>
  <si>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</si>
  <si>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</si>
  <si>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</si>
  <si>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</si>
  <si>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</si>
  <si>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</si>
  <si>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</si>
  <si>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</si>
  <si>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</si>
  <si>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</si>
  <si>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</si>
  <si>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</si>
  <si>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</si>
  <si>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</si>
  <si>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</si>
  <si>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</si>
  <si>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</si>
  <si>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</si>
  <si>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</si>
  <si>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</si>
  <si>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</si>
  <si>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</si>
  <si>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</si>
  <si>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</si>
  <si>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</si>
  <si>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</si>
  <si>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</si>
  <si>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</si>
  <si>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</si>
  <si>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</si>
  <si>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</si>
  <si>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</si>
  <si>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</si>
  <si>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</si>
  <si>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</si>
  <si>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</si>
  <si>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</si>
  <si>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</si>
  <si>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</si>
  <si>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</si>
  <si>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</si>
  <si>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</si>
  <si>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</si>
  <si>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</si>
  <si>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</si>
  <si>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</si>
  <si>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</si>
  <si>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</si>
  <si>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</si>
  <si>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</si>
  <si>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</si>
  <si>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</si>
  <si>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</si>
  <si>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</si>
  <si>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</si>
  <si>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</si>
  <si>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</si>
  <si>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</si>
  <si>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</si>
  <si>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</si>
  <si>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</si>
  <si>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</si>
  <si>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</si>
  <si>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</si>
  <si>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</si>
  <si>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</si>
  <si>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</si>
  <si>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</si>
  <si>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</si>
  <si>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</si>
  <si>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</si>
  <si>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</si>
  <si>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</si>
  <si>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</si>
  <si>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</si>
  <si>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</si>
  <si>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</si>
  <si>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</si>
  <si>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</si>
  <si>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</si>
  <si>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</si>
  <si>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</si>
  <si>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</si>
  <si>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</si>
  <si>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</si>
  <si>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</si>
  <si>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</si>
  <si>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</si>
  <si>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</si>
  <si>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</si>
  <si>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</si>
  <si>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</si>
  <si>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</si>
  <si>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</si>
  <si>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</si>
  <si>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</si>
  <si>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</si>
  <si>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</si>
  <si>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</si>
  <si>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</si>
  <si>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</si>
  <si>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</si>
  <si>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</si>
  <si>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</si>
  <si>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</si>
  <si>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</si>
  <si>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</si>
  <si>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</si>
  <si>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</si>
  <si>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</si>
  <si>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</si>
  <si>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</si>
  <si>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</si>
  <si>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</si>
  <si>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</si>
  <si>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</si>
  <si>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</si>
  <si>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</si>
  <si>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</si>
  <si>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</si>
  <si>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</si>
  <si>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</si>
  <si>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</si>
  <si>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</si>
  <si>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</si>
  <si>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</si>
  <si>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</si>
  <si>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</si>
  <si>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</si>
  <si>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</si>
  <si>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</si>
  <si>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</si>
  <si>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</si>
  <si>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</si>
  <si>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</si>
  <si>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</si>
  <si>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</si>
  <si>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</si>
  <si>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</si>
  <si>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</si>
  <si>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</si>
  <si>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</si>
  <si>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</si>
  <si>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</si>
  <si>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</si>
  <si>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</si>
  <si>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</si>
  <si>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</si>
  <si>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</si>
  <si>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</si>
  <si>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</si>
  <si>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</si>
  <si>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</si>
  <si>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</si>
  <si>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</si>
  <si>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</si>
  <si>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</si>
  <si>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</si>
  <si>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</si>
  <si>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</si>
  <si>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</si>
  <si>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</si>
  <si>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</si>
  <si>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</si>
  <si>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</si>
  <si>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</si>
  <si>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</si>
  <si>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</si>
  <si>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</si>
  <si>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</si>
  <si>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</si>
  <si>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</si>
  <si>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</si>
  <si>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</si>
  <si>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</si>
  <si>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</si>
  <si>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</si>
  <si>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</si>
  <si>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</si>
  <si>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</si>
  <si>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</si>
  <si>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</si>
  <si>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</si>
  <si>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</si>
  <si>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</si>
  <si>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</si>
  <si>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</si>
  <si>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</si>
  <si>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</si>
  <si>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</si>
  <si>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</si>
  <si>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</si>
  <si>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</si>
  <si>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</si>
  <si>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</si>
  <si>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</si>
  <si>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</si>
  <si>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</si>
  <si>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</si>
  <si>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</si>
  <si>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</si>
  <si>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</si>
  <si>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</si>
  <si>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</si>
  <si>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</si>
  <si>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</si>
  <si>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</si>
  <si>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</si>
  <si>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</si>
  <si>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</si>
  <si>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</si>
  <si>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</si>
  <si>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</si>
  <si>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</si>
  <si>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</si>
  <si>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</si>
  <si>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</si>
  <si>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</si>
  <si>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</si>
  <si>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</si>
  <si>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</si>
  <si>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</si>
  <si>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</si>
  <si>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</si>
  <si>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</si>
  <si>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</si>
  <si>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</si>
  <si>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</si>
  <si>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</si>
  <si>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</si>
  <si>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</si>
  <si>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</si>
  <si>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</si>
  <si>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</si>
  <si>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</si>
  <si>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</si>
  <si>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</si>
  <si>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</si>
  <si>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</si>
  <si>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</si>
  <si>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</si>
  <si>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</si>
  <si>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</si>
  <si>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</si>
  <si>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</si>
  <si>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</si>
  <si>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</si>
  <si>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</si>
  <si>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</si>
  <si>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</si>
  <si>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</si>
  <si>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</si>
  <si>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</si>
  <si>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</si>
  <si>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</si>
  <si>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</si>
  <si>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</si>
  <si>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</si>
  <si>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</si>
  <si>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</si>
  <si>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</si>
  <si>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</si>
  <si>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</si>
  <si>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</si>
  <si>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</si>
  <si>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</si>
  <si>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</si>
  <si>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</si>
  <si>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</si>
  <si>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</si>
  <si>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</si>
  <si>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</si>
  <si>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</si>
  <si>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</si>
  <si>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</si>
  <si>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</si>
  <si>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</si>
  <si>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</si>
  <si>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</si>
  <si>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</si>
  <si>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</si>
  <si>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</si>
  <si>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</si>
  <si>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</si>
  <si>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</si>
  <si>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</si>
  <si>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</si>
  <si>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</si>
  <si>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</si>
  <si>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</si>
  <si>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</si>
  <si>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</si>
  <si>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</si>
  <si>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</si>
  <si>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</si>
  <si>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</si>
  <si>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</si>
  <si>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</si>
  <si>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</si>
  <si>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</si>
  <si>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</si>
  <si>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</si>
  <si>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</si>
  <si>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</si>
  <si>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</si>
  <si>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</si>
  <si>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</si>
  <si>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</si>
  <si>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</si>
  <si>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</si>
  <si>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</si>
  <si>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</si>
  <si>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</si>
  <si>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</si>
  <si>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</si>
  <si>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</si>
  <si>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</si>
  <si>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</si>
  <si>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</si>
  <si>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</si>
  <si>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</si>
  <si>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</si>
  <si>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</si>
  <si>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</si>
  <si>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</si>
  <si>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</si>
  <si>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</si>
  <si>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</si>
  <si>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</si>
  <si>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</si>
  <si>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</si>
  <si>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</si>
  <si>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</si>
  <si>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</si>
  <si>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</si>
  <si>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</si>
  <si>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</si>
  <si>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</si>
  <si>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</si>
  <si>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</si>
  <si>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</si>
  <si>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</si>
  <si>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</si>
  <si>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</si>
  <si>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</si>
  <si>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</si>
  <si>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</si>
  <si>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</si>
  <si>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</si>
  <si>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</si>
  <si>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</si>
  <si>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</si>
  <si>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</si>
  <si>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</si>
  <si>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</si>
  <si>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</si>
  <si>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</si>
  <si>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</si>
  <si>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</si>
  <si>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</si>
  <si>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</si>
  <si>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</si>
  <si>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</si>
  <si>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</si>
  <si>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</si>
  <si>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</si>
  <si>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</si>
  <si>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</si>
  <si>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</si>
  <si>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</si>
  <si>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</si>
  <si>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</si>
  <si>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</si>
  <si>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</si>
  <si>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</si>
  <si>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</si>
  <si>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</si>
  <si>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</si>
  <si>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</si>
  <si>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</si>
  <si>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</si>
  <si>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</si>
  <si>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</si>
  <si>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</si>
  <si>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</si>
  <si>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</si>
  <si>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</si>
  <si>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</si>
  <si>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</si>
  <si>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</si>
  <si>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</si>
  <si>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</si>
  <si>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</si>
  <si>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</si>
  <si>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</si>
  <si>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</si>
  <si>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</si>
  <si>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</si>
  <si>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</si>
  <si>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</si>
  <si>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</si>
  <si>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</si>
  <si>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</si>
  <si>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</si>
  <si>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</si>
  <si>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</si>
  <si>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</si>
  <si>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</si>
  <si>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</si>
  <si>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</si>
  <si>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</si>
  <si>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</si>
  <si>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</si>
  <si>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</si>
  <si>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</si>
  <si>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</si>
  <si>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</si>
  <si>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</si>
  <si>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</si>
  <si>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</si>
  <si>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</si>
  <si>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</si>
  <si>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</si>
  <si>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</si>
  <si>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</si>
  <si>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</si>
  <si>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</si>
  <si>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</si>
  <si>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</si>
  <si>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</si>
  <si>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</si>
  <si>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</si>
  <si>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</si>
  <si>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</si>
  <si>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</si>
  <si>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</si>
  <si>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</si>
  <si>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</si>
  <si>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</si>
  <si>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</si>
  <si>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</si>
  <si>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</si>
  <si>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</si>
  <si>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</si>
  <si>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</si>
  <si>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</si>
  <si>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</si>
  <si>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</si>
  <si>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</si>
  <si>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</si>
  <si>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</si>
  <si>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</si>
  <si>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</si>
  <si>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</si>
  <si>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</si>
  <si>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</si>
  <si>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</si>
  <si>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</si>
  <si>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</si>
  <si>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</si>
  <si>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</si>
  <si>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</si>
  <si>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</si>
  <si>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</si>
  <si>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</si>
  <si>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</si>
  <si>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</si>
  <si>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</si>
  <si>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</si>
  <si>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</si>
  <si>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</si>
  <si>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</si>
  <si>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</si>
  <si>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</si>
  <si>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</si>
  <si>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</si>
  <si>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</si>
  <si>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</si>
  <si>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</si>
  <si>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</si>
  <si>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</si>
  <si>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</si>
  <si>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</si>
  <si>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</si>
  <si>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</si>
  <si>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</si>
  <si>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</si>
  <si>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</si>
  <si>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</si>
  <si>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</si>
  <si>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</si>
  <si>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</si>
  <si>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</si>
  <si>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</si>
  <si>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</si>
  <si>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</si>
  <si>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</si>
  <si>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</si>
  <si>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</si>
  <si>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</si>
  <si>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</si>
  <si>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</si>
  <si>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</si>
  <si>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</si>
  <si>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</si>
  <si>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</si>
  <si>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</si>
  <si>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</si>
  <si>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</si>
  <si>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</si>
  <si>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</si>
  <si>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</si>
  <si>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</si>
  <si>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</si>
  <si>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</si>
  <si>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</si>
  <si>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</si>
  <si>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</si>
  <si>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</si>
  <si>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</si>
  <si>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</si>
  <si>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</si>
  <si>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</si>
  <si>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</si>
  <si>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</si>
  <si>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</si>
  <si>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</si>
  <si>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</si>
  <si>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</si>
  <si>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</si>
  <si>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</si>
  <si>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</si>
  <si>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</si>
  <si>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</si>
  <si>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</si>
  <si>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</si>
  <si>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</si>
  <si>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</si>
  <si>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</si>
  <si>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</si>
  <si>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</si>
  <si>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</si>
  <si>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</si>
  <si>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</si>
  <si>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</si>
  <si>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</si>
  <si>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</si>
  <si>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</si>
  <si>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</si>
  <si>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</si>
  <si>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</si>
  <si>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</si>
  <si>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</si>
  <si>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</si>
  <si>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</si>
  <si>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</si>
  <si>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</si>
  <si>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</si>
  <si>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</si>
  <si>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</si>
  <si>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</si>
  <si>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</si>
  <si>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</si>
  <si>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</si>
  <si>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</si>
  <si>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</si>
  <si>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</si>
  <si>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</si>
  <si>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</si>
  <si>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</si>
  <si>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</si>
  <si>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</si>
  <si>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</si>
  <si>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</si>
  <si>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</si>
  <si>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</si>
  <si>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</si>
  <si>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</si>
  <si>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</si>
  <si>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</si>
  <si>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</si>
  <si>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</si>
  <si>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</si>
  <si>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</si>
  <si>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</si>
  <si>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</si>
  <si>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</si>
  <si>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</si>
  <si>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</si>
  <si>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</si>
  <si>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</si>
  <si>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</si>
  <si>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</si>
  <si>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</si>
  <si>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</si>
  <si>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</si>
  <si>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</si>
  <si>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</si>
  <si>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</si>
  <si>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</si>
  <si>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</si>
  <si>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</si>
  <si>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</si>
  <si>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</si>
  <si>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</si>
  <si>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</si>
  <si>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</si>
  <si>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</si>
  <si>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</si>
  <si>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</si>
  <si>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</si>
  <si>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</si>
  <si>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</si>
  <si>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</si>
  <si>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</si>
  <si>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</si>
  <si>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</si>
  <si>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</si>
  <si>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</si>
  <si>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</si>
  <si>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</si>
  <si>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</si>
  <si>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</si>
  <si>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</si>
  <si>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</si>
  <si>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</si>
  <si>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</si>
  <si>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</si>
  <si>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</si>
  <si>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</si>
  <si>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</si>
  <si>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</si>
  <si>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</si>
  <si>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</si>
  <si>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</si>
  <si>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</si>
  <si>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</si>
  <si>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</si>
  <si>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</si>
  <si>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</si>
  <si>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</si>
  <si>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</si>
  <si>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</si>
  <si>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</si>
  <si>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</si>
  <si>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</si>
  <si>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</si>
  <si>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</si>
  <si>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</si>
  <si>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</si>
  <si>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</si>
  <si>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</si>
  <si>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</si>
  <si>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</si>
  <si>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</si>
  <si>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</si>
  <si>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</si>
  <si>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</si>
  <si>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</si>
  <si>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</si>
  <si>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</si>
  <si>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</si>
  <si>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</si>
  <si>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</si>
  <si>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</si>
  <si>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</si>
  <si>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</si>
  <si>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</si>
  <si>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</si>
  <si>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</si>
  <si>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</si>
  <si>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</si>
  <si>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</si>
  <si>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</si>
  <si>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</si>
  <si>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</si>
  <si>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</si>
  <si>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</si>
  <si>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</si>
  <si>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</si>
  <si>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</si>
  <si>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</si>
  <si>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</si>
  <si>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</si>
  <si>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</si>
  <si>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</si>
  <si>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</si>
  <si>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</si>
  <si>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</si>
  <si>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</si>
  <si>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</si>
  <si>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</si>
  <si>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</si>
  <si>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</si>
  <si>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</si>
  <si>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</si>
  <si>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</si>
  <si>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</si>
  <si>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</si>
  <si>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</si>
  <si>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</si>
  <si>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</si>
  <si>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</si>
  <si>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</si>
  <si>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</si>
  <si>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</si>
  <si>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</si>
  <si>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</si>
  <si>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</si>
  <si>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</si>
  <si>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</si>
  <si>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</si>
  <si>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</si>
  <si>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</si>
  <si>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</si>
  <si>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</si>
  <si>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</si>
  <si>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</si>
  <si>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</si>
  <si>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</si>
  <si>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</si>
  <si>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</si>
  <si>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</si>
  <si>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</si>
  <si>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</si>
  <si>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</si>
  <si>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</si>
  <si>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</si>
  <si>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</si>
  <si>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</si>
  <si>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</si>
  <si>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</si>
  <si>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</si>
  <si>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</si>
  <si>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</si>
  <si>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</si>
  <si>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</si>
  <si>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</si>
  <si>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</si>
  <si>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</si>
  <si>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</si>
  <si>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</si>
  <si>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</si>
  <si>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</si>
  <si>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</si>
  <si>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</si>
  <si>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</si>
  <si>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</si>
  <si>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</si>
  <si>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</si>
  <si>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</si>
  <si>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</si>
  <si>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</si>
  <si>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</si>
  <si>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</si>
  <si>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</si>
  <si>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</si>
  <si>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</si>
  <si>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</si>
  <si>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</si>
  <si>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</si>
  <si>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</si>
  <si>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</si>
  <si>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</si>
  <si>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</si>
  <si>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</si>
  <si>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</si>
  <si>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</si>
  <si>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</si>
  <si>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</si>
  <si>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</si>
  <si>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</si>
  <si>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</si>
  <si>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</si>
  <si>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</si>
  <si>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</si>
  <si>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</si>
  <si>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</si>
  <si>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</si>
  <si>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</si>
  <si>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</si>
  <si>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</si>
  <si>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</si>
  <si>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</si>
  <si>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</si>
  <si>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</si>
  <si>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</si>
  <si>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</si>
  <si>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</si>
  <si>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</si>
  <si>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DOB4</t>
  </si>
  <si>
    <t>Master4.Slave5.DO6</t>
  </si>
  <si>
    <t>SIDE_CONV0_FAULT</t>
  </si>
  <si>
    <t>SideConv0 Fault</t>
  </si>
  <si>
    <t>EXIT_SORTER_PE</t>
  </si>
  <si>
    <t>Too Many Missing Itlx S04 (Check Sorter Calibration)</t>
  </si>
  <si>
    <t>Err Comm Main PLC</t>
  </si>
  <si>
    <t>Bin 99</t>
  </si>
  <si>
    <t>S9999</t>
  </si>
  <si>
    <t>SIDE_CONV0_ENC</t>
  </si>
  <si>
    <t>SIDE_CONV0_ENABLE</t>
  </si>
  <si>
    <t>State SideConv0</t>
  </si>
  <si>
    <t>Side Conv 0</t>
  </si>
  <si>
    <t>Master1.AO3</t>
  </si>
  <si>
    <t>Finger 1</t>
  </si>
  <si>
    <t>S0102</t>
  </si>
  <si>
    <t>S0199</t>
  </si>
  <si>
    <t>Bin 19</t>
  </si>
  <si>
    <t>Bin 18</t>
  </si>
  <si>
    <t>Bin 17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</si>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</sst>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2" fillId="0" borderId="0" applyFont="0" applyFill="0" applyBorder="0" applyAlignment="0" applyProtection="0"/>
  </cellStyleXfs>
  <cellXfs count="81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3" fillId="0" borderId="0" xfId="0" applyFont="1" applyAlignment="1">
      <alignment horizontal="left"/>
    </xf>
    <xf numFmtId="0" fontId="4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3" fillId="2" borderId="0" xfId="0" applyFont="1" applyFill="1" applyAlignment="1">
      <alignment horizontal="left"/>
    </xf>
    <xf numFmtId="0" fontId="1" fillId="6" borderId="0" xfId="0" applyFont="1" applyFill="1"/>
    <xf numFmtId="0" fontId="1" fillId="8" borderId="0" xfId="0" applyFont="1" applyFill="1"/>
    <xf numFmtId="0" fontId="1" fillId="2" borderId="0" xfId="0" applyFont="1" applyFill="1" applyAlignment="1">
      <alignment horizontal="right" wrapText="1"/>
    </xf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1" fillId="0" borderId="0" xfId="1" applyNumberFormat="1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"/>
  <sheetViews>
    <sheetView workbookViewId="0">
      <selection activeCell="I19" sqref="I19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1415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845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832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833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837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834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835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836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473</v>
      </c>
      <c r="K35" s="31" t="s">
        <v>474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377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378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379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381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380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783</v>
      </c>
      <c r="K44" s="55" t="s">
        <v>784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382</v>
      </c>
      <c r="I46" s="36" t="s">
        <v>458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389</v>
      </c>
      <c r="I47" s="36" t="s">
        <v>459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383</v>
      </c>
      <c r="I48" s="36" t="s">
        <v>466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392</v>
      </c>
      <c r="I49" s="36" t="s">
        <v>460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388</v>
      </c>
      <c r="I50" s="36" t="s">
        <v>461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385</v>
      </c>
      <c r="I51" s="36" t="s">
        <v>465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391</v>
      </c>
      <c r="I52" s="36" t="s">
        <v>462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387</v>
      </c>
      <c r="I53" s="36" t="s">
        <v>463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384</v>
      </c>
      <c r="I54" s="36" t="s">
        <v>464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880</v>
      </c>
      <c r="I55" s="55" t="s">
        <v>894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881</v>
      </c>
      <c r="I56" s="55" t="s">
        <v>894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920</v>
      </c>
      <c r="I57" s="55" t="s">
        <v>895</v>
      </c>
      <c r="K57" s="55" t="s">
        <v>784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600</v>
      </c>
      <c r="G59" s="1">
        <v>17</v>
      </c>
      <c r="H59" s="1">
        <v>0</v>
      </c>
      <c r="I59" s="55" t="s">
        <v>848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601</v>
      </c>
      <c r="G60" s="1">
        <v>17</v>
      </c>
      <c r="H60" s="1">
        <v>0</v>
      </c>
      <c r="I60" s="55" t="s">
        <v>847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589</v>
      </c>
      <c r="G61" s="1">
        <v>17</v>
      </c>
      <c r="H61" s="1">
        <v>0</v>
      </c>
      <c r="I61" s="55" t="s">
        <v>849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590</v>
      </c>
      <c r="G62" s="1">
        <v>17</v>
      </c>
      <c r="H62" s="1">
        <v>0</v>
      </c>
      <c r="I62" s="55" t="s">
        <v>850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591</v>
      </c>
      <c r="G63" s="1">
        <v>17</v>
      </c>
      <c r="H63" s="1">
        <v>0</v>
      </c>
      <c r="I63" s="55" t="s">
        <v>851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592</v>
      </c>
      <c r="G64" s="1">
        <v>17</v>
      </c>
      <c r="H64" s="1">
        <v>0</v>
      </c>
      <c r="I64" s="55" t="s">
        <v>852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603</v>
      </c>
      <c r="G65" s="1">
        <v>17</v>
      </c>
      <c r="H65" s="1">
        <v>0</v>
      </c>
      <c r="I65" s="55" t="s">
        <v>853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604</v>
      </c>
      <c r="G66" s="1">
        <v>17</v>
      </c>
      <c r="H66" s="1">
        <v>0</v>
      </c>
      <c r="I66" s="55" t="s">
        <v>854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605</v>
      </c>
      <c r="G67" s="1">
        <v>17</v>
      </c>
      <c r="H67" s="1">
        <v>0</v>
      </c>
      <c r="I67" s="55" t="s">
        <v>855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606</v>
      </c>
      <c r="G68" s="1">
        <v>17</v>
      </c>
      <c r="H68" s="1">
        <v>0</v>
      </c>
      <c r="I68" s="55" t="s">
        <v>856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607</v>
      </c>
      <c r="G69" s="1">
        <v>17</v>
      </c>
      <c r="H69" s="1">
        <v>0</v>
      </c>
      <c r="I69" s="55" t="s">
        <v>857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608</v>
      </c>
      <c r="G70" s="1">
        <v>17</v>
      </c>
      <c r="H70" s="1">
        <v>0</v>
      </c>
      <c r="I70" s="55" t="s">
        <v>858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609</v>
      </c>
      <c r="G71" s="1">
        <v>17</v>
      </c>
      <c r="H71" s="1">
        <v>0</v>
      </c>
      <c r="I71" s="55" t="s">
        <v>859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610</v>
      </c>
      <c r="G72" s="1">
        <v>17</v>
      </c>
      <c r="H72" s="1">
        <v>0</v>
      </c>
      <c r="I72" s="55" t="s">
        <v>860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870</v>
      </c>
      <c r="G73" s="1">
        <v>17</v>
      </c>
      <c r="H73" s="1">
        <v>0</v>
      </c>
      <c r="I73" s="55" t="s">
        <v>885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871</v>
      </c>
      <c r="G74" s="1">
        <v>17</v>
      </c>
      <c r="H74" s="1">
        <v>0</v>
      </c>
      <c r="I74" s="55" t="s">
        <v>886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874</v>
      </c>
      <c r="G75" s="1">
        <v>17</v>
      </c>
      <c r="H75" s="1">
        <v>0</v>
      </c>
      <c r="I75" s="55" t="s">
        <v>887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875</v>
      </c>
      <c r="G76" s="1">
        <v>17</v>
      </c>
      <c r="H76" s="1">
        <v>0</v>
      </c>
      <c r="I76" s="55" t="s">
        <v>888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878</v>
      </c>
      <c r="G77" s="1">
        <v>17</v>
      </c>
      <c r="H77" s="1">
        <v>0</v>
      </c>
      <c r="I77" s="55" t="s">
        <v>889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879</v>
      </c>
      <c r="G78" s="1">
        <v>17</v>
      </c>
      <c r="H78" s="1">
        <v>0</v>
      </c>
      <c r="I78" s="55" t="s">
        <v>890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913</v>
      </c>
      <c r="I79" s="55" t="s">
        <v>915</v>
      </c>
      <c r="K79" s="55" t="s">
        <v>917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914</v>
      </c>
      <c r="I80" s="55" t="s">
        <v>916</v>
      </c>
      <c r="K80" s="55" t="s">
        <v>917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924</v>
      </c>
      <c r="I81" s="55" t="s">
        <v>926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882</v>
      </c>
      <c r="I82" s="55" t="s">
        <v>930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905</v>
      </c>
      <c r="I83" s="55" t="s">
        <v>941</v>
      </c>
      <c r="K83" s="55" t="s">
        <v>80</v>
      </c>
    </row>
    <row r="84" spans="1:12" s="55" customFormat="1" x14ac:dyDescent="0.3">
      <c r="A84" s="76">
        <v>1</v>
      </c>
      <c r="B84" s="76">
        <f t="shared" ref="B84:B86" si="6">B83+1</f>
        <v>90</v>
      </c>
      <c r="C84" s="76">
        <v>0</v>
      </c>
      <c r="D84" s="76">
        <v>0</v>
      </c>
      <c r="E84" s="76"/>
      <c r="F84" s="76" t="s">
        <v>1389</v>
      </c>
      <c r="G84" s="76">
        <v>17</v>
      </c>
      <c r="H84" s="76">
        <v>0</v>
      </c>
      <c r="I84" s="76" t="s">
        <v>1390</v>
      </c>
      <c r="J84" s="76"/>
      <c r="K84" s="76" t="s">
        <v>75</v>
      </c>
    </row>
    <row r="85" spans="1:12" s="55" customFormat="1" x14ac:dyDescent="0.3">
      <c r="A85" s="76">
        <v>1</v>
      </c>
      <c r="B85" s="76">
        <f t="shared" si="6"/>
        <v>91</v>
      </c>
      <c r="C85" s="76">
        <v>0</v>
      </c>
      <c r="D85" s="76">
        <v>0</v>
      </c>
      <c r="E85" s="76"/>
      <c r="F85" s="76" t="s">
        <v>1391</v>
      </c>
      <c r="G85" s="76">
        <v>17</v>
      </c>
      <c r="H85" s="76">
        <v>0</v>
      </c>
      <c r="I85" s="76" t="s">
        <v>1392</v>
      </c>
      <c r="J85" s="76"/>
      <c r="K85" s="76" t="s">
        <v>15</v>
      </c>
    </row>
    <row r="86" spans="1:12" s="55" customFormat="1" x14ac:dyDescent="0.3">
      <c r="A86" s="76">
        <v>1</v>
      </c>
      <c r="B86" s="76">
        <f t="shared" si="6"/>
        <v>92</v>
      </c>
      <c r="C86" s="76">
        <v>0</v>
      </c>
      <c r="D86" s="76">
        <v>0</v>
      </c>
      <c r="E86" s="76"/>
      <c r="F86" s="76"/>
      <c r="G86" s="76"/>
      <c r="H86" s="76"/>
      <c r="I86" s="76" t="s">
        <v>1393</v>
      </c>
      <c r="J86" s="76"/>
      <c r="K86" s="76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425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424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423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426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427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428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429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430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431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432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433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434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435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436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437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438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439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440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441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457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456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455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454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453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1407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78" t="s">
        <v>1408</v>
      </c>
      <c r="J135" s="58"/>
      <c r="K135" s="66" t="s">
        <v>485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486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896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480</v>
      </c>
      <c r="K139" s="55" t="s">
        <v>482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481</v>
      </c>
      <c r="J140" s="66"/>
      <c r="K140" s="66" t="s">
        <v>483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945</v>
      </c>
      <c r="K141" s="55" t="s">
        <v>484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838</v>
      </c>
      <c r="K142" s="55" t="s">
        <v>839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893</v>
      </c>
      <c r="H145" s="55">
        <v>0</v>
      </c>
      <c r="I145" s="58" t="s">
        <v>1409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893</v>
      </c>
      <c r="I146" s="55" t="s">
        <v>891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893</v>
      </c>
      <c r="I147" s="55" t="s">
        <v>892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893</v>
      </c>
      <c r="I148" s="58" t="s">
        <v>1410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410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902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893</v>
      </c>
      <c r="I152" s="58" t="s">
        <v>1411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893</v>
      </c>
      <c r="I153" s="58" t="s">
        <v>1412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905</v>
      </c>
      <c r="I154" s="55" t="s">
        <v>909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884</v>
      </c>
      <c r="I155" s="55" t="s">
        <v>910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946</v>
      </c>
      <c r="K156" s="55" t="s">
        <v>944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957</v>
      </c>
      <c r="I157" s="58" t="s">
        <v>1413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79" t="s">
        <v>228</v>
      </c>
      <c r="G158" s="58"/>
      <c r="H158" s="58"/>
      <c r="I158" s="80" t="s">
        <v>1414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958</v>
      </c>
      <c r="H184" s="1">
        <v>0</v>
      </c>
      <c r="I184" s="17" t="s">
        <v>203</v>
      </c>
      <c r="K184" s="55" t="s">
        <v>963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959</v>
      </c>
      <c r="H185" s="1">
        <v>0</v>
      </c>
      <c r="I185" s="17" t="s">
        <v>204</v>
      </c>
      <c r="K185" s="55" t="s">
        <v>963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960</v>
      </c>
      <c r="H186" s="1">
        <v>0</v>
      </c>
      <c r="I186" s="17" t="s">
        <v>205</v>
      </c>
      <c r="K186" s="55" t="s">
        <v>963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961</v>
      </c>
      <c r="I187" s="17" t="s">
        <v>206</v>
      </c>
      <c r="K187" s="55" t="s">
        <v>963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962</v>
      </c>
      <c r="I188" s="17" t="s">
        <v>207</v>
      </c>
      <c r="K188" s="55" t="s">
        <v>963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964</v>
      </c>
      <c r="H190" s="1">
        <v>0</v>
      </c>
      <c r="I190" s="17" t="s">
        <v>203</v>
      </c>
      <c r="K190" s="55" t="s">
        <v>969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965</v>
      </c>
      <c r="H191" s="1">
        <v>0</v>
      </c>
      <c r="I191" s="17" t="s">
        <v>204</v>
      </c>
      <c r="K191" s="55" t="s">
        <v>969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966</v>
      </c>
      <c r="H192" s="1">
        <v>0</v>
      </c>
      <c r="I192" s="17" t="s">
        <v>205</v>
      </c>
      <c r="K192" s="55" t="s">
        <v>969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967</v>
      </c>
      <c r="I193" s="17" t="s">
        <v>206</v>
      </c>
      <c r="K193" s="55" t="s">
        <v>969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968</v>
      </c>
      <c r="I194" s="17" t="s">
        <v>207</v>
      </c>
      <c r="K194" s="55" t="s">
        <v>969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970</v>
      </c>
      <c r="H196" s="1">
        <v>0</v>
      </c>
      <c r="I196" s="17" t="s">
        <v>203</v>
      </c>
      <c r="K196" s="55" t="s">
        <v>980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971</v>
      </c>
      <c r="H197" s="1">
        <v>0</v>
      </c>
      <c r="I197" s="17" t="s">
        <v>204</v>
      </c>
      <c r="K197" s="55" t="s">
        <v>980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972</v>
      </c>
      <c r="H198" s="1">
        <v>0</v>
      </c>
      <c r="I198" s="17" t="s">
        <v>205</v>
      </c>
      <c r="K198" s="55" t="s">
        <v>980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973</v>
      </c>
      <c r="I199" s="17" t="s">
        <v>206</v>
      </c>
      <c r="K199" s="55" t="s">
        <v>980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974</v>
      </c>
      <c r="I200" s="17" t="s">
        <v>207</v>
      </c>
      <c r="K200" s="55" t="s">
        <v>980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975</v>
      </c>
      <c r="H202" s="1">
        <v>0</v>
      </c>
      <c r="I202" s="17" t="s">
        <v>203</v>
      </c>
      <c r="K202" s="55" t="s">
        <v>981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976</v>
      </c>
      <c r="H203" s="1">
        <v>0</v>
      </c>
      <c r="I203" s="17" t="s">
        <v>204</v>
      </c>
      <c r="K203" s="55" t="s">
        <v>981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977</v>
      </c>
      <c r="H204" s="1">
        <v>0</v>
      </c>
      <c r="I204" s="17" t="s">
        <v>205</v>
      </c>
      <c r="K204" s="55" t="s">
        <v>981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978</v>
      </c>
      <c r="I205" s="17" t="s">
        <v>206</v>
      </c>
      <c r="K205" s="55" t="s">
        <v>981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979</v>
      </c>
      <c r="I206" s="17" t="s">
        <v>207</v>
      </c>
      <c r="K206" s="55" t="s">
        <v>981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984</v>
      </c>
      <c r="H208" s="1">
        <v>0</v>
      </c>
      <c r="I208" s="17" t="s">
        <v>203</v>
      </c>
      <c r="K208" s="55" t="s">
        <v>982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985</v>
      </c>
      <c r="H209" s="1">
        <v>0</v>
      </c>
      <c r="I209" s="17" t="s">
        <v>204</v>
      </c>
      <c r="K209" s="55" t="s">
        <v>982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986</v>
      </c>
      <c r="H210" s="1">
        <v>0</v>
      </c>
      <c r="I210" s="17" t="s">
        <v>205</v>
      </c>
      <c r="K210" s="55" t="s">
        <v>982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987</v>
      </c>
      <c r="I211" s="17" t="s">
        <v>206</v>
      </c>
      <c r="K211" s="55" t="s">
        <v>982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988</v>
      </c>
      <c r="I212" s="17" t="s">
        <v>207</v>
      </c>
      <c r="K212" s="55" t="s">
        <v>982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989</v>
      </c>
      <c r="H214" s="1">
        <v>0</v>
      </c>
      <c r="I214" s="17" t="s">
        <v>203</v>
      </c>
      <c r="K214" s="55" t="s">
        <v>983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990</v>
      </c>
      <c r="H215" s="1">
        <v>0</v>
      </c>
      <c r="I215" s="17" t="s">
        <v>204</v>
      </c>
      <c r="K215" s="55" t="s">
        <v>983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991</v>
      </c>
      <c r="H216" s="1">
        <v>0</v>
      </c>
      <c r="I216" s="17" t="s">
        <v>205</v>
      </c>
      <c r="K216" s="55" t="s">
        <v>983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992</v>
      </c>
      <c r="I217" s="17" t="s">
        <v>206</v>
      </c>
      <c r="K217" s="55" t="s">
        <v>983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993</v>
      </c>
      <c r="I218" s="17" t="s">
        <v>207</v>
      </c>
      <c r="K218" s="55" t="s">
        <v>983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996</v>
      </c>
      <c r="H220" s="1">
        <v>0</v>
      </c>
      <c r="I220" s="17" t="s">
        <v>203</v>
      </c>
      <c r="K220" s="55" t="s">
        <v>994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997</v>
      </c>
      <c r="H221" s="1">
        <v>0</v>
      </c>
      <c r="I221" s="17" t="s">
        <v>204</v>
      </c>
      <c r="K221" s="55" t="s">
        <v>994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998</v>
      </c>
      <c r="H222" s="1">
        <v>0</v>
      </c>
      <c r="I222" s="17" t="s">
        <v>205</v>
      </c>
      <c r="K222" s="55" t="s">
        <v>994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999</v>
      </c>
      <c r="I223" s="17" t="s">
        <v>206</v>
      </c>
      <c r="K223" s="55" t="s">
        <v>994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1000</v>
      </c>
      <c r="I224" s="17" t="s">
        <v>207</v>
      </c>
      <c r="K224" s="55" t="s">
        <v>994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1001</v>
      </c>
      <c r="H226" s="1">
        <v>0</v>
      </c>
      <c r="I226" s="17" t="s">
        <v>203</v>
      </c>
      <c r="K226" s="55" t="s">
        <v>995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1002</v>
      </c>
      <c r="H227" s="1">
        <v>0</v>
      </c>
      <c r="I227" s="17" t="s">
        <v>204</v>
      </c>
      <c r="K227" s="55" t="s">
        <v>995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1003</v>
      </c>
      <c r="H228" s="1">
        <v>0</v>
      </c>
      <c r="I228" s="17" t="s">
        <v>205</v>
      </c>
      <c r="K228" s="55" t="s">
        <v>995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1004</v>
      </c>
      <c r="I229" s="17" t="s">
        <v>206</v>
      </c>
      <c r="K229" s="55" t="s">
        <v>995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1005</v>
      </c>
      <c r="I230" s="17" t="s">
        <v>207</v>
      </c>
      <c r="K230" s="55" t="s">
        <v>995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1008</v>
      </c>
      <c r="H232" s="1">
        <v>0</v>
      </c>
      <c r="I232" s="17" t="s">
        <v>203</v>
      </c>
      <c r="K232" s="55" t="s">
        <v>1006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1009</v>
      </c>
      <c r="H233" s="1">
        <v>0</v>
      </c>
      <c r="I233" s="17" t="s">
        <v>204</v>
      </c>
      <c r="K233" s="55" t="s">
        <v>1006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1010</v>
      </c>
      <c r="H234" s="1">
        <v>0</v>
      </c>
      <c r="I234" s="17" t="s">
        <v>205</v>
      </c>
      <c r="K234" s="55" t="s">
        <v>1006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1011</v>
      </c>
      <c r="I235" s="17" t="s">
        <v>206</v>
      </c>
      <c r="K235" s="55" t="s">
        <v>1006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1012</v>
      </c>
      <c r="I236" s="17" t="s">
        <v>207</v>
      </c>
      <c r="K236" s="55" t="s">
        <v>1006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1013</v>
      </c>
      <c r="H238" s="1">
        <v>0</v>
      </c>
      <c r="I238" s="17" t="s">
        <v>203</v>
      </c>
      <c r="K238" s="55" t="s">
        <v>1007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1014</v>
      </c>
      <c r="H239" s="1">
        <v>0</v>
      </c>
      <c r="I239" s="17" t="s">
        <v>204</v>
      </c>
      <c r="K239" s="55" t="s">
        <v>1007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1015</v>
      </c>
      <c r="H240" s="1">
        <v>0</v>
      </c>
      <c r="I240" s="17" t="s">
        <v>205</v>
      </c>
      <c r="K240" s="55" t="s">
        <v>1007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1016</v>
      </c>
      <c r="I241" s="17" t="s">
        <v>206</v>
      </c>
      <c r="K241" s="55" t="s">
        <v>1007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1017</v>
      </c>
      <c r="I242" s="17" t="s">
        <v>207</v>
      </c>
      <c r="K242" s="55" t="s">
        <v>1007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1020</v>
      </c>
      <c r="H244" s="1">
        <v>0</v>
      </c>
      <c r="I244" s="17" t="s">
        <v>203</v>
      </c>
      <c r="K244" s="55" t="s">
        <v>1018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1021</v>
      </c>
      <c r="H245" s="1">
        <v>0</v>
      </c>
      <c r="I245" s="17" t="s">
        <v>204</v>
      </c>
      <c r="K245" s="55" t="s">
        <v>1018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1022</v>
      </c>
      <c r="H246" s="1">
        <v>0</v>
      </c>
      <c r="I246" s="17" t="s">
        <v>205</v>
      </c>
      <c r="K246" s="55" t="s">
        <v>1018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1023</v>
      </c>
      <c r="I247" s="17" t="s">
        <v>206</v>
      </c>
      <c r="K247" s="55" t="s">
        <v>1018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1024</v>
      </c>
      <c r="I248" s="17" t="s">
        <v>207</v>
      </c>
      <c r="K248" s="55" t="s">
        <v>1018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1025</v>
      </c>
      <c r="H250" s="1">
        <v>0</v>
      </c>
      <c r="I250" s="17" t="s">
        <v>203</v>
      </c>
      <c r="K250" s="55" t="s">
        <v>1019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1026</v>
      </c>
      <c r="H251" s="1">
        <v>0</v>
      </c>
      <c r="I251" s="17" t="s">
        <v>204</v>
      </c>
      <c r="K251" s="55" t="s">
        <v>1019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1027</v>
      </c>
      <c r="H252" s="1">
        <v>0</v>
      </c>
      <c r="I252" s="17" t="s">
        <v>205</v>
      </c>
      <c r="K252" s="55" t="s">
        <v>1019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1028</v>
      </c>
      <c r="I253" s="17" t="s">
        <v>206</v>
      </c>
      <c r="K253" s="55" t="s">
        <v>1019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1029</v>
      </c>
      <c r="I254" s="17" t="s">
        <v>207</v>
      </c>
      <c r="K254" s="55" t="s">
        <v>1019</v>
      </c>
    </row>
    <row r="256" spans="1:12" s="55" customFormat="1" x14ac:dyDescent="0.3">
      <c r="A256" s="76">
        <v>1</v>
      </c>
      <c r="B256" s="77">
        <f>B250+8</f>
        <v>177</v>
      </c>
      <c r="C256" s="76">
        <v>1</v>
      </c>
      <c r="D256" s="76">
        <v>1</v>
      </c>
      <c r="E256" s="76"/>
      <c r="F256" s="76" t="str">
        <f xml:space="preserve"> MID(F250,1,35) &amp; TEXT(MID(F250,36,2)+1,"00") &amp; "]" &amp; RIGHT(F250,LEN(F250)-FIND("]",F250))</f>
        <v xml:space="preserve"> From_ILOX_ChuteStatus.ChuteStatus[17].b12</v>
      </c>
      <c r="G256" s="76"/>
      <c r="H256" s="76">
        <v>0</v>
      </c>
      <c r="I256" s="76" t="s">
        <v>203</v>
      </c>
      <c r="J256" s="76"/>
      <c r="K256" s="76" t="str">
        <f xml:space="preserve"> MID(K250,1,7) &amp; TEXT(MID(K250,8,2)+1,"00")</f>
        <v>HAMPER 17</v>
      </c>
    </row>
    <row r="257" spans="1:11" s="55" customFormat="1" x14ac:dyDescent="0.3">
      <c r="A257" s="76">
        <v>1</v>
      </c>
      <c r="B257" s="77">
        <f>B256+1</f>
        <v>178</v>
      </c>
      <c r="C257" s="76">
        <v>1</v>
      </c>
      <c r="D257" s="76">
        <v>1</v>
      </c>
      <c r="E257" s="76"/>
      <c r="F257" s="76" t="str">
        <f xml:space="preserve"> MID(F256,1,39) &amp; "b13"</f>
        <v xml:space="preserve"> From_ILOX_ChuteStatus.ChuteStatus[17].b13</v>
      </c>
      <c r="G257" s="76"/>
      <c r="H257" s="76">
        <v>0</v>
      </c>
      <c r="I257" s="76" t="s">
        <v>204</v>
      </c>
      <c r="J257" s="76"/>
      <c r="K257" s="76" t="str">
        <f>K256</f>
        <v>HAMPER 17</v>
      </c>
    </row>
    <row r="258" spans="1:11" s="55" customFormat="1" x14ac:dyDescent="0.3">
      <c r="A258" s="76">
        <v>1</v>
      </c>
      <c r="B258" s="77">
        <f>B257+1</f>
        <v>179</v>
      </c>
      <c r="C258" s="76">
        <v>1</v>
      </c>
      <c r="D258" s="76">
        <v>1</v>
      </c>
      <c r="E258" s="76"/>
      <c r="F258" s="76" t="str">
        <f xml:space="preserve"> MID(F257,1,39) &amp; "b14"</f>
        <v xml:space="preserve"> From_ILOX_ChuteStatus.ChuteStatus[17].b14</v>
      </c>
      <c r="G258" s="76"/>
      <c r="H258" s="76">
        <v>0</v>
      </c>
      <c r="I258" s="76" t="s">
        <v>205</v>
      </c>
      <c r="J258" s="76"/>
      <c r="K258" s="76" t="str">
        <f t="shared" ref="K258:K260" si="27">K257</f>
        <v>HAMPER 17</v>
      </c>
    </row>
    <row r="259" spans="1:11" s="55" customFormat="1" x14ac:dyDescent="0.3">
      <c r="A259" s="76">
        <v>1</v>
      </c>
      <c r="B259" s="77">
        <f>B258+1</f>
        <v>180</v>
      </c>
      <c r="C259" s="76">
        <v>1</v>
      </c>
      <c r="D259" s="76">
        <v>1</v>
      </c>
      <c r="E259" s="76"/>
      <c r="F259" s="76" t="str">
        <f xml:space="preserve"> MID(F258,1,39) &amp; "b15"</f>
        <v xml:space="preserve"> From_ILOX_ChuteStatus.ChuteStatus[17].b15</v>
      </c>
      <c r="G259" s="76"/>
      <c r="H259" s="76"/>
      <c r="I259" s="76" t="s">
        <v>206</v>
      </c>
      <c r="J259" s="76"/>
      <c r="K259" s="76" t="str">
        <f t="shared" si="27"/>
        <v>HAMPER 17</v>
      </c>
    </row>
    <row r="260" spans="1:11" s="55" customFormat="1" x14ac:dyDescent="0.3">
      <c r="A260" s="76">
        <v>1</v>
      </c>
      <c r="B260" s="77">
        <f t="shared" ref="B260" si="28">B259+1</f>
        <v>181</v>
      </c>
      <c r="C260" s="76">
        <v>1</v>
      </c>
      <c r="D260" s="76">
        <v>1</v>
      </c>
      <c r="E260" s="76"/>
      <c r="F260" s="76" t="str">
        <f xml:space="preserve"> MID(F259,1,39) &amp; "b16"</f>
        <v xml:space="preserve"> From_ILOX_ChuteStatus.ChuteStatus[17].b16</v>
      </c>
      <c r="G260" s="76"/>
      <c r="H260" s="76"/>
      <c r="I260" s="76" t="s">
        <v>207</v>
      </c>
      <c r="J260" s="76"/>
      <c r="K260" s="76" t="str">
        <f t="shared" si="27"/>
        <v>HAMPER 17</v>
      </c>
    </row>
    <row r="261" spans="1:11" s="55" customFormat="1" x14ac:dyDescent="0.3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</row>
    <row r="262" spans="1:11" s="55" customFormat="1" x14ac:dyDescent="0.3">
      <c r="A262" s="76">
        <v>1</v>
      </c>
      <c r="B262" s="77">
        <f>B256+8</f>
        <v>185</v>
      </c>
      <c r="C262" s="76">
        <v>1</v>
      </c>
      <c r="D262" s="76">
        <v>1</v>
      </c>
      <c r="E262" s="76"/>
      <c r="F262" s="76" t="str">
        <f xml:space="preserve"> MID(F256,1,35) &amp; TEXT(MID(F256,36,2)+1,"00") &amp; "]" &amp; RIGHT(F256,LEN(F256)-FIND("]",F256))</f>
        <v xml:space="preserve"> From_ILOX_ChuteStatus.ChuteStatus[18].b12</v>
      </c>
      <c r="G262" s="76"/>
      <c r="H262" s="76">
        <v>0</v>
      </c>
      <c r="I262" s="76" t="s">
        <v>203</v>
      </c>
      <c r="J262" s="76"/>
      <c r="K262" s="76" t="str">
        <f xml:space="preserve"> MID(K256,1,7) &amp; TEXT(MID(K256,8,2)+1,"00")</f>
        <v>HAMPER 18</v>
      </c>
    </row>
    <row r="263" spans="1:11" s="55" customFormat="1" x14ac:dyDescent="0.3">
      <c r="A263" s="76">
        <v>1</v>
      </c>
      <c r="B263" s="77">
        <f>B262+1</f>
        <v>186</v>
      </c>
      <c r="C263" s="76">
        <v>1</v>
      </c>
      <c r="D263" s="76">
        <v>1</v>
      </c>
      <c r="E263" s="76"/>
      <c r="F263" s="76" t="str">
        <f xml:space="preserve"> MID(F262,1,39) &amp; "b13"</f>
        <v xml:space="preserve"> From_ILOX_ChuteStatus.ChuteStatus[18].b13</v>
      </c>
      <c r="G263" s="76"/>
      <c r="H263" s="76">
        <v>0</v>
      </c>
      <c r="I263" s="76" t="s">
        <v>204</v>
      </c>
      <c r="J263" s="76"/>
      <c r="K263" s="76" t="str">
        <f>K262</f>
        <v>HAMPER 18</v>
      </c>
    </row>
    <row r="264" spans="1:11" s="55" customFormat="1" x14ac:dyDescent="0.3">
      <c r="A264" s="76">
        <v>1</v>
      </c>
      <c r="B264" s="77">
        <f>B263+1</f>
        <v>187</v>
      </c>
      <c r="C264" s="76">
        <v>1</v>
      </c>
      <c r="D264" s="76">
        <v>1</v>
      </c>
      <c r="E264" s="76"/>
      <c r="F264" s="76" t="str">
        <f xml:space="preserve"> MID(F263,1,39) &amp; "b14"</f>
        <v xml:space="preserve"> From_ILOX_ChuteStatus.ChuteStatus[18].b14</v>
      </c>
      <c r="G264" s="76"/>
      <c r="H264" s="76">
        <v>0</v>
      </c>
      <c r="I264" s="76" t="s">
        <v>205</v>
      </c>
      <c r="J264" s="76"/>
      <c r="K264" s="76" t="str">
        <f>K263</f>
        <v>HAMPER 18</v>
      </c>
    </row>
    <row r="265" spans="1:11" s="55" customFormat="1" x14ac:dyDescent="0.3">
      <c r="A265" s="76">
        <v>1</v>
      </c>
      <c r="B265" s="77">
        <f>B264+1</f>
        <v>188</v>
      </c>
      <c r="C265" s="76">
        <v>1</v>
      </c>
      <c r="D265" s="76">
        <v>1</v>
      </c>
      <c r="E265" s="76"/>
      <c r="F265" s="76" t="str">
        <f xml:space="preserve"> MID(F264,1,39) &amp; "b15"</f>
        <v xml:space="preserve"> From_ILOX_ChuteStatus.ChuteStatus[18].b15</v>
      </c>
      <c r="G265" s="76"/>
      <c r="H265" s="76"/>
      <c r="I265" s="76" t="s">
        <v>206</v>
      </c>
      <c r="J265" s="76"/>
      <c r="K265" s="76" t="str">
        <f>K264</f>
        <v>HAMPER 18</v>
      </c>
    </row>
    <row r="266" spans="1:11" s="55" customFormat="1" x14ac:dyDescent="0.3">
      <c r="A266" s="76">
        <v>1</v>
      </c>
      <c r="B266" s="77">
        <f t="shared" ref="B266" si="29">B265+1</f>
        <v>189</v>
      </c>
      <c r="C266" s="76">
        <v>1</v>
      </c>
      <c r="D266" s="76">
        <v>1</v>
      </c>
      <c r="E266" s="76"/>
      <c r="F266" s="76" t="str">
        <f xml:space="preserve"> MID(F265,1,39) &amp; "b16"</f>
        <v xml:space="preserve"> From_ILOX_ChuteStatus.ChuteStatus[18].b16</v>
      </c>
      <c r="G266" s="76"/>
      <c r="H266" s="76"/>
      <c r="I266" s="76" t="s">
        <v>207</v>
      </c>
      <c r="J266" s="76"/>
      <c r="K266" s="76" t="str">
        <f>K265</f>
        <v>HAMPER 18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D25" sqref="D25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497</v>
      </c>
      <c r="C4" s="48" t="s">
        <v>82</v>
      </c>
      <c r="D4" s="48" t="s">
        <v>498</v>
      </c>
      <c r="E4" s="48" t="s">
        <v>499</v>
      </c>
      <c r="F4" s="55" t="s">
        <v>919</v>
      </c>
      <c r="G4" s="55" t="s">
        <v>918</v>
      </c>
    </row>
    <row r="5" spans="1:7" x14ac:dyDescent="0.3">
      <c r="A5" s="55">
        <v>1</v>
      </c>
      <c r="B5" s="48">
        <v>1</v>
      </c>
      <c r="C5" s="55" t="s">
        <v>900</v>
      </c>
      <c r="D5" s="48">
        <v>10</v>
      </c>
      <c r="E5" s="55" t="s">
        <v>899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901</v>
      </c>
      <c r="D6" s="48">
        <v>20</v>
      </c>
      <c r="E6" s="55" t="s">
        <v>899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897</v>
      </c>
      <c r="D7" s="48">
        <v>10</v>
      </c>
      <c r="E7" s="55" t="s">
        <v>899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898</v>
      </c>
      <c r="D8" s="48">
        <v>20</v>
      </c>
      <c r="E8" s="55" t="s">
        <v>899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1384</v>
      </c>
      <c r="D9" s="48">
        <v>1</v>
      </c>
      <c r="E9" s="55" t="s">
        <v>1385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903</v>
      </c>
      <c r="D10" s="48">
        <v>900</v>
      </c>
      <c r="E10" s="55" t="s">
        <v>904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1418</v>
      </c>
      <c r="D11" s="48">
        <v>2000</v>
      </c>
      <c r="E11" s="48" t="s">
        <v>500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1419</v>
      </c>
      <c r="D12" s="48">
        <v>4000</v>
      </c>
      <c r="E12" s="48" t="s">
        <v>500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1420</v>
      </c>
      <c r="D13" s="48">
        <v>4000</v>
      </c>
      <c r="E13" s="48" t="s">
        <v>500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1421</v>
      </c>
      <c r="D14" s="48">
        <v>4000</v>
      </c>
      <c r="E14" s="48" t="s">
        <v>500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1422</v>
      </c>
      <c r="D15" s="48">
        <v>4000</v>
      </c>
      <c r="E15" s="48" t="s">
        <v>500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1423</v>
      </c>
      <c r="D16" s="48">
        <v>4000</v>
      </c>
      <c r="E16" s="48" t="s">
        <v>500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931</v>
      </c>
      <c r="D17" s="48">
        <v>885</v>
      </c>
      <c r="E17" s="55" t="s">
        <v>932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933</v>
      </c>
      <c r="D18" s="48">
        <v>1700</v>
      </c>
      <c r="E18" s="48" t="s">
        <v>500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934</v>
      </c>
      <c r="D19" s="48">
        <v>2050</v>
      </c>
      <c r="E19" s="55" t="s">
        <v>932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935</v>
      </c>
      <c r="D20" s="48">
        <v>13631</v>
      </c>
      <c r="E20" s="55" t="s">
        <v>932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943</v>
      </c>
      <c r="D21" s="48">
        <v>2580</v>
      </c>
      <c r="E21" s="55" t="s">
        <v>932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948</v>
      </c>
      <c r="D22" s="48">
        <v>170</v>
      </c>
      <c r="E22" s="55" t="s">
        <v>947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950</v>
      </c>
      <c r="D23" s="48">
        <v>170</v>
      </c>
      <c r="E23" s="55" t="s">
        <v>947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949</v>
      </c>
      <c r="D24" s="48">
        <v>170</v>
      </c>
      <c r="E24" s="55" t="s">
        <v>947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B1" workbookViewId="0">
      <selection activeCell="I5" sqref="I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754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1375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374</v>
      </c>
      <c r="S7" s="29" t="s">
        <v>375</v>
      </c>
      <c r="T7" s="29" t="s">
        <v>376</v>
      </c>
      <c r="U7" s="29" t="s">
        <v>373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956</v>
      </c>
      <c r="S11" s="57" t="s">
        <v>791</v>
      </c>
      <c r="T11" s="57" t="s">
        <v>790</v>
      </c>
      <c r="U11" s="57" t="s">
        <v>789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1397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479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843</v>
      </c>
      <c r="O39" s="55" t="s">
        <v>842</v>
      </c>
      <c r="P39" s="55" t="s">
        <v>775</v>
      </c>
      <c r="Q39" s="37" t="s">
        <v>478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689</v>
      </c>
      <c r="S56" s="54" t="s">
        <v>477</v>
      </c>
      <c r="T56" s="54" t="s">
        <v>476</v>
      </c>
      <c r="U56" s="54" t="s">
        <v>475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U108"/>
  <sheetViews>
    <sheetView topLeftCell="E1" workbookViewId="0">
      <selection activeCell="O15" sqref="O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33">
        <f>C4+15</f>
        <v>16</v>
      </c>
      <c r="E4" s="33"/>
      <c r="F4" s="33">
        <f t="shared" ref="F4:F101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D5" s="33"/>
      <c r="E5" s="33"/>
      <c r="F5" s="65" t="s">
        <v>144</v>
      </c>
      <c r="G5" s="65" t="s">
        <v>788</v>
      </c>
      <c r="H5" s="65" t="s">
        <v>844</v>
      </c>
      <c r="I5" s="65" t="s">
        <v>141</v>
      </c>
      <c r="J5" s="65" t="s">
        <v>138</v>
      </c>
      <c r="K5" s="29" t="s">
        <v>323</v>
      </c>
      <c r="L5" s="29" t="s">
        <v>322</v>
      </c>
      <c r="M5" s="29" t="s">
        <v>321</v>
      </c>
      <c r="N5" s="58" t="s">
        <v>309</v>
      </c>
      <c r="O5" s="63" t="s">
        <v>320</v>
      </c>
      <c r="P5" s="40" t="s">
        <v>319</v>
      </c>
      <c r="Q5" s="63"/>
      <c r="R5" s="63"/>
      <c r="S5" s="64" t="s">
        <v>318</v>
      </c>
      <c r="T5" s="29" t="s">
        <v>317</v>
      </c>
      <c r="U5" s="29" t="s">
        <v>316</v>
      </c>
    </row>
    <row r="6" spans="2:21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D7" s="33"/>
      <c r="E7" s="33"/>
      <c r="F7" s="56" t="s">
        <v>867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45" t="s">
        <v>391</v>
      </c>
      <c r="T7" s="30" t="s">
        <v>392</v>
      </c>
      <c r="U7" s="51" t="s">
        <v>382</v>
      </c>
    </row>
    <row r="8" spans="2:21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D9" s="33"/>
      <c r="E9" s="33"/>
      <c r="F9" s="63"/>
      <c r="G9" s="63"/>
      <c r="H9" s="63"/>
      <c r="I9" s="64" t="s">
        <v>310</v>
      </c>
      <c r="J9" s="62"/>
      <c r="K9" s="39" t="s">
        <v>384</v>
      </c>
      <c r="L9" s="39" t="s">
        <v>385</v>
      </c>
      <c r="M9" s="52" t="s">
        <v>383</v>
      </c>
      <c r="N9" s="39" t="s">
        <v>386</v>
      </c>
      <c r="O9" s="39" t="s">
        <v>387</v>
      </c>
      <c r="P9" s="39" t="s">
        <v>388</v>
      </c>
      <c r="Q9" s="52" t="s">
        <v>389</v>
      </c>
      <c r="R9" s="52" t="s">
        <v>390</v>
      </c>
      <c r="S9" s="39" t="s">
        <v>391</v>
      </c>
      <c r="T9" s="39" t="s">
        <v>392</v>
      </c>
      <c r="U9" s="52" t="s">
        <v>382</v>
      </c>
    </row>
    <row r="10" spans="2:21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D11" s="33"/>
      <c r="E11" s="33"/>
      <c r="F11" s="63"/>
      <c r="G11" s="63"/>
      <c r="H11" s="63"/>
      <c r="I11" s="63"/>
      <c r="J11" s="63"/>
      <c r="K11" s="63"/>
      <c r="L11" s="65" t="s">
        <v>922</v>
      </c>
      <c r="M11" s="65" t="s">
        <v>921</v>
      </c>
      <c r="N11" s="63"/>
      <c r="O11" s="63"/>
      <c r="P11" s="63"/>
      <c r="Q11" s="52" t="s">
        <v>315</v>
      </c>
      <c r="R11" s="52" t="s">
        <v>314</v>
      </c>
      <c r="S11" s="52" t="s">
        <v>313</v>
      </c>
      <c r="T11" s="52" t="s">
        <v>312</v>
      </c>
      <c r="U11" s="52" t="s">
        <v>311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3" spans="2:21" x14ac:dyDescent="0.3">
      <c r="U13" s="57" t="s">
        <v>846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O15" s="58" t="s">
        <v>1389</v>
      </c>
      <c r="P15" s="55" t="s">
        <v>601</v>
      </c>
      <c r="Q15" s="55" t="s">
        <v>600</v>
      </c>
      <c r="U15" s="55" t="s">
        <v>324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P17" s="55" t="s">
        <v>592</v>
      </c>
      <c r="Q17" s="55" t="s">
        <v>591</v>
      </c>
      <c r="R17" s="27" t="s">
        <v>590</v>
      </c>
      <c r="S17" s="55" t="s">
        <v>589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P19" s="55" t="s">
        <v>871</v>
      </c>
      <c r="Q19" s="27" t="s">
        <v>870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P21" s="55" t="s">
        <v>606</v>
      </c>
      <c r="Q21" s="55" t="s">
        <v>605</v>
      </c>
      <c r="R21" s="55" t="s">
        <v>604</v>
      </c>
      <c r="S21" s="55" t="s">
        <v>603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P23" s="55" t="s">
        <v>875</v>
      </c>
      <c r="Q23" s="55" t="s">
        <v>874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P25" s="55" t="s">
        <v>610</v>
      </c>
      <c r="Q25" s="55" t="s">
        <v>609</v>
      </c>
      <c r="R25" s="55" t="s">
        <v>608</v>
      </c>
      <c r="S25" s="55" t="s">
        <v>607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O27" s="55" t="s">
        <v>937</v>
      </c>
      <c r="P27" s="55" t="s">
        <v>879</v>
      </c>
      <c r="Q27" s="55" t="s">
        <v>878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P29" s="55" t="s">
        <v>914</v>
      </c>
      <c r="Q29" s="55" t="s">
        <v>913</v>
      </c>
      <c r="R29" s="29" t="s">
        <v>137</v>
      </c>
      <c r="S29" s="29" t="s">
        <v>136</v>
      </c>
      <c r="T29" s="29" t="s">
        <v>135</v>
      </c>
      <c r="U29" s="29" t="s">
        <v>134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N31" s="29" t="s">
        <v>327</v>
      </c>
      <c r="O31" s="29" t="s">
        <v>326</v>
      </c>
      <c r="U31" s="29" t="s">
        <v>325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3" spans="2:21" x14ac:dyDescent="0.3">
      <c r="S33" s="68" t="s">
        <v>140</v>
      </c>
      <c r="T33" s="32" t="s">
        <v>139</v>
      </c>
      <c r="U33" s="68" t="s">
        <v>138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5" spans="2:21" x14ac:dyDescent="0.3">
      <c r="U35" s="68" t="s">
        <v>332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N37" s="29" t="s">
        <v>334</v>
      </c>
      <c r="O37" s="29" t="s">
        <v>333</v>
      </c>
      <c r="Q37" s="27" t="s">
        <v>882</v>
      </c>
      <c r="T37" s="27" t="s">
        <v>881</v>
      </c>
      <c r="U37" s="57" t="s">
        <v>880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72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884</v>
      </c>
      <c r="O39" s="29" t="s">
        <v>336</v>
      </c>
      <c r="P39" s="55" t="s">
        <v>317</v>
      </c>
      <c r="Q39" s="55" t="s">
        <v>316</v>
      </c>
      <c r="R39" s="27" t="s">
        <v>493</v>
      </c>
      <c r="S39" s="29" t="s">
        <v>335</v>
      </c>
      <c r="T39" s="41" t="s">
        <v>492</v>
      </c>
      <c r="U39" s="57" t="s">
        <v>905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1030</v>
      </c>
      <c r="F48" s="27">
        <f t="shared" ref="F48" si="7">D48</f>
        <v>368</v>
      </c>
      <c r="G48" s="27">
        <f t="shared" ref="G48:U48" si="8">F48-1</f>
        <v>367</v>
      </c>
      <c r="H48" s="27">
        <f t="shared" si="8"/>
        <v>366</v>
      </c>
      <c r="I48" s="27">
        <f t="shared" si="8"/>
        <v>365</v>
      </c>
      <c r="J48" s="27">
        <f t="shared" si="8"/>
        <v>364</v>
      </c>
      <c r="K48" s="27">
        <f t="shared" si="8"/>
        <v>363</v>
      </c>
      <c r="L48" s="27">
        <f t="shared" si="8"/>
        <v>362</v>
      </c>
      <c r="M48" s="27">
        <f t="shared" si="8"/>
        <v>361</v>
      </c>
      <c r="N48" s="27">
        <f t="shared" si="8"/>
        <v>360</v>
      </c>
      <c r="O48" s="27">
        <f t="shared" si="8"/>
        <v>359</v>
      </c>
      <c r="P48" s="27">
        <f t="shared" si="8"/>
        <v>358</v>
      </c>
      <c r="Q48" s="27">
        <f t="shared" si="8"/>
        <v>357</v>
      </c>
      <c r="R48" s="27">
        <f t="shared" si="8"/>
        <v>356</v>
      </c>
      <c r="S48" s="27">
        <f t="shared" si="8"/>
        <v>355</v>
      </c>
      <c r="T48" s="27">
        <f t="shared" si="8"/>
        <v>354</v>
      </c>
      <c r="U48" s="27">
        <f t="shared" si="8"/>
        <v>353</v>
      </c>
    </row>
    <row r="49" spans="2:21" x14ac:dyDescent="0.3">
      <c r="I49" s="55" t="s">
        <v>159</v>
      </c>
      <c r="M49" s="55" t="s">
        <v>156</v>
      </c>
      <c r="O49" s="27" t="s">
        <v>155</v>
      </c>
      <c r="P49" s="55" t="s">
        <v>154</v>
      </c>
      <c r="Q49" s="55" t="s">
        <v>862</v>
      </c>
      <c r="R49" s="55" t="s">
        <v>861</v>
      </c>
    </row>
    <row r="50" spans="2:21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1030</v>
      </c>
      <c r="F50" s="27">
        <f t="shared" ref="F50" si="11">D50</f>
        <v>384</v>
      </c>
      <c r="G50" s="27">
        <f t="shared" ref="G50" si="12">F50-1</f>
        <v>383</v>
      </c>
      <c r="H50" s="27">
        <f t="shared" ref="H50" si="13">G50-1</f>
        <v>382</v>
      </c>
      <c r="I50" s="27">
        <f t="shared" ref="I50" si="14">H50-1</f>
        <v>381</v>
      </c>
      <c r="J50" s="27">
        <f t="shared" ref="J50" si="15">I50-1</f>
        <v>380</v>
      </c>
      <c r="K50" s="27">
        <f t="shared" ref="K50" si="16">J50-1</f>
        <v>379</v>
      </c>
      <c r="L50" s="27">
        <f t="shared" ref="L50" si="17">K50-1</f>
        <v>378</v>
      </c>
      <c r="M50" s="27">
        <f t="shared" ref="M50" si="18">L50-1</f>
        <v>377</v>
      </c>
      <c r="N50" s="27">
        <f t="shared" ref="N50" si="19">M50-1</f>
        <v>376</v>
      </c>
      <c r="O50" s="27">
        <f t="shared" ref="O50" si="20">N50-1</f>
        <v>375</v>
      </c>
      <c r="P50" s="27">
        <f t="shared" ref="P50" si="21">O50-1</f>
        <v>374</v>
      </c>
      <c r="Q50" s="27">
        <f t="shared" ref="Q50" si="22">P50-1</f>
        <v>373</v>
      </c>
      <c r="R50" s="27">
        <f t="shared" ref="R50" si="23">Q50-1</f>
        <v>372</v>
      </c>
      <c r="S50" s="27">
        <f t="shared" ref="S50" si="24">R50-1</f>
        <v>371</v>
      </c>
      <c r="T50" s="27">
        <f t="shared" ref="T50" si="25">S50-1</f>
        <v>370</v>
      </c>
      <c r="U50" s="27">
        <f t="shared" ref="U50" si="26">T50-1</f>
        <v>369</v>
      </c>
    </row>
    <row r="51" spans="2:21" x14ac:dyDescent="0.3">
      <c r="L51" s="27" t="s">
        <v>830</v>
      </c>
      <c r="M51" s="27" t="s">
        <v>829</v>
      </c>
      <c r="N51" s="27" t="s">
        <v>828</v>
      </c>
      <c r="O51" s="27" t="s">
        <v>831</v>
      </c>
      <c r="P51" s="55" t="s">
        <v>866</v>
      </c>
      <c r="Q51" s="27" t="s">
        <v>251</v>
      </c>
      <c r="R51" s="27" t="s">
        <v>150</v>
      </c>
      <c r="S51" s="27" t="s">
        <v>826</v>
      </c>
      <c r="T51" s="27" t="s">
        <v>149</v>
      </c>
    </row>
    <row r="52" spans="2:21" x14ac:dyDescent="0.3">
      <c r="P52" s="55"/>
    </row>
    <row r="53" spans="2:21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F53" s="60">
        <f t="shared" si="0"/>
        <v>400</v>
      </c>
      <c r="G53" s="60">
        <f t="shared" si="4"/>
        <v>399</v>
      </c>
      <c r="H53" s="60">
        <f t="shared" si="4"/>
        <v>398</v>
      </c>
      <c r="I53" s="33">
        <f t="shared" si="4"/>
        <v>397</v>
      </c>
      <c r="J53" s="33">
        <f t="shared" si="4"/>
        <v>396</v>
      </c>
      <c r="K53" s="33">
        <f t="shared" si="4"/>
        <v>395</v>
      </c>
      <c r="L53" s="33">
        <f t="shared" si="4"/>
        <v>394</v>
      </c>
      <c r="M53" s="33">
        <f t="shared" si="4"/>
        <v>393</v>
      </c>
      <c r="N53" s="33">
        <f t="shared" si="4"/>
        <v>392</v>
      </c>
      <c r="O53" s="33">
        <f t="shared" si="4"/>
        <v>391</v>
      </c>
      <c r="P53" s="33">
        <f t="shared" si="4"/>
        <v>390</v>
      </c>
      <c r="Q53" s="33">
        <f t="shared" si="4"/>
        <v>389</v>
      </c>
      <c r="R53" s="33">
        <f t="shared" si="4"/>
        <v>388</v>
      </c>
      <c r="S53" s="33">
        <f t="shared" si="4"/>
        <v>387</v>
      </c>
      <c r="T53" s="33">
        <f t="shared" si="4"/>
        <v>386</v>
      </c>
      <c r="U53" s="33">
        <f t="shared" si="4"/>
        <v>385</v>
      </c>
    </row>
    <row r="54" spans="2:21" x14ac:dyDescent="0.3">
      <c r="F54" s="29" t="s">
        <v>188</v>
      </c>
      <c r="G54" s="33" t="s">
        <v>187</v>
      </c>
      <c r="H54" s="33" t="s">
        <v>202</v>
      </c>
      <c r="I54" s="33"/>
      <c r="J54" s="33" t="s">
        <v>422</v>
      </c>
      <c r="K54" s="33" t="s">
        <v>421</v>
      </c>
      <c r="L54" s="33" t="s">
        <v>420</v>
      </c>
      <c r="M54" s="29" t="s">
        <v>419</v>
      </c>
      <c r="N54" s="33" t="s">
        <v>418</v>
      </c>
      <c r="O54" s="33" t="s">
        <v>417</v>
      </c>
      <c r="P54" s="33" t="s">
        <v>416</v>
      </c>
      <c r="Q54" s="29" t="s">
        <v>415</v>
      </c>
      <c r="R54" s="33"/>
      <c r="S54" s="33" t="s">
        <v>414</v>
      </c>
      <c r="T54" s="33" t="s">
        <v>413</v>
      </c>
      <c r="U54" s="33" t="s">
        <v>412</v>
      </c>
    </row>
    <row r="55" spans="2:21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F55" s="33">
        <f t="shared" si="0"/>
        <v>416</v>
      </c>
      <c r="G55" s="33">
        <f t="shared" si="4"/>
        <v>415</v>
      </c>
      <c r="H55" s="33">
        <f t="shared" si="4"/>
        <v>414</v>
      </c>
      <c r="I55" s="33">
        <f t="shared" si="4"/>
        <v>413</v>
      </c>
      <c r="J55" s="33">
        <f t="shared" si="4"/>
        <v>412</v>
      </c>
      <c r="K55" s="33">
        <f t="shared" si="4"/>
        <v>411</v>
      </c>
      <c r="L55" s="33">
        <f t="shared" si="4"/>
        <v>410</v>
      </c>
      <c r="M55" s="33">
        <f t="shared" si="4"/>
        <v>409</v>
      </c>
      <c r="N55" s="33">
        <f t="shared" si="4"/>
        <v>408</v>
      </c>
      <c r="O55" s="33">
        <f t="shared" si="4"/>
        <v>407</v>
      </c>
      <c r="P55" s="33">
        <f t="shared" si="4"/>
        <v>406</v>
      </c>
      <c r="Q55" s="33">
        <f t="shared" si="4"/>
        <v>405</v>
      </c>
      <c r="R55" s="33">
        <f t="shared" si="4"/>
        <v>404</v>
      </c>
      <c r="S55" s="33">
        <f t="shared" si="4"/>
        <v>403</v>
      </c>
      <c r="T55" s="33">
        <f t="shared" si="4"/>
        <v>402</v>
      </c>
      <c r="U55" s="33">
        <f t="shared" si="4"/>
        <v>401</v>
      </c>
    </row>
    <row r="56" spans="2:21" x14ac:dyDescent="0.3">
      <c r="F56" s="61" t="s">
        <v>423</v>
      </c>
      <c r="G56" s="61" t="s">
        <v>424</v>
      </c>
      <c r="H56" s="61" t="s">
        <v>425</v>
      </c>
      <c r="I56" s="61" t="s">
        <v>200</v>
      </c>
      <c r="J56" s="61" t="s">
        <v>201</v>
      </c>
      <c r="K56" s="60" t="s">
        <v>199</v>
      </c>
      <c r="L56" s="60" t="s">
        <v>198</v>
      </c>
      <c r="M56" s="60" t="s">
        <v>197</v>
      </c>
      <c r="N56" s="60" t="s">
        <v>196</v>
      </c>
      <c r="O56" s="60" t="s">
        <v>195</v>
      </c>
      <c r="P56" s="60" t="s">
        <v>194</v>
      </c>
      <c r="Q56" s="60" t="s">
        <v>193</v>
      </c>
      <c r="R56" s="60" t="s">
        <v>192</v>
      </c>
      <c r="S56" s="60" t="s">
        <v>191</v>
      </c>
      <c r="T56" s="60" t="s">
        <v>190</v>
      </c>
      <c r="U56" s="60" t="s">
        <v>189</v>
      </c>
    </row>
    <row r="57" spans="2:21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F57" s="33">
        <f t="shared" si="0"/>
        <v>432</v>
      </c>
      <c r="G57" s="33">
        <f t="shared" si="4"/>
        <v>431</v>
      </c>
      <c r="H57" s="33">
        <f t="shared" si="4"/>
        <v>430</v>
      </c>
      <c r="I57" s="33">
        <f t="shared" si="4"/>
        <v>429</v>
      </c>
      <c r="J57" s="33">
        <f t="shared" si="4"/>
        <v>428</v>
      </c>
      <c r="K57" s="33">
        <f t="shared" si="4"/>
        <v>427</v>
      </c>
      <c r="L57" s="33">
        <f t="shared" si="4"/>
        <v>426</v>
      </c>
      <c r="M57" s="33">
        <f t="shared" si="4"/>
        <v>425</v>
      </c>
      <c r="N57" s="33">
        <f t="shared" si="4"/>
        <v>424</v>
      </c>
      <c r="O57" s="33">
        <f t="shared" si="4"/>
        <v>423</v>
      </c>
      <c r="P57" s="33">
        <f t="shared" si="4"/>
        <v>422</v>
      </c>
      <c r="Q57" s="33">
        <f t="shared" si="4"/>
        <v>421</v>
      </c>
      <c r="R57" s="33">
        <f t="shared" si="4"/>
        <v>420</v>
      </c>
      <c r="S57" s="33">
        <f t="shared" si="4"/>
        <v>419</v>
      </c>
      <c r="T57" s="33">
        <f t="shared" si="4"/>
        <v>418</v>
      </c>
      <c r="U57" s="33">
        <f t="shared" si="4"/>
        <v>417</v>
      </c>
    </row>
    <row r="58" spans="2:21" x14ac:dyDescent="0.3">
      <c r="F58" s="71" t="s">
        <v>441</v>
      </c>
      <c r="G58" s="71" t="s">
        <v>440</v>
      </c>
      <c r="H58" s="71" t="s">
        <v>439</v>
      </c>
      <c r="I58" s="71" t="s">
        <v>438</v>
      </c>
      <c r="J58" s="71" t="s">
        <v>437</v>
      </c>
      <c r="K58" s="71" t="s">
        <v>436</v>
      </c>
      <c r="L58" s="71" t="s">
        <v>435</v>
      </c>
      <c r="M58" s="71" t="s">
        <v>434</v>
      </c>
      <c r="N58" s="71" t="s">
        <v>433</v>
      </c>
      <c r="O58" s="71" t="s">
        <v>432</v>
      </c>
      <c r="P58" s="71" t="s">
        <v>431</v>
      </c>
      <c r="Q58" s="71" t="s">
        <v>430</v>
      </c>
      <c r="R58" s="71" t="s">
        <v>429</v>
      </c>
      <c r="S58" s="71" t="s">
        <v>428</v>
      </c>
      <c r="T58" s="71" t="s">
        <v>427</v>
      </c>
      <c r="U58" s="71" t="s">
        <v>426</v>
      </c>
    </row>
    <row r="59" spans="2:21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F59" s="33">
        <f t="shared" si="0"/>
        <v>448</v>
      </c>
      <c r="G59" s="33">
        <f t="shared" si="4"/>
        <v>447</v>
      </c>
      <c r="H59" s="33">
        <f t="shared" si="4"/>
        <v>446</v>
      </c>
      <c r="I59" s="33">
        <f t="shared" si="4"/>
        <v>445</v>
      </c>
      <c r="J59" s="33">
        <f t="shared" si="4"/>
        <v>444</v>
      </c>
      <c r="K59" s="33">
        <f t="shared" si="4"/>
        <v>443</v>
      </c>
      <c r="L59" s="33">
        <f t="shared" si="4"/>
        <v>442</v>
      </c>
      <c r="M59" s="33">
        <f t="shared" si="4"/>
        <v>441</v>
      </c>
      <c r="N59" s="33">
        <f t="shared" si="4"/>
        <v>440</v>
      </c>
      <c r="O59" s="33">
        <f t="shared" si="4"/>
        <v>439</v>
      </c>
      <c r="P59" s="33">
        <f t="shared" si="4"/>
        <v>438</v>
      </c>
      <c r="Q59" s="33">
        <f t="shared" si="4"/>
        <v>437</v>
      </c>
      <c r="R59" s="33">
        <f t="shared" si="4"/>
        <v>436</v>
      </c>
      <c r="S59" s="33">
        <f t="shared" si="4"/>
        <v>435</v>
      </c>
      <c r="T59" s="33">
        <f t="shared" si="4"/>
        <v>434</v>
      </c>
      <c r="U59" s="33">
        <f t="shared" si="4"/>
        <v>433</v>
      </c>
    </row>
    <row r="60" spans="2:21" x14ac:dyDescent="0.3">
      <c r="F60" s="71" t="s">
        <v>442</v>
      </c>
      <c r="G60" s="71" t="s">
        <v>443</v>
      </c>
      <c r="H60" s="71" t="s">
        <v>444</v>
      </c>
      <c r="I60" s="71" t="s">
        <v>445</v>
      </c>
      <c r="J60" s="71" t="s">
        <v>446</v>
      </c>
      <c r="K60" s="71" t="s">
        <v>447</v>
      </c>
      <c r="L60" s="71" t="s">
        <v>448</v>
      </c>
      <c r="M60" s="71" t="s">
        <v>449</v>
      </c>
      <c r="N60" s="71" t="s">
        <v>450</v>
      </c>
      <c r="O60" s="71" t="s">
        <v>451</v>
      </c>
      <c r="P60" s="71" t="s">
        <v>452</v>
      </c>
      <c r="Q60" s="71" t="s">
        <v>453</v>
      </c>
      <c r="R60" s="71" t="s">
        <v>454</v>
      </c>
      <c r="S60" s="71" t="s">
        <v>455</v>
      </c>
      <c r="T60" s="71" t="s">
        <v>456</v>
      </c>
      <c r="U60" s="71" t="s">
        <v>457</v>
      </c>
    </row>
    <row r="61" spans="2:21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F61" s="33">
        <f t="shared" ref="F61" si="29">D61</f>
        <v>464</v>
      </c>
      <c r="G61" s="33">
        <f t="shared" ref="G61:U61" si="30">F61-1</f>
        <v>463</v>
      </c>
      <c r="H61" s="33">
        <f t="shared" si="30"/>
        <v>462</v>
      </c>
      <c r="I61" s="33">
        <f t="shared" si="30"/>
        <v>461</v>
      </c>
      <c r="J61" s="33">
        <f t="shared" si="30"/>
        <v>460</v>
      </c>
      <c r="K61" s="33">
        <f t="shared" si="30"/>
        <v>459</v>
      </c>
      <c r="L61" s="33">
        <f t="shared" si="30"/>
        <v>458</v>
      </c>
      <c r="M61" s="33">
        <f t="shared" si="30"/>
        <v>457</v>
      </c>
      <c r="N61" s="33">
        <f t="shared" si="30"/>
        <v>456</v>
      </c>
      <c r="O61" s="33">
        <f t="shared" si="30"/>
        <v>455</v>
      </c>
      <c r="P61" s="33">
        <f t="shared" si="30"/>
        <v>454</v>
      </c>
      <c r="Q61" s="33">
        <f t="shared" si="30"/>
        <v>453</v>
      </c>
      <c r="R61" s="33">
        <f t="shared" si="30"/>
        <v>452</v>
      </c>
      <c r="S61" s="33">
        <f t="shared" si="30"/>
        <v>451</v>
      </c>
      <c r="T61" s="33">
        <f t="shared" si="30"/>
        <v>450</v>
      </c>
      <c r="U61" s="33">
        <f t="shared" si="30"/>
        <v>449</v>
      </c>
    </row>
    <row r="62" spans="2:21" x14ac:dyDescent="0.3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9" t="s">
        <v>841</v>
      </c>
      <c r="U62" s="57" t="s">
        <v>840</v>
      </c>
    </row>
    <row r="63" spans="2:21" x14ac:dyDescent="0.3"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55"/>
    </row>
    <row r="64" spans="2:21" x14ac:dyDescent="0.3">
      <c r="F64" s="33"/>
      <c r="G64" s="33" t="s">
        <v>89</v>
      </c>
      <c r="H64" s="33" t="s">
        <v>88</v>
      </c>
      <c r="I64" s="33" t="s">
        <v>87</v>
      </c>
      <c r="J64" s="33" t="s">
        <v>204</v>
      </c>
      <c r="K64" s="33" t="s">
        <v>203</v>
      </c>
      <c r="L64" s="33" t="s">
        <v>97</v>
      </c>
      <c r="M64" s="33" t="s">
        <v>96</v>
      </c>
      <c r="N64" s="33" t="s">
        <v>86</v>
      </c>
      <c r="O64" s="33" t="s">
        <v>95</v>
      </c>
      <c r="P64" s="33" t="s">
        <v>252</v>
      </c>
      <c r="Q64" s="33" t="s">
        <v>85</v>
      </c>
      <c r="R64" s="33" t="s">
        <v>84</v>
      </c>
      <c r="S64" s="33" t="s">
        <v>308</v>
      </c>
      <c r="T64" s="33" t="s">
        <v>307</v>
      </c>
      <c r="U64" s="33" t="s">
        <v>306</v>
      </c>
    </row>
    <row r="65" spans="2:21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F65" s="33">
        <f t="shared" si="0"/>
        <v>480</v>
      </c>
      <c r="G65" s="33">
        <f t="shared" si="4"/>
        <v>479</v>
      </c>
      <c r="H65" s="33">
        <f t="shared" si="4"/>
        <v>478</v>
      </c>
      <c r="I65" s="33">
        <f t="shared" si="4"/>
        <v>477</v>
      </c>
      <c r="J65" s="33">
        <f t="shared" si="4"/>
        <v>476</v>
      </c>
      <c r="K65" s="33">
        <f t="shared" si="4"/>
        <v>475</v>
      </c>
      <c r="L65" s="33">
        <f t="shared" si="4"/>
        <v>474</v>
      </c>
      <c r="M65" s="33">
        <f t="shared" si="4"/>
        <v>473</v>
      </c>
      <c r="N65" s="33">
        <f t="shared" si="4"/>
        <v>472</v>
      </c>
      <c r="O65" s="33">
        <f t="shared" si="4"/>
        <v>471</v>
      </c>
      <c r="P65" s="33">
        <f t="shared" si="4"/>
        <v>470</v>
      </c>
      <c r="Q65" s="33">
        <f t="shared" si="4"/>
        <v>469</v>
      </c>
      <c r="R65" s="33">
        <f t="shared" si="4"/>
        <v>468</v>
      </c>
      <c r="S65" s="33">
        <f t="shared" si="4"/>
        <v>467</v>
      </c>
      <c r="T65" s="33">
        <f t="shared" si="4"/>
        <v>466</v>
      </c>
      <c r="U65" s="33">
        <f t="shared" si="4"/>
        <v>465</v>
      </c>
    </row>
    <row r="66" spans="2:21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33">
        <f t="shared" si="0"/>
        <v>496</v>
      </c>
      <c r="G66" s="29">
        <f t="shared" si="4"/>
        <v>495</v>
      </c>
      <c r="H66" s="29">
        <f t="shared" si="4"/>
        <v>494</v>
      </c>
      <c r="I66" s="29">
        <f t="shared" si="4"/>
        <v>493</v>
      </c>
      <c r="J66" s="29">
        <f t="shared" si="4"/>
        <v>492</v>
      </c>
      <c r="K66" s="29">
        <f t="shared" si="4"/>
        <v>491</v>
      </c>
      <c r="L66" s="33">
        <f t="shared" si="4"/>
        <v>490</v>
      </c>
      <c r="M66" s="33">
        <f t="shared" si="4"/>
        <v>489</v>
      </c>
      <c r="N66" s="33">
        <f t="shared" si="4"/>
        <v>488</v>
      </c>
      <c r="O66" s="33">
        <f t="shared" si="4"/>
        <v>487</v>
      </c>
      <c r="P66" s="33">
        <f t="shared" si="4"/>
        <v>486</v>
      </c>
      <c r="Q66" s="33">
        <f t="shared" si="4"/>
        <v>485</v>
      </c>
      <c r="R66" s="33">
        <f t="shared" si="4"/>
        <v>484</v>
      </c>
      <c r="S66" s="33">
        <f t="shared" si="4"/>
        <v>483</v>
      </c>
      <c r="T66" s="33">
        <f t="shared" si="4"/>
        <v>482</v>
      </c>
      <c r="U66" s="33">
        <f t="shared" si="4"/>
        <v>481</v>
      </c>
    </row>
    <row r="67" spans="2:21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33">
        <f t="shared" si="0"/>
        <v>512</v>
      </c>
      <c r="G67" s="33">
        <f t="shared" si="4"/>
        <v>511</v>
      </c>
      <c r="H67" s="33">
        <f t="shared" si="4"/>
        <v>510</v>
      </c>
      <c r="I67" s="33">
        <f t="shared" si="4"/>
        <v>509</v>
      </c>
      <c r="J67" s="33">
        <f t="shared" si="4"/>
        <v>508</v>
      </c>
      <c r="K67" s="33">
        <f t="shared" si="4"/>
        <v>507</v>
      </c>
      <c r="L67" s="33">
        <f t="shared" si="4"/>
        <v>506</v>
      </c>
      <c r="M67" s="33">
        <f t="shared" si="4"/>
        <v>505</v>
      </c>
      <c r="N67" s="33">
        <f t="shared" si="4"/>
        <v>504</v>
      </c>
      <c r="O67" s="33">
        <f t="shared" si="4"/>
        <v>503</v>
      </c>
      <c r="P67" s="33">
        <f t="shared" si="4"/>
        <v>502</v>
      </c>
      <c r="Q67" s="33">
        <f t="shared" si="4"/>
        <v>501</v>
      </c>
      <c r="R67" s="33">
        <f t="shared" si="4"/>
        <v>500</v>
      </c>
      <c r="S67" s="33">
        <f t="shared" si="4"/>
        <v>499</v>
      </c>
      <c r="T67" s="33">
        <f t="shared" si="4"/>
        <v>498</v>
      </c>
      <c r="U67" s="33">
        <f t="shared" si="4"/>
        <v>497</v>
      </c>
    </row>
    <row r="68" spans="2:21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33">
        <f t="shared" si="0"/>
        <v>528</v>
      </c>
      <c r="G68" s="29">
        <f t="shared" si="4"/>
        <v>527</v>
      </c>
      <c r="H68" s="29">
        <f t="shared" si="4"/>
        <v>526</v>
      </c>
      <c r="I68" s="29">
        <f t="shared" si="4"/>
        <v>525</v>
      </c>
      <c r="J68" s="29">
        <f t="shared" si="4"/>
        <v>524</v>
      </c>
      <c r="K68" s="29">
        <f t="shared" si="4"/>
        <v>523</v>
      </c>
      <c r="L68" s="33">
        <f t="shared" si="4"/>
        <v>522</v>
      </c>
      <c r="M68" s="33">
        <f t="shared" si="4"/>
        <v>521</v>
      </c>
      <c r="N68" s="33">
        <f t="shared" si="4"/>
        <v>520</v>
      </c>
      <c r="O68" s="33">
        <f t="shared" si="4"/>
        <v>519</v>
      </c>
      <c r="P68" s="33">
        <f t="shared" si="4"/>
        <v>518</v>
      </c>
      <c r="Q68" s="33">
        <f t="shared" si="4"/>
        <v>517</v>
      </c>
      <c r="R68" s="33">
        <f t="shared" si="4"/>
        <v>516</v>
      </c>
      <c r="S68" s="33">
        <f t="shared" si="4"/>
        <v>515</v>
      </c>
      <c r="T68" s="33">
        <f t="shared" si="4"/>
        <v>514</v>
      </c>
      <c r="U68" s="33">
        <f t="shared" si="4"/>
        <v>513</v>
      </c>
    </row>
    <row r="69" spans="2:21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33">
        <f t="shared" si="0"/>
        <v>544</v>
      </c>
      <c r="G69" s="33">
        <f t="shared" si="4"/>
        <v>543</v>
      </c>
      <c r="H69" s="33">
        <f t="shared" si="4"/>
        <v>542</v>
      </c>
      <c r="I69" s="33">
        <f t="shared" si="4"/>
        <v>541</v>
      </c>
      <c r="J69" s="33">
        <f t="shared" si="4"/>
        <v>540</v>
      </c>
      <c r="K69" s="33">
        <f t="shared" si="4"/>
        <v>539</v>
      </c>
      <c r="L69" s="33">
        <f t="shared" si="4"/>
        <v>538</v>
      </c>
      <c r="M69" s="33">
        <f t="shared" si="4"/>
        <v>537</v>
      </c>
      <c r="N69" s="33">
        <f t="shared" si="4"/>
        <v>536</v>
      </c>
      <c r="O69" s="33">
        <f t="shared" si="4"/>
        <v>535</v>
      </c>
      <c r="P69" s="33">
        <f t="shared" si="4"/>
        <v>534</v>
      </c>
      <c r="Q69" s="33">
        <f t="shared" si="4"/>
        <v>533</v>
      </c>
      <c r="R69" s="33">
        <f t="shared" si="4"/>
        <v>532</v>
      </c>
      <c r="S69" s="33">
        <f t="shared" si="4"/>
        <v>531</v>
      </c>
      <c r="T69" s="33">
        <f t="shared" si="4"/>
        <v>530</v>
      </c>
      <c r="U69" s="33">
        <f t="shared" si="4"/>
        <v>529</v>
      </c>
    </row>
    <row r="70" spans="2:21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33">
        <f t="shared" si="0"/>
        <v>560</v>
      </c>
      <c r="G70" s="29">
        <f t="shared" si="4"/>
        <v>559</v>
      </c>
      <c r="H70" s="29">
        <f t="shared" si="4"/>
        <v>558</v>
      </c>
      <c r="I70" s="29">
        <f t="shared" si="4"/>
        <v>557</v>
      </c>
      <c r="J70" s="29">
        <f t="shared" si="4"/>
        <v>556</v>
      </c>
      <c r="K70" s="29">
        <f t="shared" si="4"/>
        <v>555</v>
      </c>
      <c r="L70" s="33">
        <f t="shared" si="4"/>
        <v>554</v>
      </c>
      <c r="M70" s="33">
        <f t="shared" si="4"/>
        <v>553</v>
      </c>
      <c r="N70" s="33">
        <f t="shared" si="4"/>
        <v>552</v>
      </c>
      <c r="O70" s="33">
        <f t="shared" si="4"/>
        <v>551</v>
      </c>
      <c r="P70" s="33">
        <f t="shared" si="4"/>
        <v>550</v>
      </c>
      <c r="Q70" s="33">
        <f t="shared" si="4"/>
        <v>549</v>
      </c>
      <c r="R70" s="33">
        <f t="shared" si="4"/>
        <v>548</v>
      </c>
      <c r="S70" s="33">
        <f t="shared" si="4"/>
        <v>547</v>
      </c>
      <c r="T70" s="33">
        <f t="shared" si="4"/>
        <v>546</v>
      </c>
      <c r="U70" s="33">
        <f t="shared" si="4"/>
        <v>545</v>
      </c>
    </row>
    <row r="71" spans="2:21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33">
        <f t="shared" si="0"/>
        <v>576</v>
      </c>
      <c r="G71" s="33">
        <f t="shared" si="4"/>
        <v>575</v>
      </c>
      <c r="H71" s="33">
        <f t="shared" si="4"/>
        <v>574</v>
      </c>
      <c r="I71" s="33">
        <f t="shared" si="4"/>
        <v>573</v>
      </c>
      <c r="J71" s="33">
        <f t="shared" si="4"/>
        <v>572</v>
      </c>
      <c r="K71" s="33">
        <f t="shared" si="4"/>
        <v>571</v>
      </c>
      <c r="L71" s="33">
        <f t="shared" si="4"/>
        <v>570</v>
      </c>
      <c r="M71" s="33">
        <f t="shared" si="4"/>
        <v>569</v>
      </c>
      <c r="N71" s="33">
        <f t="shared" si="4"/>
        <v>568</v>
      </c>
      <c r="O71" s="33">
        <f t="shared" si="4"/>
        <v>567</v>
      </c>
      <c r="P71" s="33">
        <f t="shared" si="4"/>
        <v>566</v>
      </c>
      <c r="Q71" s="33">
        <f t="shared" si="4"/>
        <v>565</v>
      </c>
      <c r="R71" s="33">
        <f t="shared" si="4"/>
        <v>564</v>
      </c>
      <c r="S71" s="33">
        <f t="shared" si="4"/>
        <v>563</v>
      </c>
      <c r="T71" s="33">
        <f t="shared" si="4"/>
        <v>562</v>
      </c>
      <c r="U71" s="33">
        <f t="shared" si="4"/>
        <v>561</v>
      </c>
    </row>
    <row r="72" spans="2:21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33">
        <f t="shared" si="0"/>
        <v>592</v>
      </c>
      <c r="G72" s="29">
        <f t="shared" si="4"/>
        <v>591</v>
      </c>
      <c r="H72" s="29">
        <f t="shared" si="4"/>
        <v>590</v>
      </c>
      <c r="I72" s="29">
        <f t="shared" si="4"/>
        <v>589</v>
      </c>
      <c r="J72" s="29">
        <f t="shared" si="4"/>
        <v>588</v>
      </c>
      <c r="K72" s="29">
        <f t="shared" si="4"/>
        <v>587</v>
      </c>
      <c r="L72" s="33">
        <f t="shared" si="4"/>
        <v>586</v>
      </c>
      <c r="M72" s="33">
        <f t="shared" si="4"/>
        <v>585</v>
      </c>
      <c r="N72" s="33">
        <f t="shared" si="4"/>
        <v>584</v>
      </c>
      <c r="O72" s="33">
        <f t="shared" si="4"/>
        <v>583</v>
      </c>
      <c r="P72" s="33">
        <f t="shared" si="4"/>
        <v>582</v>
      </c>
      <c r="Q72" s="33">
        <f t="shared" si="4"/>
        <v>581</v>
      </c>
      <c r="R72" s="33">
        <f t="shared" si="4"/>
        <v>580</v>
      </c>
      <c r="S72" s="33">
        <f t="shared" si="4"/>
        <v>579</v>
      </c>
      <c r="T72" s="33">
        <f t="shared" si="4"/>
        <v>578</v>
      </c>
      <c r="U72" s="33">
        <f t="shared" si="4"/>
        <v>577</v>
      </c>
    </row>
    <row r="73" spans="2:21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33">
        <f t="shared" si="0"/>
        <v>608</v>
      </c>
      <c r="G73" s="33">
        <f t="shared" ref="G73:U89" si="33">F73-1</f>
        <v>607</v>
      </c>
      <c r="H73" s="33">
        <f t="shared" si="33"/>
        <v>606</v>
      </c>
      <c r="I73" s="33">
        <f t="shared" si="33"/>
        <v>605</v>
      </c>
      <c r="J73" s="33">
        <f t="shared" si="33"/>
        <v>604</v>
      </c>
      <c r="K73" s="33">
        <f t="shared" si="33"/>
        <v>603</v>
      </c>
      <c r="L73" s="33">
        <f t="shared" si="33"/>
        <v>602</v>
      </c>
      <c r="M73" s="33">
        <f t="shared" si="33"/>
        <v>601</v>
      </c>
      <c r="N73" s="33">
        <f t="shared" si="33"/>
        <v>600</v>
      </c>
      <c r="O73" s="33">
        <f t="shared" si="33"/>
        <v>599</v>
      </c>
      <c r="P73" s="33">
        <f t="shared" si="33"/>
        <v>598</v>
      </c>
      <c r="Q73" s="33">
        <f t="shared" si="33"/>
        <v>597</v>
      </c>
      <c r="R73" s="33">
        <f t="shared" si="33"/>
        <v>596</v>
      </c>
      <c r="S73" s="33">
        <f t="shared" si="33"/>
        <v>595</v>
      </c>
      <c r="T73" s="33">
        <f t="shared" si="33"/>
        <v>594</v>
      </c>
      <c r="U73" s="33">
        <f t="shared" si="33"/>
        <v>593</v>
      </c>
    </row>
    <row r="74" spans="2:21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33">
        <f t="shared" si="0"/>
        <v>624</v>
      </c>
      <c r="G74" s="29">
        <f t="shared" si="33"/>
        <v>623</v>
      </c>
      <c r="H74" s="29">
        <f t="shared" si="33"/>
        <v>622</v>
      </c>
      <c r="I74" s="29">
        <f t="shared" si="33"/>
        <v>621</v>
      </c>
      <c r="J74" s="29">
        <f t="shared" si="33"/>
        <v>620</v>
      </c>
      <c r="K74" s="29">
        <f t="shared" si="33"/>
        <v>619</v>
      </c>
      <c r="L74" s="33">
        <f t="shared" si="33"/>
        <v>618</v>
      </c>
      <c r="M74" s="33">
        <f t="shared" si="33"/>
        <v>617</v>
      </c>
      <c r="N74" s="33">
        <f t="shared" si="33"/>
        <v>616</v>
      </c>
      <c r="O74" s="33">
        <f t="shared" si="33"/>
        <v>615</v>
      </c>
      <c r="P74" s="33">
        <f t="shared" si="33"/>
        <v>614</v>
      </c>
      <c r="Q74" s="33">
        <f t="shared" si="33"/>
        <v>613</v>
      </c>
      <c r="R74" s="33">
        <f t="shared" si="33"/>
        <v>612</v>
      </c>
      <c r="S74" s="33">
        <f t="shared" si="33"/>
        <v>611</v>
      </c>
      <c r="T74" s="33">
        <f t="shared" si="33"/>
        <v>610</v>
      </c>
      <c r="U74" s="33">
        <f t="shared" si="33"/>
        <v>609</v>
      </c>
    </row>
    <row r="75" spans="2:21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33">
        <f t="shared" si="0"/>
        <v>640</v>
      </c>
      <c r="G75" s="33">
        <f t="shared" si="33"/>
        <v>639</v>
      </c>
      <c r="H75" s="33">
        <f t="shared" si="33"/>
        <v>638</v>
      </c>
      <c r="I75" s="33">
        <f t="shared" si="33"/>
        <v>637</v>
      </c>
      <c r="J75" s="33">
        <f t="shared" si="33"/>
        <v>636</v>
      </c>
      <c r="K75" s="33">
        <f t="shared" si="33"/>
        <v>635</v>
      </c>
      <c r="L75" s="33">
        <f t="shared" si="33"/>
        <v>634</v>
      </c>
      <c r="M75" s="33">
        <f t="shared" si="33"/>
        <v>633</v>
      </c>
      <c r="N75" s="33">
        <f t="shared" si="33"/>
        <v>632</v>
      </c>
      <c r="O75" s="33">
        <f t="shared" si="33"/>
        <v>631</v>
      </c>
      <c r="P75" s="33">
        <f t="shared" si="33"/>
        <v>630</v>
      </c>
      <c r="Q75" s="33">
        <f t="shared" si="33"/>
        <v>629</v>
      </c>
      <c r="R75" s="33">
        <f t="shared" si="33"/>
        <v>628</v>
      </c>
      <c r="S75" s="33">
        <f t="shared" si="33"/>
        <v>627</v>
      </c>
      <c r="T75" s="33">
        <f t="shared" si="33"/>
        <v>626</v>
      </c>
      <c r="U75" s="33">
        <f t="shared" si="33"/>
        <v>625</v>
      </c>
    </row>
    <row r="76" spans="2:21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33">
        <f t="shared" si="0"/>
        <v>656</v>
      </c>
      <c r="G76" s="29">
        <f t="shared" si="33"/>
        <v>655</v>
      </c>
      <c r="H76" s="29">
        <f t="shared" si="33"/>
        <v>654</v>
      </c>
      <c r="I76" s="29">
        <f t="shared" si="33"/>
        <v>653</v>
      </c>
      <c r="J76" s="29">
        <f t="shared" si="33"/>
        <v>652</v>
      </c>
      <c r="K76" s="29">
        <f t="shared" si="33"/>
        <v>651</v>
      </c>
      <c r="L76" s="33">
        <f t="shared" si="33"/>
        <v>650</v>
      </c>
      <c r="M76" s="33">
        <f t="shared" si="33"/>
        <v>649</v>
      </c>
      <c r="N76" s="33">
        <f t="shared" si="33"/>
        <v>648</v>
      </c>
      <c r="O76" s="33">
        <f t="shared" si="33"/>
        <v>647</v>
      </c>
      <c r="P76" s="33">
        <f t="shared" si="33"/>
        <v>646</v>
      </c>
      <c r="Q76" s="33">
        <f t="shared" si="33"/>
        <v>645</v>
      </c>
      <c r="R76" s="33">
        <f t="shared" si="33"/>
        <v>644</v>
      </c>
      <c r="S76" s="33">
        <f t="shared" si="33"/>
        <v>643</v>
      </c>
      <c r="T76" s="33">
        <f t="shared" si="33"/>
        <v>642</v>
      </c>
      <c r="U76" s="33">
        <f t="shared" si="33"/>
        <v>641</v>
      </c>
    </row>
    <row r="77" spans="2:21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33">
        <f t="shared" si="0"/>
        <v>672</v>
      </c>
      <c r="G77" s="33">
        <f t="shared" si="33"/>
        <v>671</v>
      </c>
      <c r="H77" s="33">
        <f t="shared" si="33"/>
        <v>670</v>
      </c>
      <c r="I77" s="33">
        <f t="shared" si="33"/>
        <v>669</v>
      </c>
      <c r="J77" s="33">
        <f t="shared" si="33"/>
        <v>668</v>
      </c>
      <c r="K77" s="33">
        <f t="shared" si="33"/>
        <v>667</v>
      </c>
      <c r="L77" s="33">
        <f t="shared" si="33"/>
        <v>666</v>
      </c>
      <c r="M77" s="33">
        <f t="shared" si="33"/>
        <v>665</v>
      </c>
      <c r="N77" s="33">
        <f t="shared" si="33"/>
        <v>664</v>
      </c>
      <c r="O77" s="33">
        <f t="shared" si="33"/>
        <v>663</v>
      </c>
      <c r="P77" s="33">
        <f t="shared" si="33"/>
        <v>662</v>
      </c>
      <c r="Q77" s="33">
        <f t="shared" si="33"/>
        <v>661</v>
      </c>
      <c r="R77" s="33">
        <f t="shared" si="33"/>
        <v>660</v>
      </c>
      <c r="S77" s="33">
        <f t="shared" si="33"/>
        <v>659</v>
      </c>
      <c r="T77" s="33">
        <f t="shared" si="33"/>
        <v>658</v>
      </c>
      <c r="U77" s="33">
        <f t="shared" si="33"/>
        <v>657</v>
      </c>
    </row>
    <row r="78" spans="2:21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33">
        <f t="shared" si="0"/>
        <v>688</v>
      </c>
      <c r="G78" s="29">
        <f t="shared" si="33"/>
        <v>687</v>
      </c>
      <c r="H78" s="29">
        <f t="shared" si="33"/>
        <v>686</v>
      </c>
      <c r="I78" s="29">
        <f t="shared" si="33"/>
        <v>685</v>
      </c>
      <c r="J78" s="29">
        <f t="shared" si="33"/>
        <v>684</v>
      </c>
      <c r="K78" s="29">
        <f t="shared" si="33"/>
        <v>683</v>
      </c>
      <c r="L78" s="33">
        <f t="shared" si="33"/>
        <v>682</v>
      </c>
      <c r="M78" s="33">
        <f t="shared" si="33"/>
        <v>681</v>
      </c>
      <c r="N78" s="33">
        <f t="shared" si="33"/>
        <v>680</v>
      </c>
      <c r="O78" s="33">
        <f t="shared" si="33"/>
        <v>679</v>
      </c>
      <c r="P78" s="33">
        <f t="shared" si="33"/>
        <v>678</v>
      </c>
      <c r="Q78" s="33">
        <f t="shared" si="33"/>
        <v>677</v>
      </c>
      <c r="R78" s="33">
        <f t="shared" si="33"/>
        <v>676</v>
      </c>
      <c r="S78" s="33">
        <f t="shared" si="33"/>
        <v>675</v>
      </c>
      <c r="T78" s="33">
        <f t="shared" si="33"/>
        <v>674</v>
      </c>
      <c r="U78" s="33">
        <f t="shared" si="33"/>
        <v>673</v>
      </c>
    </row>
    <row r="79" spans="2:21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33">
        <f t="shared" si="0"/>
        <v>704</v>
      </c>
      <c r="G79" s="33">
        <f t="shared" si="33"/>
        <v>703</v>
      </c>
      <c r="H79" s="33">
        <f t="shared" si="33"/>
        <v>702</v>
      </c>
      <c r="I79" s="33">
        <f t="shared" si="33"/>
        <v>701</v>
      </c>
      <c r="J79" s="33">
        <f t="shared" si="33"/>
        <v>700</v>
      </c>
      <c r="K79" s="33">
        <f t="shared" si="33"/>
        <v>699</v>
      </c>
      <c r="L79" s="33">
        <f t="shared" si="33"/>
        <v>698</v>
      </c>
      <c r="M79" s="33">
        <f t="shared" si="33"/>
        <v>697</v>
      </c>
      <c r="N79" s="33">
        <f t="shared" si="33"/>
        <v>696</v>
      </c>
      <c r="O79" s="33">
        <f t="shared" si="33"/>
        <v>695</v>
      </c>
      <c r="P79" s="33">
        <f t="shared" si="33"/>
        <v>694</v>
      </c>
      <c r="Q79" s="33">
        <f t="shared" si="33"/>
        <v>693</v>
      </c>
      <c r="R79" s="33">
        <f t="shared" si="33"/>
        <v>692</v>
      </c>
      <c r="S79" s="33">
        <f t="shared" si="33"/>
        <v>691</v>
      </c>
      <c r="T79" s="33">
        <f t="shared" si="33"/>
        <v>690</v>
      </c>
      <c r="U79" s="33">
        <f t="shared" si="33"/>
        <v>689</v>
      </c>
    </row>
    <row r="80" spans="2:21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33">
        <f t="shared" si="0"/>
        <v>720</v>
      </c>
      <c r="G80" s="29">
        <f t="shared" si="33"/>
        <v>719</v>
      </c>
      <c r="H80" s="29">
        <f t="shared" si="33"/>
        <v>718</v>
      </c>
      <c r="I80" s="29">
        <f t="shared" si="33"/>
        <v>717</v>
      </c>
      <c r="J80" s="29">
        <f t="shared" si="33"/>
        <v>716</v>
      </c>
      <c r="K80" s="29">
        <f t="shared" si="33"/>
        <v>715</v>
      </c>
      <c r="L80" s="33">
        <f t="shared" si="33"/>
        <v>714</v>
      </c>
      <c r="M80" s="33">
        <f t="shared" si="33"/>
        <v>713</v>
      </c>
      <c r="N80" s="33">
        <f t="shared" si="33"/>
        <v>712</v>
      </c>
      <c r="O80" s="33">
        <f t="shared" si="33"/>
        <v>711</v>
      </c>
      <c r="P80" s="33">
        <f t="shared" si="33"/>
        <v>710</v>
      </c>
      <c r="Q80" s="33">
        <f t="shared" si="33"/>
        <v>709</v>
      </c>
      <c r="R80" s="33">
        <f t="shared" si="33"/>
        <v>708</v>
      </c>
      <c r="S80" s="33">
        <f t="shared" si="33"/>
        <v>707</v>
      </c>
      <c r="T80" s="33">
        <f t="shared" si="33"/>
        <v>706</v>
      </c>
      <c r="U80" s="33">
        <f t="shared" si="33"/>
        <v>705</v>
      </c>
    </row>
    <row r="81" spans="2:21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33">
        <f t="shared" si="0"/>
        <v>736</v>
      </c>
      <c r="G81" s="33">
        <f t="shared" si="33"/>
        <v>735</v>
      </c>
      <c r="H81" s="33">
        <f t="shared" si="33"/>
        <v>734</v>
      </c>
      <c r="I81" s="33">
        <f t="shared" si="33"/>
        <v>733</v>
      </c>
      <c r="J81" s="33">
        <f t="shared" si="33"/>
        <v>732</v>
      </c>
      <c r="K81" s="33">
        <f t="shared" si="33"/>
        <v>731</v>
      </c>
      <c r="L81" s="33">
        <f t="shared" si="33"/>
        <v>730</v>
      </c>
      <c r="M81" s="33">
        <f t="shared" si="33"/>
        <v>729</v>
      </c>
      <c r="N81" s="33">
        <f t="shared" si="33"/>
        <v>728</v>
      </c>
      <c r="O81" s="33">
        <f t="shared" si="33"/>
        <v>727</v>
      </c>
      <c r="P81" s="33">
        <f t="shared" si="33"/>
        <v>726</v>
      </c>
      <c r="Q81" s="33">
        <f t="shared" si="33"/>
        <v>725</v>
      </c>
      <c r="R81" s="33">
        <f t="shared" si="33"/>
        <v>724</v>
      </c>
      <c r="S81" s="33">
        <f t="shared" si="33"/>
        <v>723</v>
      </c>
      <c r="T81" s="33">
        <f t="shared" si="33"/>
        <v>722</v>
      </c>
      <c r="U81" s="33">
        <f t="shared" si="33"/>
        <v>721</v>
      </c>
    </row>
    <row r="82" spans="2:21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33">
        <f t="shared" si="0"/>
        <v>752</v>
      </c>
      <c r="G82" s="29">
        <f t="shared" si="33"/>
        <v>751</v>
      </c>
      <c r="H82" s="29">
        <f t="shared" si="33"/>
        <v>750</v>
      </c>
      <c r="I82" s="29">
        <f t="shared" si="33"/>
        <v>749</v>
      </c>
      <c r="J82" s="29">
        <f t="shared" si="33"/>
        <v>748</v>
      </c>
      <c r="K82" s="29">
        <f t="shared" si="33"/>
        <v>747</v>
      </c>
      <c r="L82" s="33">
        <f t="shared" si="33"/>
        <v>746</v>
      </c>
      <c r="M82" s="33">
        <f t="shared" si="33"/>
        <v>745</v>
      </c>
      <c r="N82" s="33">
        <f t="shared" si="33"/>
        <v>744</v>
      </c>
      <c r="O82" s="33">
        <f t="shared" si="33"/>
        <v>743</v>
      </c>
      <c r="P82" s="33">
        <f t="shared" si="33"/>
        <v>742</v>
      </c>
      <c r="Q82" s="33">
        <f t="shared" si="33"/>
        <v>741</v>
      </c>
      <c r="R82" s="33">
        <f t="shared" si="33"/>
        <v>740</v>
      </c>
      <c r="S82" s="33">
        <f t="shared" si="33"/>
        <v>739</v>
      </c>
      <c r="T82" s="33">
        <f t="shared" si="33"/>
        <v>738</v>
      </c>
      <c r="U82" s="33">
        <f t="shared" si="33"/>
        <v>737</v>
      </c>
    </row>
    <row r="83" spans="2:21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33">
        <f t="shared" si="0"/>
        <v>768</v>
      </c>
      <c r="G83" s="33">
        <f t="shared" si="33"/>
        <v>767</v>
      </c>
      <c r="H83" s="33">
        <f t="shared" si="33"/>
        <v>766</v>
      </c>
      <c r="I83" s="33">
        <f t="shared" si="33"/>
        <v>765</v>
      </c>
      <c r="J83" s="33">
        <f t="shared" si="33"/>
        <v>764</v>
      </c>
      <c r="K83" s="33">
        <f t="shared" si="33"/>
        <v>763</v>
      </c>
      <c r="L83" s="33">
        <f t="shared" si="33"/>
        <v>762</v>
      </c>
      <c r="M83" s="33">
        <f t="shared" si="33"/>
        <v>761</v>
      </c>
      <c r="N83" s="33">
        <f t="shared" si="33"/>
        <v>760</v>
      </c>
      <c r="O83" s="33">
        <f t="shared" si="33"/>
        <v>759</v>
      </c>
      <c r="P83" s="33">
        <f t="shared" si="33"/>
        <v>758</v>
      </c>
      <c r="Q83" s="33">
        <f t="shared" si="33"/>
        <v>757</v>
      </c>
      <c r="R83" s="33">
        <f t="shared" si="33"/>
        <v>756</v>
      </c>
      <c r="S83" s="33">
        <f t="shared" si="33"/>
        <v>755</v>
      </c>
      <c r="T83" s="33">
        <f t="shared" si="33"/>
        <v>754</v>
      </c>
      <c r="U83" s="33">
        <f t="shared" si="33"/>
        <v>753</v>
      </c>
    </row>
    <row r="84" spans="2:21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33">
        <f t="shared" si="0"/>
        <v>784</v>
      </c>
      <c r="G84" s="33">
        <f t="shared" si="33"/>
        <v>783</v>
      </c>
      <c r="H84" s="33">
        <f t="shared" si="33"/>
        <v>782</v>
      </c>
      <c r="I84" s="33">
        <f t="shared" si="33"/>
        <v>781</v>
      </c>
      <c r="J84" s="33">
        <f t="shared" si="33"/>
        <v>780</v>
      </c>
      <c r="K84" s="33">
        <f t="shared" si="33"/>
        <v>779</v>
      </c>
      <c r="L84" s="33">
        <f t="shared" si="33"/>
        <v>778</v>
      </c>
      <c r="M84" s="33">
        <f t="shared" si="33"/>
        <v>777</v>
      </c>
      <c r="N84" s="33">
        <f t="shared" si="33"/>
        <v>776</v>
      </c>
      <c r="O84" s="33">
        <f t="shared" si="33"/>
        <v>775</v>
      </c>
      <c r="P84" s="33">
        <f t="shared" si="33"/>
        <v>774</v>
      </c>
      <c r="Q84" s="33">
        <f t="shared" si="33"/>
        <v>773</v>
      </c>
      <c r="R84" s="33">
        <f t="shared" si="33"/>
        <v>772</v>
      </c>
      <c r="S84" s="33">
        <f t="shared" si="33"/>
        <v>771</v>
      </c>
      <c r="T84" s="33">
        <f t="shared" si="33"/>
        <v>770</v>
      </c>
      <c r="U84" s="33">
        <f t="shared" si="33"/>
        <v>769</v>
      </c>
    </row>
    <row r="85" spans="2:21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33">
        <f t="shared" si="0"/>
        <v>800</v>
      </c>
      <c r="G85" s="33">
        <f t="shared" si="33"/>
        <v>799</v>
      </c>
      <c r="H85" s="33">
        <f t="shared" si="33"/>
        <v>798</v>
      </c>
      <c r="I85" s="33">
        <f t="shared" si="33"/>
        <v>797</v>
      </c>
      <c r="J85" s="33">
        <f t="shared" si="33"/>
        <v>796</v>
      </c>
      <c r="K85" s="33">
        <f t="shared" si="33"/>
        <v>795</v>
      </c>
      <c r="L85" s="33">
        <f t="shared" si="33"/>
        <v>794</v>
      </c>
      <c r="M85" s="33">
        <f t="shared" si="33"/>
        <v>793</v>
      </c>
      <c r="N85" s="33">
        <f t="shared" si="33"/>
        <v>792</v>
      </c>
      <c r="O85" s="33">
        <f t="shared" si="33"/>
        <v>791</v>
      </c>
      <c r="P85" s="33">
        <f t="shared" si="33"/>
        <v>790</v>
      </c>
      <c r="Q85" s="33">
        <f t="shared" si="33"/>
        <v>789</v>
      </c>
      <c r="R85" s="33">
        <f t="shared" si="33"/>
        <v>788</v>
      </c>
      <c r="S85" s="33">
        <f t="shared" si="33"/>
        <v>787</v>
      </c>
      <c r="T85" s="33">
        <f t="shared" si="33"/>
        <v>786</v>
      </c>
      <c r="U85" s="33">
        <f t="shared" si="33"/>
        <v>785</v>
      </c>
    </row>
    <row r="86" spans="2:21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33">
        <f t="shared" si="0"/>
        <v>816</v>
      </c>
      <c r="G86" s="33">
        <f t="shared" si="33"/>
        <v>815</v>
      </c>
      <c r="H86" s="33">
        <f t="shared" si="33"/>
        <v>814</v>
      </c>
      <c r="I86" s="33">
        <f t="shared" si="33"/>
        <v>813</v>
      </c>
      <c r="J86" s="33">
        <f t="shared" si="33"/>
        <v>812</v>
      </c>
      <c r="K86" s="33">
        <f t="shared" si="33"/>
        <v>811</v>
      </c>
      <c r="L86" s="33">
        <f t="shared" si="33"/>
        <v>810</v>
      </c>
      <c r="M86" s="33">
        <f t="shared" si="33"/>
        <v>809</v>
      </c>
      <c r="N86" s="33">
        <f t="shared" si="33"/>
        <v>808</v>
      </c>
      <c r="O86" s="33">
        <f t="shared" si="33"/>
        <v>807</v>
      </c>
      <c r="P86" s="33">
        <f t="shared" si="33"/>
        <v>806</v>
      </c>
      <c r="Q86" s="33">
        <f t="shared" si="33"/>
        <v>805</v>
      </c>
      <c r="R86" s="33">
        <f t="shared" si="33"/>
        <v>804</v>
      </c>
      <c r="S86" s="33">
        <f t="shared" si="33"/>
        <v>803</v>
      </c>
      <c r="T86" s="33">
        <f t="shared" si="33"/>
        <v>802</v>
      </c>
      <c r="U86" s="33">
        <f t="shared" si="33"/>
        <v>801</v>
      </c>
    </row>
    <row r="87" spans="2:21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33">
        <f t="shared" si="0"/>
        <v>832</v>
      </c>
      <c r="G87" s="33">
        <f t="shared" si="33"/>
        <v>831</v>
      </c>
      <c r="H87" s="33">
        <f t="shared" si="33"/>
        <v>830</v>
      </c>
      <c r="I87" s="33">
        <f t="shared" si="33"/>
        <v>829</v>
      </c>
      <c r="J87" s="33">
        <f t="shared" si="33"/>
        <v>828</v>
      </c>
      <c r="K87" s="33">
        <f t="shared" si="33"/>
        <v>827</v>
      </c>
      <c r="L87" s="33">
        <f t="shared" si="33"/>
        <v>826</v>
      </c>
      <c r="M87" s="33">
        <f t="shared" si="33"/>
        <v>825</v>
      </c>
      <c r="N87" s="33">
        <f t="shared" si="33"/>
        <v>824</v>
      </c>
      <c r="O87" s="33">
        <f t="shared" si="33"/>
        <v>823</v>
      </c>
      <c r="P87" s="33">
        <f t="shared" si="33"/>
        <v>822</v>
      </c>
      <c r="Q87" s="33">
        <f t="shared" si="33"/>
        <v>821</v>
      </c>
      <c r="R87" s="33">
        <f t="shared" si="33"/>
        <v>820</v>
      </c>
      <c r="S87" s="33">
        <f t="shared" si="33"/>
        <v>819</v>
      </c>
      <c r="T87" s="33">
        <f t="shared" si="33"/>
        <v>818</v>
      </c>
      <c r="U87" s="33">
        <f t="shared" si="33"/>
        <v>817</v>
      </c>
    </row>
    <row r="88" spans="2:21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33">
        <f t="shared" si="0"/>
        <v>848</v>
      </c>
      <c r="G88" s="33">
        <f t="shared" si="33"/>
        <v>847</v>
      </c>
      <c r="H88" s="33">
        <f t="shared" si="33"/>
        <v>846</v>
      </c>
      <c r="I88" s="33">
        <f t="shared" si="33"/>
        <v>845</v>
      </c>
      <c r="J88" s="33">
        <f t="shared" si="33"/>
        <v>844</v>
      </c>
      <c r="K88" s="33">
        <f t="shared" si="33"/>
        <v>843</v>
      </c>
      <c r="L88" s="33">
        <f t="shared" si="33"/>
        <v>842</v>
      </c>
      <c r="M88" s="33">
        <f t="shared" si="33"/>
        <v>841</v>
      </c>
      <c r="N88" s="33">
        <f t="shared" si="33"/>
        <v>840</v>
      </c>
      <c r="O88" s="33">
        <f t="shared" si="33"/>
        <v>839</v>
      </c>
      <c r="P88" s="33">
        <f t="shared" si="33"/>
        <v>838</v>
      </c>
      <c r="Q88" s="33">
        <f t="shared" si="33"/>
        <v>837</v>
      </c>
      <c r="R88" s="33">
        <f t="shared" si="33"/>
        <v>836</v>
      </c>
      <c r="S88" s="33">
        <f t="shared" si="33"/>
        <v>835</v>
      </c>
      <c r="T88" s="33">
        <f t="shared" si="33"/>
        <v>834</v>
      </c>
      <c r="U88" s="33">
        <f t="shared" si="33"/>
        <v>833</v>
      </c>
    </row>
    <row r="89" spans="2:21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33">
        <f t="shared" si="0"/>
        <v>864</v>
      </c>
      <c r="G89" s="33">
        <f t="shared" si="33"/>
        <v>863</v>
      </c>
      <c r="H89" s="33">
        <f t="shared" si="33"/>
        <v>862</v>
      </c>
      <c r="I89" s="33">
        <f t="shared" si="33"/>
        <v>861</v>
      </c>
      <c r="J89" s="33">
        <f t="shared" si="33"/>
        <v>860</v>
      </c>
      <c r="K89" s="33">
        <f t="shared" si="33"/>
        <v>859</v>
      </c>
      <c r="L89" s="33">
        <f t="shared" si="33"/>
        <v>858</v>
      </c>
      <c r="M89" s="33">
        <f t="shared" si="33"/>
        <v>857</v>
      </c>
      <c r="N89" s="33">
        <f t="shared" si="33"/>
        <v>856</v>
      </c>
      <c r="O89" s="33">
        <f t="shared" si="33"/>
        <v>855</v>
      </c>
      <c r="P89" s="33">
        <f t="shared" si="33"/>
        <v>854</v>
      </c>
      <c r="Q89" s="33">
        <f t="shared" si="33"/>
        <v>853</v>
      </c>
      <c r="R89" s="33">
        <f t="shared" si="33"/>
        <v>852</v>
      </c>
      <c r="S89" s="33">
        <f t="shared" si="33"/>
        <v>851</v>
      </c>
      <c r="T89" s="33">
        <f t="shared" si="33"/>
        <v>850</v>
      </c>
      <c r="U89" s="33">
        <f t="shared" si="33"/>
        <v>849</v>
      </c>
    </row>
    <row r="90" spans="2:21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33">
        <f t="shared" si="0"/>
        <v>880</v>
      </c>
      <c r="G90" s="33">
        <f t="shared" ref="G90:U102" si="34">F90-1</f>
        <v>879</v>
      </c>
      <c r="H90" s="33">
        <f t="shared" si="34"/>
        <v>878</v>
      </c>
      <c r="I90" s="33">
        <f t="shared" si="34"/>
        <v>877</v>
      </c>
      <c r="J90" s="33">
        <f t="shared" si="34"/>
        <v>876</v>
      </c>
      <c r="K90" s="33">
        <f t="shared" si="34"/>
        <v>875</v>
      </c>
      <c r="L90" s="33">
        <f t="shared" si="34"/>
        <v>874</v>
      </c>
      <c r="M90" s="33">
        <f t="shared" si="34"/>
        <v>873</v>
      </c>
      <c r="N90" s="33">
        <f t="shared" si="34"/>
        <v>872</v>
      </c>
      <c r="O90" s="33">
        <f t="shared" si="34"/>
        <v>871</v>
      </c>
      <c r="P90" s="33">
        <f t="shared" si="34"/>
        <v>870</v>
      </c>
      <c r="Q90" s="33">
        <f t="shared" si="34"/>
        <v>869</v>
      </c>
      <c r="R90" s="33">
        <f t="shared" si="34"/>
        <v>868</v>
      </c>
      <c r="S90" s="33">
        <f t="shared" si="34"/>
        <v>867</v>
      </c>
      <c r="T90" s="33">
        <f t="shared" si="34"/>
        <v>866</v>
      </c>
      <c r="U90" s="33">
        <f t="shared" si="34"/>
        <v>865</v>
      </c>
    </row>
    <row r="91" spans="2:21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33">
        <f t="shared" si="0"/>
        <v>896</v>
      </c>
      <c r="G91" s="33">
        <f t="shared" si="34"/>
        <v>895</v>
      </c>
      <c r="H91" s="33">
        <f t="shared" si="34"/>
        <v>894</v>
      </c>
      <c r="I91" s="33">
        <f t="shared" si="34"/>
        <v>893</v>
      </c>
      <c r="J91" s="33">
        <f t="shared" si="34"/>
        <v>892</v>
      </c>
      <c r="K91" s="33">
        <f t="shared" si="34"/>
        <v>891</v>
      </c>
      <c r="L91" s="33">
        <f t="shared" si="34"/>
        <v>890</v>
      </c>
      <c r="M91" s="33">
        <f t="shared" si="34"/>
        <v>889</v>
      </c>
      <c r="N91" s="33">
        <f t="shared" si="34"/>
        <v>888</v>
      </c>
      <c r="O91" s="33">
        <f t="shared" si="34"/>
        <v>887</v>
      </c>
      <c r="P91" s="33">
        <f t="shared" si="34"/>
        <v>886</v>
      </c>
      <c r="Q91" s="33">
        <f t="shared" si="34"/>
        <v>885</v>
      </c>
      <c r="R91" s="33">
        <f t="shared" si="34"/>
        <v>884</v>
      </c>
      <c r="S91" s="33">
        <f t="shared" si="34"/>
        <v>883</v>
      </c>
      <c r="T91" s="33">
        <f t="shared" si="34"/>
        <v>882</v>
      </c>
      <c r="U91" s="33">
        <f t="shared" si="34"/>
        <v>881</v>
      </c>
    </row>
    <row r="92" spans="2:21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33">
        <f t="shared" si="0"/>
        <v>912</v>
      </c>
      <c r="G92" s="33">
        <f t="shared" si="34"/>
        <v>911</v>
      </c>
      <c r="H92" s="33">
        <f t="shared" si="34"/>
        <v>910</v>
      </c>
      <c r="I92" s="33">
        <f t="shared" si="34"/>
        <v>909</v>
      </c>
      <c r="J92" s="33">
        <f t="shared" si="34"/>
        <v>908</v>
      </c>
      <c r="K92" s="33">
        <f t="shared" si="34"/>
        <v>907</v>
      </c>
      <c r="L92" s="33">
        <f t="shared" si="34"/>
        <v>906</v>
      </c>
      <c r="M92" s="33">
        <f t="shared" si="34"/>
        <v>905</v>
      </c>
      <c r="N92" s="33">
        <f t="shared" si="34"/>
        <v>904</v>
      </c>
      <c r="O92" s="33">
        <f t="shared" si="34"/>
        <v>903</v>
      </c>
      <c r="P92" s="33">
        <f t="shared" si="34"/>
        <v>902</v>
      </c>
      <c r="Q92" s="33">
        <f t="shared" si="34"/>
        <v>901</v>
      </c>
      <c r="R92" s="33">
        <f t="shared" si="34"/>
        <v>900</v>
      </c>
      <c r="S92" s="33">
        <f t="shared" si="34"/>
        <v>899</v>
      </c>
      <c r="T92" s="33">
        <f t="shared" si="34"/>
        <v>898</v>
      </c>
      <c r="U92" s="33">
        <f t="shared" si="34"/>
        <v>897</v>
      </c>
    </row>
    <row r="93" spans="2:21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33">
        <f t="shared" si="0"/>
        <v>928</v>
      </c>
      <c r="G93" s="33">
        <f t="shared" si="34"/>
        <v>927</v>
      </c>
      <c r="H93" s="33">
        <f t="shared" si="34"/>
        <v>926</v>
      </c>
      <c r="I93" s="33">
        <f t="shared" si="34"/>
        <v>925</v>
      </c>
      <c r="J93" s="33">
        <f t="shared" si="34"/>
        <v>924</v>
      </c>
      <c r="K93" s="33">
        <f t="shared" si="34"/>
        <v>923</v>
      </c>
      <c r="L93" s="33">
        <f t="shared" si="34"/>
        <v>922</v>
      </c>
      <c r="M93" s="33">
        <f t="shared" si="34"/>
        <v>921</v>
      </c>
      <c r="N93" s="33">
        <f t="shared" si="34"/>
        <v>920</v>
      </c>
      <c r="O93" s="33">
        <f t="shared" si="34"/>
        <v>919</v>
      </c>
      <c r="P93" s="33">
        <f t="shared" si="34"/>
        <v>918</v>
      </c>
      <c r="Q93" s="33">
        <f t="shared" si="34"/>
        <v>917</v>
      </c>
      <c r="R93" s="33">
        <f t="shared" si="34"/>
        <v>916</v>
      </c>
      <c r="S93" s="33">
        <f t="shared" si="34"/>
        <v>915</v>
      </c>
      <c r="T93" s="33">
        <f t="shared" si="34"/>
        <v>914</v>
      </c>
      <c r="U93" s="33">
        <f t="shared" si="34"/>
        <v>913</v>
      </c>
    </row>
    <row r="94" spans="2:21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33">
        <f t="shared" si="0"/>
        <v>944</v>
      </c>
      <c r="G94" s="33">
        <f t="shared" si="34"/>
        <v>943</v>
      </c>
      <c r="H94" s="33">
        <f t="shared" si="34"/>
        <v>942</v>
      </c>
      <c r="I94" s="33">
        <f t="shared" si="34"/>
        <v>941</v>
      </c>
      <c r="J94" s="33">
        <f t="shared" si="34"/>
        <v>940</v>
      </c>
      <c r="K94" s="33">
        <f t="shared" si="34"/>
        <v>939</v>
      </c>
      <c r="L94" s="33">
        <f t="shared" si="34"/>
        <v>938</v>
      </c>
      <c r="M94" s="33">
        <f t="shared" si="34"/>
        <v>937</v>
      </c>
      <c r="N94" s="33">
        <f t="shared" si="34"/>
        <v>936</v>
      </c>
      <c r="O94" s="33">
        <f t="shared" si="34"/>
        <v>935</v>
      </c>
      <c r="P94" s="33">
        <f t="shared" si="34"/>
        <v>934</v>
      </c>
      <c r="Q94" s="33">
        <f t="shared" si="34"/>
        <v>933</v>
      </c>
      <c r="R94" s="33">
        <f t="shared" si="34"/>
        <v>932</v>
      </c>
      <c r="S94" s="33">
        <f t="shared" si="34"/>
        <v>931</v>
      </c>
      <c r="T94" s="33">
        <f t="shared" si="34"/>
        <v>930</v>
      </c>
      <c r="U94" s="33">
        <f t="shared" si="34"/>
        <v>929</v>
      </c>
    </row>
    <row r="95" spans="2:21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33">
        <f t="shared" si="0"/>
        <v>960</v>
      </c>
      <c r="G95" s="33">
        <f t="shared" si="34"/>
        <v>959</v>
      </c>
      <c r="H95" s="33">
        <f t="shared" si="34"/>
        <v>958</v>
      </c>
      <c r="I95" s="33">
        <f t="shared" si="34"/>
        <v>957</v>
      </c>
      <c r="J95" s="33">
        <f t="shared" si="34"/>
        <v>956</v>
      </c>
      <c r="K95" s="33">
        <f t="shared" si="34"/>
        <v>955</v>
      </c>
      <c r="L95" s="33">
        <f t="shared" si="34"/>
        <v>954</v>
      </c>
      <c r="M95" s="33">
        <f t="shared" si="34"/>
        <v>953</v>
      </c>
      <c r="N95" s="33">
        <f t="shared" si="34"/>
        <v>952</v>
      </c>
      <c r="O95" s="33">
        <f t="shared" si="34"/>
        <v>951</v>
      </c>
      <c r="P95" s="33">
        <f t="shared" si="34"/>
        <v>950</v>
      </c>
      <c r="Q95" s="33">
        <f t="shared" si="34"/>
        <v>949</v>
      </c>
      <c r="R95" s="33">
        <f t="shared" si="34"/>
        <v>948</v>
      </c>
      <c r="S95" s="33">
        <f t="shared" si="34"/>
        <v>947</v>
      </c>
      <c r="T95" s="33">
        <f t="shared" si="34"/>
        <v>946</v>
      </c>
      <c r="U95" s="33">
        <f t="shared" si="34"/>
        <v>945</v>
      </c>
    </row>
    <row r="96" spans="2:21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33">
        <f t="shared" si="0"/>
        <v>976</v>
      </c>
      <c r="G96" s="33">
        <f t="shared" si="34"/>
        <v>975</v>
      </c>
      <c r="H96" s="33">
        <f t="shared" si="34"/>
        <v>974</v>
      </c>
      <c r="I96" s="33">
        <f t="shared" si="34"/>
        <v>973</v>
      </c>
      <c r="J96" s="33">
        <f t="shared" si="34"/>
        <v>972</v>
      </c>
      <c r="K96" s="33">
        <f t="shared" si="34"/>
        <v>971</v>
      </c>
      <c r="L96" s="33">
        <f t="shared" si="34"/>
        <v>970</v>
      </c>
      <c r="M96" s="33">
        <f t="shared" si="34"/>
        <v>969</v>
      </c>
      <c r="N96" s="33">
        <f t="shared" si="34"/>
        <v>968</v>
      </c>
      <c r="O96" s="33">
        <f t="shared" si="34"/>
        <v>967</v>
      </c>
      <c r="P96" s="33">
        <f t="shared" si="34"/>
        <v>966</v>
      </c>
      <c r="Q96" s="33">
        <f t="shared" si="34"/>
        <v>965</v>
      </c>
      <c r="R96" s="33">
        <f t="shared" si="34"/>
        <v>964</v>
      </c>
      <c r="S96" s="33">
        <f t="shared" si="34"/>
        <v>963</v>
      </c>
      <c r="T96" s="33">
        <f t="shared" si="34"/>
        <v>962</v>
      </c>
      <c r="U96" s="33">
        <f t="shared" si="34"/>
        <v>961</v>
      </c>
    </row>
    <row r="97" spans="2:21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33">
        <f t="shared" si="0"/>
        <v>992</v>
      </c>
      <c r="G97" s="33">
        <f t="shared" si="34"/>
        <v>991</v>
      </c>
      <c r="H97" s="33">
        <f t="shared" si="34"/>
        <v>990</v>
      </c>
      <c r="I97" s="33">
        <f t="shared" si="34"/>
        <v>989</v>
      </c>
      <c r="J97" s="33">
        <f t="shared" si="34"/>
        <v>988</v>
      </c>
      <c r="K97" s="33">
        <f t="shared" si="34"/>
        <v>987</v>
      </c>
      <c r="L97" s="33">
        <f t="shared" si="34"/>
        <v>986</v>
      </c>
      <c r="M97" s="33">
        <f t="shared" si="34"/>
        <v>985</v>
      </c>
      <c r="N97" s="33">
        <f t="shared" si="34"/>
        <v>984</v>
      </c>
      <c r="O97" s="33">
        <f t="shared" si="34"/>
        <v>983</v>
      </c>
      <c r="P97" s="33">
        <f t="shared" si="34"/>
        <v>982</v>
      </c>
      <c r="Q97" s="33">
        <f t="shared" si="34"/>
        <v>981</v>
      </c>
      <c r="R97" s="33">
        <f t="shared" si="34"/>
        <v>980</v>
      </c>
      <c r="S97" s="33">
        <f t="shared" si="34"/>
        <v>979</v>
      </c>
      <c r="T97" s="33">
        <f t="shared" si="34"/>
        <v>978</v>
      </c>
      <c r="U97" s="33">
        <f t="shared" si="34"/>
        <v>977</v>
      </c>
    </row>
    <row r="98" spans="2:21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33">
        <f t="shared" si="0"/>
        <v>1008</v>
      </c>
      <c r="G98" s="33">
        <f t="shared" si="34"/>
        <v>1007</v>
      </c>
      <c r="H98" s="33">
        <f t="shared" si="34"/>
        <v>1006</v>
      </c>
      <c r="I98" s="33">
        <f t="shared" si="34"/>
        <v>1005</v>
      </c>
      <c r="J98" s="33">
        <f t="shared" si="34"/>
        <v>1004</v>
      </c>
      <c r="K98" s="33">
        <f t="shared" si="34"/>
        <v>1003</v>
      </c>
      <c r="L98" s="33">
        <f t="shared" si="34"/>
        <v>1002</v>
      </c>
      <c r="M98" s="33">
        <f t="shared" si="34"/>
        <v>1001</v>
      </c>
      <c r="N98" s="33">
        <f t="shared" si="34"/>
        <v>1000</v>
      </c>
      <c r="O98" s="33">
        <f t="shared" si="34"/>
        <v>999</v>
      </c>
      <c r="P98" s="33">
        <f t="shared" si="34"/>
        <v>998</v>
      </c>
      <c r="Q98" s="33">
        <f t="shared" si="34"/>
        <v>997</v>
      </c>
      <c r="R98" s="33">
        <f t="shared" si="34"/>
        <v>996</v>
      </c>
      <c r="S98" s="33">
        <f t="shared" si="34"/>
        <v>995</v>
      </c>
      <c r="T98" s="33">
        <f t="shared" si="34"/>
        <v>994</v>
      </c>
      <c r="U98" s="33">
        <f t="shared" si="34"/>
        <v>993</v>
      </c>
    </row>
    <row r="99" spans="2:21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33">
        <f t="shared" si="0"/>
        <v>1024</v>
      </c>
      <c r="G99" s="33">
        <f t="shared" si="34"/>
        <v>1023</v>
      </c>
      <c r="H99" s="33">
        <f t="shared" si="34"/>
        <v>1022</v>
      </c>
      <c r="I99" s="33">
        <f t="shared" si="34"/>
        <v>1021</v>
      </c>
      <c r="J99" s="33">
        <f t="shared" si="34"/>
        <v>1020</v>
      </c>
      <c r="K99" s="33">
        <f t="shared" si="34"/>
        <v>1019</v>
      </c>
      <c r="L99" s="33">
        <f t="shared" si="34"/>
        <v>1018</v>
      </c>
      <c r="M99" s="33">
        <f t="shared" si="34"/>
        <v>1017</v>
      </c>
      <c r="N99" s="33">
        <f t="shared" si="34"/>
        <v>1016</v>
      </c>
      <c r="O99" s="33">
        <f t="shared" si="34"/>
        <v>1015</v>
      </c>
      <c r="P99" s="33">
        <f t="shared" si="34"/>
        <v>1014</v>
      </c>
      <c r="Q99" s="33">
        <f t="shared" si="34"/>
        <v>1013</v>
      </c>
      <c r="R99" s="33">
        <f t="shared" si="34"/>
        <v>1012</v>
      </c>
      <c r="S99" s="33">
        <f t="shared" si="34"/>
        <v>1011</v>
      </c>
      <c r="T99" s="33">
        <f t="shared" si="34"/>
        <v>1010</v>
      </c>
      <c r="U99" s="33">
        <f t="shared" si="34"/>
        <v>1009</v>
      </c>
    </row>
    <row r="100" spans="2:21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33">
        <f t="shared" si="0"/>
        <v>1040</v>
      </c>
      <c r="G100" s="33">
        <f t="shared" si="34"/>
        <v>1039</v>
      </c>
      <c r="H100" s="33">
        <f t="shared" si="34"/>
        <v>1038</v>
      </c>
      <c r="I100" s="33">
        <f t="shared" si="34"/>
        <v>1037</v>
      </c>
      <c r="J100" s="33">
        <f t="shared" si="34"/>
        <v>1036</v>
      </c>
      <c r="K100" s="33">
        <f t="shared" si="34"/>
        <v>1035</v>
      </c>
      <c r="L100" s="33">
        <f t="shared" si="34"/>
        <v>1034</v>
      </c>
      <c r="M100" s="33">
        <f t="shared" si="34"/>
        <v>1033</v>
      </c>
      <c r="N100" s="33">
        <f t="shared" si="34"/>
        <v>1032</v>
      </c>
      <c r="O100" s="33">
        <f t="shared" si="34"/>
        <v>1031</v>
      </c>
      <c r="P100" s="33">
        <f t="shared" si="34"/>
        <v>1030</v>
      </c>
      <c r="Q100" s="33">
        <f t="shared" si="34"/>
        <v>1029</v>
      </c>
      <c r="R100" s="33">
        <f t="shared" si="34"/>
        <v>1028</v>
      </c>
      <c r="S100" s="33">
        <f t="shared" si="34"/>
        <v>1027</v>
      </c>
      <c r="T100" s="33">
        <f t="shared" si="34"/>
        <v>1026</v>
      </c>
      <c r="U100" s="33">
        <f t="shared" si="34"/>
        <v>1025</v>
      </c>
    </row>
    <row r="101" spans="2:21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33">
        <f t="shared" si="0"/>
        <v>1056</v>
      </c>
      <c r="G101" s="33">
        <f t="shared" si="34"/>
        <v>1055</v>
      </c>
      <c r="H101" s="33">
        <f t="shared" si="34"/>
        <v>1054</v>
      </c>
      <c r="I101" s="33">
        <f t="shared" si="34"/>
        <v>1053</v>
      </c>
      <c r="J101" s="33">
        <f t="shared" si="34"/>
        <v>1052</v>
      </c>
      <c r="K101" s="33">
        <f t="shared" si="34"/>
        <v>1051</v>
      </c>
      <c r="L101" s="33">
        <f t="shared" si="34"/>
        <v>1050</v>
      </c>
      <c r="M101" s="33">
        <f t="shared" si="34"/>
        <v>1049</v>
      </c>
      <c r="N101" s="33">
        <f t="shared" si="34"/>
        <v>1048</v>
      </c>
      <c r="O101" s="33">
        <f t="shared" si="34"/>
        <v>1047</v>
      </c>
      <c r="P101" s="33">
        <f t="shared" si="34"/>
        <v>1046</v>
      </c>
      <c r="Q101" s="33">
        <f t="shared" si="34"/>
        <v>1045</v>
      </c>
      <c r="R101" s="33">
        <f t="shared" si="34"/>
        <v>1044</v>
      </c>
      <c r="S101" s="33">
        <f t="shared" si="34"/>
        <v>1043</v>
      </c>
      <c r="T101" s="33">
        <f t="shared" si="34"/>
        <v>1042</v>
      </c>
      <c r="U101" s="33">
        <f t="shared" si="34"/>
        <v>1041</v>
      </c>
    </row>
    <row r="102" spans="2:21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33">
        <f t="shared" ref="F102" si="35">D102</f>
        <v>1072</v>
      </c>
      <c r="G102" s="33">
        <f t="shared" si="34"/>
        <v>1071</v>
      </c>
      <c r="H102" s="33">
        <f t="shared" si="34"/>
        <v>1070</v>
      </c>
      <c r="I102" s="33">
        <f t="shared" si="34"/>
        <v>1069</v>
      </c>
      <c r="J102" s="33">
        <f t="shared" si="34"/>
        <v>1068</v>
      </c>
      <c r="K102" s="33">
        <f t="shared" si="34"/>
        <v>1067</v>
      </c>
      <c r="L102" s="33">
        <f t="shared" si="34"/>
        <v>1066</v>
      </c>
      <c r="M102" s="33">
        <f t="shared" si="34"/>
        <v>1065</v>
      </c>
      <c r="N102" s="33">
        <f t="shared" si="34"/>
        <v>1064</v>
      </c>
      <c r="O102" s="33">
        <f t="shared" si="34"/>
        <v>1063</v>
      </c>
      <c r="P102" s="33">
        <f t="shared" si="34"/>
        <v>1062</v>
      </c>
      <c r="Q102" s="33">
        <f t="shared" si="34"/>
        <v>1061</v>
      </c>
      <c r="R102" s="33">
        <f t="shared" si="34"/>
        <v>1060</v>
      </c>
      <c r="S102" s="33">
        <f t="shared" si="34"/>
        <v>1059</v>
      </c>
      <c r="T102" s="33">
        <f t="shared" si="34"/>
        <v>1058</v>
      </c>
      <c r="U102" s="33">
        <f t="shared" si="34"/>
        <v>1057</v>
      </c>
    </row>
    <row r="103" spans="2:21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33">
        <f t="shared" ref="F103:F108" si="38">D103</f>
        <v>1088</v>
      </c>
      <c r="G103" s="33">
        <f t="shared" ref="G103:G108" si="39">F103-1</f>
        <v>1087</v>
      </c>
      <c r="H103" s="33">
        <f t="shared" ref="H103:H108" si="40">G103-1</f>
        <v>1086</v>
      </c>
      <c r="I103" s="33">
        <f t="shared" ref="I103:I108" si="41">H103-1</f>
        <v>1085</v>
      </c>
      <c r="J103" s="33">
        <f t="shared" ref="J103:J108" si="42">I103-1</f>
        <v>1084</v>
      </c>
      <c r="K103" s="33">
        <f t="shared" ref="K103:K108" si="43">J103-1</f>
        <v>1083</v>
      </c>
      <c r="L103" s="33">
        <f t="shared" ref="L103:L108" si="44">K103-1</f>
        <v>1082</v>
      </c>
      <c r="M103" s="33">
        <f t="shared" ref="M103:M108" si="45">L103-1</f>
        <v>1081</v>
      </c>
      <c r="N103" s="33">
        <f t="shared" ref="N103:N108" si="46">M103-1</f>
        <v>1080</v>
      </c>
      <c r="O103" s="33">
        <f t="shared" ref="O103:O108" si="47">N103-1</f>
        <v>1079</v>
      </c>
      <c r="P103" s="33">
        <f t="shared" ref="P103:P108" si="48">O103-1</f>
        <v>1078</v>
      </c>
      <c r="Q103" s="33">
        <f t="shared" ref="Q103:Q108" si="49">P103-1</f>
        <v>1077</v>
      </c>
      <c r="R103" s="33">
        <f t="shared" ref="R103:R108" si="50">Q103-1</f>
        <v>1076</v>
      </c>
      <c r="S103" s="33">
        <f t="shared" ref="S103:S108" si="51">R103-1</f>
        <v>1075</v>
      </c>
      <c r="T103" s="33">
        <f t="shared" ref="T103:T108" si="52">S103-1</f>
        <v>1074</v>
      </c>
      <c r="U103" s="33">
        <f t="shared" ref="U103:U108" si="53">T103-1</f>
        <v>1073</v>
      </c>
    </row>
    <row r="104" spans="2:21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33">
        <f t="shared" si="38"/>
        <v>1104</v>
      </c>
      <c r="G104" s="33">
        <f t="shared" si="39"/>
        <v>1103</v>
      </c>
      <c r="H104" s="33">
        <f t="shared" si="40"/>
        <v>1102</v>
      </c>
      <c r="I104" s="33">
        <f t="shared" si="41"/>
        <v>1101</v>
      </c>
      <c r="J104" s="33">
        <f t="shared" si="42"/>
        <v>1100</v>
      </c>
      <c r="K104" s="33">
        <f t="shared" si="43"/>
        <v>1099</v>
      </c>
      <c r="L104" s="33">
        <f t="shared" si="44"/>
        <v>1098</v>
      </c>
      <c r="M104" s="33">
        <f t="shared" si="45"/>
        <v>1097</v>
      </c>
      <c r="N104" s="33">
        <f t="shared" si="46"/>
        <v>1096</v>
      </c>
      <c r="O104" s="33">
        <f t="shared" si="47"/>
        <v>1095</v>
      </c>
      <c r="P104" s="33">
        <f t="shared" si="48"/>
        <v>1094</v>
      </c>
      <c r="Q104" s="33">
        <f t="shared" si="49"/>
        <v>1093</v>
      </c>
      <c r="R104" s="33">
        <f t="shared" si="50"/>
        <v>1092</v>
      </c>
      <c r="S104" s="33">
        <f t="shared" si="51"/>
        <v>1091</v>
      </c>
      <c r="T104" s="33">
        <f t="shared" si="52"/>
        <v>1090</v>
      </c>
      <c r="U104" s="33">
        <f t="shared" si="53"/>
        <v>1089</v>
      </c>
    </row>
    <row r="105" spans="2:21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33">
        <f t="shared" si="38"/>
        <v>1120</v>
      </c>
      <c r="G105" s="33">
        <f t="shared" si="39"/>
        <v>1119</v>
      </c>
      <c r="H105" s="33">
        <f t="shared" si="40"/>
        <v>1118</v>
      </c>
      <c r="I105" s="33">
        <f t="shared" si="41"/>
        <v>1117</v>
      </c>
      <c r="J105" s="33">
        <f t="shared" si="42"/>
        <v>1116</v>
      </c>
      <c r="K105" s="33">
        <f t="shared" si="43"/>
        <v>1115</v>
      </c>
      <c r="L105" s="33">
        <f t="shared" si="44"/>
        <v>1114</v>
      </c>
      <c r="M105" s="33">
        <f t="shared" si="45"/>
        <v>1113</v>
      </c>
      <c r="N105" s="33">
        <f t="shared" si="46"/>
        <v>1112</v>
      </c>
      <c r="O105" s="33">
        <f t="shared" si="47"/>
        <v>1111</v>
      </c>
      <c r="P105" s="33">
        <f t="shared" si="48"/>
        <v>1110</v>
      </c>
      <c r="Q105" s="33">
        <f t="shared" si="49"/>
        <v>1109</v>
      </c>
      <c r="R105" s="33">
        <f t="shared" si="50"/>
        <v>1108</v>
      </c>
      <c r="S105" s="33">
        <f t="shared" si="51"/>
        <v>1107</v>
      </c>
      <c r="T105" s="33">
        <f t="shared" si="52"/>
        <v>1106</v>
      </c>
      <c r="U105" s="33">
        <f t="shared" si="53"/>
        <v>1105</v>
      </c>
    </row>
    <row r="106" spans="2:21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33">
        <f t="shared" si="38"/>
        <v>1136</v>
      </c>
      <c r="G106" s="33">
        <f t="shared" si="39"/>
        <v>1135</v>
      </c>
      <c r="H106" s="33">
        <f t="shared" si="40"/>
        <v>1134</v>
      </c>
      <c r="I106" s="33">
        <f t="shared" si="41"/>
        <v>1133</v>
      </c>
      <c r="J106" s="33">
        <f t="shared" si="42"/>
        <v>1132</v>
      </c>
      <c r="K106" s="33">
        <f t="shared" si="43"/>
        <v>1131</v>
      </c>
      <c r="L106" s="33">
        <f t="shared" si="44"/>
        <v>1130</v>
      </c>
      <c r="M106" s="33">
        <f t="shared" si="45"/>
        <v>1129</v>
      </c>
      <c r="N106" s="33">
        <f t="shared" si="46"/>
        <v>1128</v>
      </c>
      <c r="O106" s="33">
        <f t="shared" si="47"/>
        <v>1127</v>
      </c>
      <c r="P106" s="33">
        <f t="shared" si="48"/>
        <v>1126</v>
      </c>
      <c r="Q106" s="33">
        <f t="shared" si="49"/>
        <v>1125</v>
      </c>
      <c r="R106" s="33">
        <f t="shared" si="50"/>
        <v>1124</v>
      </c>
      <c r="S106" s="33">
        <f t="shared" si="51"/>
        <v>1123</v>
      </c>
      <c r="T106" s="33">
        <f t="shared" si="52"/>
        <v>1122</v>
      </c>
      <c r="U106" s="33">
        <f t="shared" si="53"/>
        <v>1121</v>
      </c>
    </row>
    <row r="107" spans="2:21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33">
        <f t="shared" si="38"/>
        <v>1152</v>
      </c>
      <c r="G107" s="33">
        <f t="shared" si="39"/>
        <v>1151</v>
      </c>
      <c r="H107" s="33">
        <f t="shared" si="40"/>
        <v>1150</v>
      </c>
      <c r="I107" s="33">
        <f t="shared" si="41"/>
        <v>1149</v>
      </c>
      <c r="J107" s="33">
        <f t="shared" si="42"/>
        <v>1148</v>
      </c>
      <c r="K107" s="33">
        <f t="shared" si="43"/>
        <v>1147</v>
      </c>
      <c r="L107" s="33">
        <f t="shared" si="44"/>
        <v>1146</v>
      </c>
      <c r="M107" s="33">
        <f t="shared" si="45"/>
        <v>1145</v>
      </c>
      <c r="N107" s="33">
        <f t="shared" si="46"/>
        <v>1144</v>
      </c>
      <c r="O107" s="33">
        <f t="shared" si="47"/>
        <v>1143</v>
      </c>
      <c r="P107" s="33">
        <f t="shared" si="48"/>
        <v>1142</v>
      </c>
      <c r="Q107" s="33">
        <f t="shared" si="49"/>
        <v>1141</v>
      </c>
      <c r="R107" s="33">
        <f t="shared" si="50"/>
        <v>1140</v>
      </c>
      <c r="S107" s="33">
        <f t="shared" si="51"/>
        <v>1139</v>
      </c>
      <c r="T107" s="33">
        <f t="shared" si="52"/>
        <v>1138</v>
      </c>
      <c r="U107" s="33">
        <f t="shared" si="53"/>
        <v>1137</v>
      </c>
    </row>
    <row r="108" spans="2:21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33">
        <f t="shared" si="38"/>
        <v>1168</v>
      </c>
      <c r="G108" s="33">
        <f t="shared" si="39"/>
        <v>1167</v>
      </c>
      <c r="H108" s="33">
        <f t="shared" si="40"/>
        <v>1166</v>
      </c>
      <c r="I108" s="33">
        <f t="shared" si="41"/>
        <v>1165</v>
      </c>
      <c r="J108" s="33">
        <f t="shared" si="42"/>
        <v>1164</v>
      </c>
      <c r="K108" s="33">
        <f t="shared" si="43"/>
        <v>1163</v>
      </c>
      <c r="L108" s="33">
        <f t="shared" si="44"/>
        <v>1162</v>
      </c>
      <c r="M108" s="33">
        <f t="shared" si="45"/>
        <v>1161</v>
      </c>
      <c r="N108" s="33">
        <f t="shared" si="46"/>
        <v>1160</v>
      </c>
      <c r="O108" s="33">
        <f t="shared" si="47"/>
        <v>1159</v>
      </c>
      <c r="P108" s="33">
        <f t="shared" si="48"/>
        <v>1158</v>
      </c>
      <c r="Q108" s="33">
        <f t="shared" si="49"/>
        <v>1157</v>
      </c>
      <c r="R108" s="33">
        <f t="shared" si="50"/>
        <v>1156</v>
      </c>
      <c r="S108" s="33">
        <f t="shared" si="51"/>
        <v>1155</v>
      </c>
      <c r="T108" s="33">
        <f t="shared" si="52"/>
        <v>1154</v>
      </c>
      <c r="U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5"/>
  <sheetViews>
    <sheetView workbookViewId="0">
      <selection activeCell="E19" sqref="E19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936</v>
      </c>
      <c r="F5" s="19" t="s">
        <v>83</v>
      </c>
      <c r="G5" s="31" t="s">
        <v>467</v>
      </c>
      <c r="H5" s="31" t="s">
        <v>468</v>
      </c>
    </row>
    <row r="6" spans="1:8" x14ac:dyDescent="0.3">
      <c r="A6" s="74">
        <v>1</v>
      </c>
      <c r="B6" s="74">
        <v>1</v>
      </c>
      <c r="C6" s="74">
        <v>2</v>
      </c>
      <c r="D6" s="75" t="s">
        <v>5</v>
      </c>
      <c r="E6" s="74">
        <v>2</v>
      </c>
      <c r="F6" s="76" t="s">
        <v>1402</v>
      </c>
      <c r="G6" s="74">
        <v>0</v>
      </c>
      <c r="H6" s="74">
        <v>0</v>
      </c>
    </row>
    <row r="7" spans="1:8" x14ac:dyDescent="0.3">
      <c r="A7" s="74">
        <v>1</v>
      </c>
      <c r="B7" s="74">
        <f>B6+1</f>
        <v>2</v>
      </c>
      <c r="C7" s="74">
        <v>1</v>
      </c>
      <c r="D7" s="75" t="s">
        <v>42</v>
      </c>
      <c r="E7" s="74">
        <v>1</v>
      </c>
      <c r="F7" s="76" t="str">
        <f xml:space="preserve"> MID(F6,1,3) &amp; TEXT(MID(F6,4,2)-1,"00")</f>
        <v>S0101</v>
      </c>
      <c r="G7" s="74">
        <v>0</v>
      </c>
      <c r="H7" s="74">
        <v>0</v>
      </c>
    </row>
    <row r="8" spans="1:8" x14ac:dyDescent="0.3">
      <c r="A8" s="74">
        <v>1</v>
      </c>
      <c r="B8" s="74">
        <f t="shared" ref="B8:B23" si="0">B7+1</f>
        <v>3</v>
      </c>
      <c r="C8" s="74">
        <v>4</v>
      </c>
      <c r="D8" s="75" t="s">
        <v>25</v>
      </c>
      <c r="E8" s="74">
        <v>4</v>
      </c>
      <c r="F8" s="76" t="str">
        <f t="shared" ref="F8:F23" si="1" xml:space="preserve"> MID(F6,1,3) &amp; TEXT(MID(F6,4,2)+2,"00")</f>
        <v>S0104</v>
      </c>
      <c r="G8" s="74">
        <v>0</v>
      </c>
      <c r="H8" s="74">
        <v>0</v>
      </c>
    </row>
    <row r="9" spans="1:8" x14ac:dyDescent="0.3">
      <c r="A9" s="74">
        <v>1</v>
      </c>
      <c r="B9" s="74">
        <f t="shared" si="0"/>
        <v>4</v>
      </c>
      <c r="C9" s="74">
        <v>3</v>
      </c>
      <c r="D9" s="75" t="s">
        <v>24</v>
      </c>
      <c r="E9" s="74">
        <v>3</v>
      </c>
      <c r="F9" s="76" t="str">
        <f t="shared" si="1"/>
        <v>S0103</v>
      </c>
      <c r="G9" s="74">
        <v>0</v>
      </c>
      <c r="H9" s="74">
        <v>0</v>
      </c>
    </row>
    <row r="10" spans="1:8" x14ac:dyDescent="0.3">
      <c r="A10" s="74">
        <v>1</v>
      </c>
      <c r="B10" s="74">
        <f t="shared" si="0"/>
        <v>5</v>
      </c>
      <c r="C10" s="74">
        <v>6</v>
      </c>
      <c r="D10" s="76" t="s">
        <v>1139</v>
      </c>
      <c r="E10" s="74">
        <f t="shared" ref="E10:E23" si="2">E8+2</f>
        <v>6</v>
      </c>
      <c r="F10" s="76" t="str">
        <f t="shared" si="1"/>
        <v>S0106</v>
      </c>
      <c r="G10" s="74">
        <v>0</v>
      </c>
      <c r="H10" s="74">
        <v>0</v>
      </c>
    </row>
    <row r="11" spans="1:8" x14ac:dyDescent="0.3">
      <c r="A11" s="74">
        <v>1</v>
      </c>
      <c r="B11" s="74">
        <f t="shared" si="0"/>
        <v>6</v>
      </c>
      <c r="C11" s="74">
        <v>5</v>
      </c>
      <c r="D11" s="76" t="s">
        <v>37</v>
      </c>
      <c r="E11" s="74">
        <f t="shared" si="2"/>
        <v>5</v>
      </c>
      <c r="F11" s="76" t="str">
        <f t="shared" si="1"/>
        <v>S0105</v>
      </c>
      <c r="G11" s="74">
        <v>0</v>
      </c>
      <c r="H11" s="74">
        <v>0</v>
      </c>
    </row>
    <row r="12" spans="1:8" x14ac:dyDescent="0.3">
      <c r="A12" s="74">
        <v>1</v>
      </c>
      <c r="B12" s="74">
        <f t="shared" si="0"/>
        <v>7</v>
      </c>
      <c r="C12" s="74">
        <v>8</v>
      </c>
      <c r="D12" s="76" t="s">
        <v>1140</v>
      </c>
      <c r="E12" s="74">
        <f t="shared" si="2"/>
        <v>8</v>
      </c>
      <c r="F12" s="76" t="str">
        <f t="shared" si="1"/>
        <v>S0108</v>
      </c>
      <c r="G12" s="74">
        <v>0</v>
      </c>
      <c r="H12" s="74">
        <v>0</v>
      </c>
    </row>
    <row r="13" spans="1:8" x14ac:dyDescent="0.3">
      <c r="A13" s="74">
        <v>1</v>
      </c>
      <c r="B13" s="74">
        <f t="shared" si="0"/>
        <v>8</v>
      </c>
      <c r="C13" s="74">
        <v>7</v>
      </c>
      <c r="D13" s="76" t="s">
        <v>1141</v>
      </c>
      <c r="E13" s="74">
        <f t="shared" si="2"/>
        <v>7</v>
      </c>
      <c r="F13" s="76" t="str">
        <f t="shared" si="1"/>
        <v>S0107</v>
      </c>
      <c r="G13" s="74">
        <v>0</v>
      </c>
      <c r="H13" s="74">
        <v>0</v>
      </c>
    </row>
    <row r="14" spans="1:8" x14ac:dyDescent="0.3">
      <c r="A14" s="74">
        <v>1</v>
      </c>
      <c r="B14" s="74">
        <f>B13+1</f>
        <v>9</v>
      </c>
      <c r="C14" s="74">
        <v>10</v>
      </c>
      <c r="D14" s="76" t="s">
        <v>1142</v>
      </c>
      <c r="E14" s="74">
        <f t="shared" si="2"/>
        <v>10</v>
      </c>
      <c r="F14" s="76" t="str">
        <f t="shared" si="1"/>
        <v>S0110</v>
      </c>
      <c r="G14" s="74">
        <v>0</v>
      </c>
      <c r="H14" s="74">
        <v>0</v>
      </c>
    </row>
    <row r="15" spans="1:8" x14ac:dyDescent="0.3">
      <c r="A15" s="74">
        <v>1</v>
      </c>
      <c r="B15" s="74">
        <f t="shared" si="0"/>
        <v>10</v>
      </c>
      <c r="C15" s="74">
        <v>9</v>
      </c>
      <c r="D15" s="76" t="s">
        <v>1143</v>
      </c>
      <c r="E15" s="74">
        <f t="shared" si="2"/>
        <v>9</v>
      </c>
      <c r="F15" s="76" t="str">
        <f t="shared" si="1"/>
        <v>S0109</v>
      </c>
      <c r="G15" s="74">
        <v>0</v>
      </c>
      <c r="H15" s="74">
        <v>0</v>
      </c>
    </row>
    <row r="16" spans="1:8" x14ac:dyDescent="0.3">
      <c r="A16" s="74">
        <v>1</v>
      </c>
      <c r="B16" s="74">
        <f>B15+1</f>
        <v>11</v>
      </c>
      <c r="C16" s="74">
        <v>12</v>
      </c>
      <c r="D16" s="76" t="s">
        <v>1144</v>
      </c>
      <c r="E16" s="74">
        <f t="shared" si="2"/>
        <v>12</v>
      </c>
      <c r="F16" s="76" t="str">
        <f t="shared" si="1"/>
        <v>S0112</v>
      </c>
      <c r="G16" s="74">
        <v>0</v>
      </c>
      <c r="H16" s="74">
        <v>0</v>
      </c>
    </row>
    <row r="17" spans="1:8" x14ac:dyDescent="0.3">
      <c r="A17" s="74">
        <v>1</v>
      </c>
      <c r="B17" s="74">
        <f t="shared" si="0"/>
        <v>12</v>
      </c>
      <c r="C17" s="74">
        <v>11</v>
      </c>
      <c r="D17" s="76" t="s">
        <v>1145</v>
      </c>
      <c r="E17" s="74">
        <f t="shared" si="2"/>
        <v>11</v>
      </c>
      <c r="F17" s="76" t="str">
        <f t="shared" si="1"/>
        <v>S0111</v>
      </c>
      <c r="G17" s="74">
        <v>0</v>
      </c>
      <c r="H17" s="74">
        <v>0</v>
      </c>
    </row>
    <row r="18" spans="1:8" x14ac:dyDescent="0.3">
      <c r="A18" s="74">
        <v>1</v>
      </c>
      <c r="B18" s="74">
        <f>B17+1</f>
        <v>13</v>
      </c>
      <c r="C18" s="74">
        <v>14</v>
      </c>
      <c r="D18" s="76" t="s">
        <v>1146</v>
      </c>
      <c r="E18" s="74">
        <f t="shared" si="2"/>
        <v>14</v>
      </c>
      <c r="F18" s="76" t="str">
        <f t="shared" si="1"/>
        <v>S0114</v>
      </c>
      <c r="G18" s="74">
        <v>0</v>
      </c>
      <c r="H18" s="74">
        <v>0</v>
      </c>
    </row>
    <row r="19" spans="1:8" x14ac:dyDescent="0.3">
      <c r="A19" s="74">
        <v>1</v>
      </c>
      <c r="B19" s="74">
        <f t="shared" si="0"/>
        <v>14</v>
      </c>
      <c r="C19" s="74">
        <v>13</v>
      </c>
      <c r="D19" s="76" t="s">
        <v>1147</v>
      </c>
      <c r="E19" s="74">
        <f t="shared" si="2"/>
        <v>13</v>
      </c>
      <c r="F19" s="76" t="str">
        <f t="shared" si="1"/>
        <v>S0113</v>
      </c>
      <c r="G19" s="74">
        <v>0</v>
      </c>
      <c r="H19" s="74">
        <v>0</v>
      </c>
    </row>
    <row r="20" spans="1:8" x14ac:dyDescent="0.3">
      <c r="A20" s="74">
        <v>1</v>
      </c>
      <c r="B20" s="74">
        <f>B19+1</f>
        <v>15</v>
      </c>
      <c r="C20" s="74">
        <v>16</v>
      </c>
      <c r="D20" s="76" t="s">
        <v>1148</v>
      </c>
      <c r="E20" s="74">
        <f t="shared" si="2"/>
        <v>16</v>
      </c>
      <c r="F20" s="76" t="str">
        <f t="shared" si="1"/>
        <v>S0116</v>
      </c>
      <c r="G20" s="74">
        <v>0</v>
      </c>
      <c r="H20" s="74">
        <v>0</v>
      </c>
    </row>
    <row r="21" spans="1:8" x14ac:dyDescent="0.3">
      <c r="A21" s="74">
        <v>1</v>
      </c>
      <c r="B21" s="74">
        <f t="shared" si="0"/>
        <v>16</v>
      </c>
      <c r="C21" s="74">
        <v>15</v>
      </c>
      <c r="D21" s="76" t="s">
        <v>1149</v>
      </c>
      <c r="E21" s="74">
        <f t="shared" si="2"/>
        <v>15</v>
      </c>
      <c r="F21" s="76" t="str">
        <f t="shared" si="1"/>
        <v>S0115</v>
      </c>
      <c r="G21" s="74">
        <v>0</v>
      </c>
      <c r="H21" s="74">
        <v>0</v>
      </c>
    </row>
    <row r="22" spans="1:8" x14ac:dyDescent="0.3">
      <c r="A22" s="74">
        <v>1</v>
      </c>
      <c r="B22" s="74">
        <f>B21+1</f>
        <v>17</v>
      </c>
      <c r="C22" s="74">
        <v>18</v>
      </c>
      <c r="D22" s="76" t="s">
        <v>1405</v>
      </c>
      <c r="E22" s="74">
        <f t="shared" si="2"/>
        <v>18</v>
      </c>
      <c r="F22" s="76" t="str">
        <f t="shared" si="1"/>
        <v>S0118</v>
      </c>
      <c r="G22" s="74">
        <v>0</v>
      </c>
      <c r="H22" s="74">
        <v>0</v>
      </c>
    </row>
    <row r="23" spans="1:8" x14ac:dyDescent="0.3">
      <c r="A23" s="74">
        <v>1</v>
      </c>
      <c r="B23" s="74">
        <f t="shared" si="0"/>
        <v>18</v>
      </c>
      <c r="C23" s="74">
        <v>17</v>
      </c>
      <c r="D23" s="76" t="s">
        <v>1406</v>
      </c>
      <c r="E23" s="74">
        <f t="shared" si="2"/>
        <v>17</v>
      </c>
      <c r="F23" s="76" t="str">
        <f t="shared" si="1"/>
        <v>S0117</v>
      </c>
      <c r="G23" s="74">
        <v>0</v>
      </c>
      <c r="H23" s="74">
        <v>0</v>
      </c>
    </row>
    <row r="24" spans="1:8" x14ac:dyDescent="0.3">
      <c r="A24" s="74">
        <v>1</v>
      </c>
      <c r="B24" s="74">
        <v>19</v>
      </c>
      <c r="C24" s="74">
        <v>19</v>
      </c>
      <c r="D24" s="76" t="s">
        <v>1404</v>
      </c>
      <c r="E24" s="74">
        <v>999</v>
      </c>
      <c r="F24" s="76" t="s">
        <v>1403</v>
      </c>
      <c r="G24" s="74">
        <v>0</v>
      </c>
      <c r="H24" s="74">
        <v>1</v>
      </c>
    </row>
    <row r="25" spans="1:8" s="55" customFormat="1" x14ac:dyDescent="0.3">
      <c r="A25" s="72">
        <v>1</v>
      </c>
      <c r="B25" s="72">
        <v>99</v>
      </c>
      <c r="C25" s="72">
        <v>99</v>
      </c>
      <c r="D25" s="72" t="s">
        <v>1394</v>
      </c>
      <c r="E25" s="72">
        <v>0</v>
      </c>
      <c r="F25" s="72" t="s">
        <v>1395</v>
      </c>
      <c r="G25" s="72">
        <v>0</v>
      </c>
      <c r="H25" s="72">
        <v>0</v>
      </c>
    </row>
    <row r="26" spans="1:8" x14ac:dyDescent="0.3">
      <c r="D26" s="14"/>
    </row>
    <row r="27" spans="1:8" x14ac:dyDescent="0.3">
      <c r="D27" s="14"/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6"/>
    </row>
    <row r="57" spans="4:4" x14ac:dyDescent="0.3">
      <c r="D57" s="6"/>
    </row>
    <row r="58" spans="4:4" x14ac:dyDescent="0.3">
      <c r="D58" s="6"/>
    </row>
    <row r="64" spans="4:4" x14ac:dyDescent="0.3">
      <c r="D64" s="6"/>
    </row>
    <row r="65" spans="4:4" x14ac:dyDescent="0.3">
      <c r="D6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9"/>
  <sheetViews>
    <sheetView topLeftCell="A55" workbookViewId="0">
      <selection activeCell="C86" sqref="C86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502</v>
      </c>
      <c r="C4" s="48" t="s">
        <v>503</v>
      </c>
      <c r="D4" s="48" t="s">
        <v>296</v>
      </c>
      <c r="E4" s="48" t="s">
        <v>504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593</v>
      </c>
      <c r="E5" s="48" t="s">
        <v>594</v>
      </c>
    </row>
    <row r="6" spans="1:6" x14ac:dyDescent="0.3">
      <c r="A6" s="48">
        <v>1</v>
      </c>
      <c r="B6" s="48">
        <v>2</v>
      </c>
      <c r="C6" s="48">
        <v>0</v>
      </c>
      <c r="D6" s="48" t="s">
        <v>593</v>
      </c>
      <c r="E6" s="48" t="s">
        <v>595</v>
      </c>
    </row>
    <row r="7" spans="1:6" x14ac:dyDescent="0.3">
      <c r="A7" s="48">
        <v>1</v>
      </c>
      <c r="B7" s="48">
        <v>3</v>
      </c>
      <c r="C7" s="48">
        <v>0</v>
      </c>
      <c r="D7" s="48" t="s">
        <v>593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593</v>
      </c>
      <c r="E8" s="48" t="s">
        <v>596</v>
      </c>
      <c r="F8" s="48" t="s">
        <v>597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598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599</v>
      </c>
      <c r="F11" s="55" t="s">
        <v>826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598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599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602</v>
      </c>
      <c r="F15" s="55" t="s">
        <v>827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613</v>
      </c>
      <c r="F16" s="48" t="s">
        <v>614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598</v>
      </c>
      <c r="F17" s="55" t="s">
        <v>831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611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599</v>
      </c>
      <c r="F19" s="55" t="s">
        <v>828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602</v>
      </c>
      <c r="F20" s="55" t="s">
        <v>829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612</v>
      </c>
      <c r="F21" s="55" t="s">
        <v>830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617</v>
      </c>
      <c r="F22" s="48" t="s">
        <v>618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617</v>
      </c>
      <c r="F23" s="48" t="s">
        <v>619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617</v>
      </c>
      <c r="F24" s="48" t="s">
        <v>620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617</v>
      </c>
      <c r="F25" s="48" t="s">
        <v>621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617</v>
      </c>
      <c r="F26" s="55" t="s">
        <v>1150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617</v>
      </c>
      <c r="F27" s="48" t="s">
        <v>624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617</v>
      </c>
      <c r="F28" s="48" t="s">
        <v>686</v>
      </c>
    </row>
    <row r="29" spans="1:6" x14ac:dyDescent="0.3">
      <c r="A29" s="48">
        <v>1</v>
      </c>
      <c r="B29" s="48">
        <f t="shared" ref="B29:B44" si="0">B28+1</f>
        <v>25</v>
      </c>
      <c r="C29" s="48">
        <v>0</v>
      </c>
      <c r="D29" s="48" t="s">
        <v>617</v>
      </c>
      <c r="F29" s="48" t="s">
        <v>687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617</v>
      </c>
      <c r="F30" s="48" t="s">
        <v>688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617</v>
      </c>
      <c r="F31" s="55" t="s">
        <v>1151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617</v>
      </c>
      <c r="F32" s="55" t="s">
        <v>1152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617</v>
      </c>
      <c r="F33" s="55" t="s">
        <v>1153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617</v>
      </c>
      <c r="F34" s="55" t="s">
        <v>1154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617</v>
      </c>
      <c r="F35" s="55" t="s">
        <v>1155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617</v>
      </c>
      <c r="F36" s="55" t="s">
        <v>1156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617</v>
      </c>
      <c r="F37" s="55" t="s">
        <v>1157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617</v>
      </c>
      <c r="F38" s="55" t="s">
        <v>1158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617</v>
      </c>
      <c r="F39" s="55" t="s">
        <v>1159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617</v>
      </c>
      <c r="F40" s="55" t="s">
        <v>1160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617</v>
      </c>
      <c r="F41" s="55" t="s">
        <v>1161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617</v>
      </c>
      <c r="F42" s="55" t="s">
        <v>1162</v>
      </c>
    </row>
    <row r="43" spans="1:6" s="55" customFormat="1" x14ac:dyDescent="0.3">
      <c r="A43" s="58">
        <v>1</v>
      </c>
      <c r="B43" s="58">
        <f t="shared" si="0"/>
        <v>39</v>
      </c>
      <c r="C43" s="58">
        <v>0</v>
      </c>
      <c r="D43" s="58" t="s">
        <v>617</v>
      </c>
      <c r="E43" s="58"/>
      <c r="F43" s="58" t="str">
        <f>MID(F42,1,12)&amp;TEXT(MID(F42,13,2)+1,"00") &amp; "]"</f>
        <v>ChuteStatus[17]</v>
      </c>
    </row>
    <row r="44" spans="1:6" s="55" customFormat="1" x14ac:dyDescent="0.3">
      <c r="A44" s="58">
        <v>1</v>
      </c>
      <c r="B44" s="58">
        <f t="shared" si="0"/>
        <v>40</v>
      </c>
      <c r="C44" s="58">
        <v>0</v>
      </c>
      <c r="D44" s="58" t="s">
        <v>617</v>
      </c>
      <c r="E44" s="58"/>
      <c r="F44" s="58" t="str">
        <f t="shared" ref="F44" si="1">MID(F43,1,12)&amp;TEXT(MID(F43,13,2)+1,"00") &amp; "]"</f>
        <v>ChuteStatus[18]</v>
      </c>
    </row>
    <row r="46" spans="1:6" x14ac:dyDescent="0.3">
      <c r="A46" s="48">
        <v>1</v>
      </c>
      <c r="B46" s="48">
        <v>100</v>
      </c>
      <c r="C46" s="48">
        <v>1</v>
      </c>
      <c r="D46" s="48" t="s">
        <v>593</v>
      </c>
      <c r="E46" s="48" t="s">
        <v>773</v>
      </c>
    </row>
    <row r="47" spans="1:6" x14ac:dyDescent="0.3">
      <c r="A47" s="48">
        <v>1</v>
      </c>
      <c r="B47" s="48">
        <f>B46+1</f>
        <v>101</v>
      </c>
      <c r="C47" s="48">
        <f>C46</f>
        <v>1</v>
      </c>
      <c r="D47" s="48" t="s">
        <v>593</v>
      </c>
      <c r="E47" s="48" t="s">
        <v>774</v>
      </c>
    </row>
    <row r="48" spans="1:6" x14ac:dyDescent="0.3">
      <c r="A48" s="48">
        <v>1</v>
      </c>
      <c r="B48" s="48">
        <f t="shared" ref="B48:B79" si="2">B47+1</f>
        <v>102</v>
      </c>
      <c r="C48" s="48">
        <f t="shared" ref="C48:C79" si="3">C47</f>
        <v>1</v>
      </c>
      <c r="D48" s="48" t="s">
        <v>593</v>
      </c>
      <c r="E48" s="48" t="s">
        <v>596</v>
      </c>
    </row>
    <row r="49" spans="1:6" x14ac:dyDescent="0.3">
      <c r="A49" s="48">
        <v>1</v>
      </c>
      <c r="B49" s="48">
        <f>B48+1</f>
        <v>103</v>
      </c>
      <c r="C49" s="48">
        <f t="shared" si="3"/>
        <v>1</v>
      </c>
      <c r="D49" s="48" t="s">
        <v>297</v>
      </c>
      <c r="F49" s="48" t="s">
        <v>258</v>
      </c>
    </row>
    <row r="50" spans="1:6" x14ac:dyDescent="0.3">
      <c r="A50" s="48">
        <v>1</v>
      </c>
      <c r="B50" s="48">
        <f t="shared" si="2"/>
        <v>104</v>
      </c>
      <c r="C50" s="48">
        <f t="shared" si="3"/>
        <v>1</v>
      </c>
      <c r="D50" s="48" t="s">
        <v>297</v>
      </c>
      <c r="E50" s="48" t="s">
        <v>598</v>
      </c>
      <c r="F50" s="55" t="s">
        <v>149</v>
      </c>
    </row>
    <row r="51" spans="1:6" x14ac:dyDescent="0.3">
      <c r="A51" s="48">
        <v>1</v>
      </c>
      <c r="B51" s="48">
        <f t="shared" si="2"/>
        <v>105</v>
      </c>
      <c r="C51" s="48">
        <f t="shared" si="3"/>
        <v>1</v>
      </c>
      <c r="D51" s="48" t="s">
        <v>297</v>
      </c>
      <c r="E51" s="48" t="s">
        <v>599</v>
      </c>
      <c r="F51" s="55" t="s">
        <v>826</v>
      </c>
    </row>
    <row r="52" spans="1:6" x14ac:dyDescent="0.3">
      <c r="A52" s="48">
        <v>1</v>
      </c>
      <c r="B52" s="48">
        <f t="shared" si="2"/>
        <v>106</v>
      </c>
      <c r="C52" s="48">
        <f t="shared" si="3"/>
        <v>1</v>
      </c>
      <c r="D52" s="48" t="s">
        <v>297</v>
      </c>
      <c r="F52" s="48" t="s">
        <v>261</v>
      </c>
    </row>
    <row r="53" spans="1:6" x14ac:dyDescent="0.3">
      <c r="A53" s="48">
        <v>1</v>
      </c>
      <c r="B53" s="48">
        <f t="shared" si="2"/>
        <v>107</v>
      </c>
      <c r="C53" s="48">
        <f t="shared" si="3"/>
        <v>1</v>
      </c>
      <c r="D53" s="48" t="s">
        <v>297</v>
      </c>
      <c r="E53" s="48" t="s">
        <v>598</v>
      </c>
      <c r="F53" s="55" t="s">
        <v>150</v>
      </c>
    </row>
    <row r="54" spans="1:6" x14ac:dyDescent="0.3">
      <c r="A54" s="48">
        <v>1</v>
      </c>
      <c r="B54" s="48">
        <f t="shared" si="2"/>
        <v>108</v>
      </c>
      <c r="C54" s="48">
        <f t="shared" si="3"/>
        <v>1</v>
      </c>
      <c r="D54" s="48" t="s">
        <v>297</v>
      </c>
      <c r="E54" s="48" t="s">
        <v>599</v>
      </c>
      <c r="F54" s="55" t="s">
        <v>251</v>
      </c>
    </row>
    <row r="55" spans="1:6" x14ac:dyDescent="0.3">
      <c r="A55" s="48">
        <v>1</v>
      </c>
      <c r="B55" s="48">
        <f t="shared" si="2"/>
        <v>109</v>
      </c>
      <c r="C55" s="48">
        <f t="shared" si="3"/>
        <v>1</v>
      </c>
      <c r="D55" s="48" t="s">
        <v>297</v>
      </c>
      <c r="E55" s="48" t="s">
        <v>602</v>
      </c>
      <c r="F55" s="55" t="s">
        <v>827</v>
      </c>
    </row>
    <row r="56" spans="1:6" x14ac:dyDescent="0.3">
      <c r="A56" s="48">
        <v>1</v>
      </c>
      <c r="B56" s="48">
        <f t="shared" si="2"/>
        <v>110</v>
      </c>
      <c r="C56" s="48">
        <f t="shared" si="3"/>
        <v>1</v>
      </c>
      <c r="D56" s="48" t="s">
        <v>613</v>
      </c>
      <c r="F56" s="48" t="s">
        <v>614</v>
      </c>
    </row>
    <row r="57" spans="1:6" x14ac:dyDescent="0.3">
      <c r="A57" s="48">
        <v>1</v>
      </c>
      <c r="B57" s="48">
        <f t="shared" si="2"/>
        <v>111</v>
      </c>
      <c r="C57" s="48">
        <f t="shared" si="3"/>
        <v>1</v>
      </c>
      <c r="D57" s="48" t="s">
        <v>298</v>
      </c>
      <c r="E57" s="48" t="s">
        <v>598</v>
      </c>
      <c r="F57" s="55" t="s">
        <v>831</v>
      </c>
    </row>
    <row r="58" spans="1:6" x14ac:dyDescent="0.3">
      <c r="A58" s="48">
        <v>1</v>
      </c>
      <c r="B58" s="48">
        <f t="shared" si="2"/>
        <v>112</v>
      </c>
      <c r="C58" s="48">
        <f t="shared" si="3"/>
        <v>1</v>
      </c>
      <c r="D58" s="48" t="s">
        <v>611</v>
      </c>
      <c r="F58" s="48" t="s">
        <v>328</v>
      </c>
    </row>
    <row r="59" spans="1:6" x14ac:dyDescent="0.3">
      <c r="A59" s="48">
        <v>1</v>
      </c>
      <c r="B59" s="48">
        <f t="shared" si="2"/>
        <v>113</v>
      </c>
      <c r="C59" s="48">
        <f t="shared" si="3"/>
        <v>1</v>
      </c>
      <c r="D59" s="48" t="s">
        <v>301</v>
      </c>
      <c r="E59" s="48" t="s">
        <v>599</v>
      </c>
      <c r="F59" s="55" t="s">
        <v>828</v>
      </c>
    </row>
    <row r="60" spans="1:6" x14ac:dyDescent="0.3">
      <c r="A60" s="48">
        <v>1</v>
      </c>
      <c r="B60" s="48">
        <f t="shared" si="2"/>
        <v>114</v>
      </c>
      <c r="C60" s="48">
        <f t="shared" si="3"/>
        <v>1</v>
      </c>
      <c r="D60" s="48" t="s">
        <v>302</v>
      </c>
      <c r="E60" s="48" t="s">
        <v>602</v>
      </c>
      <c r="F60" s="55" t="s">
        <v>829</v>
      </c>
    </row>
    <row r="61" spans="1:6" x14ac:dyDescent="0.3">
      <c r="A61" s="48">
        <v>1</v>
      </c>
      <c r="B61" s="48">
        <f t="shared" si="2"/>
        <v>115</v>
      </c>
      <c r="C61" s="48">
        <f t="shared" si="3"/>
        <v>1</v>
      </c>
      <c r="D61" s="48" t="s">
        <v>303</v>
      </c>
      <c r="E61" s="48" t="s">
        <v>612</v>
      </c>
      <c r="F61" s="55" t="s">
        <v>830</v>
      </c>
    </row>
    <row r="62" spans="1:6" x14ac:dyDescent="0.3">
      <c r="A62" s="48">
        <v>1</v>
      </c>
      <c r="B62" s="48">
        <f>B61+1</f>
        <v>116</v>
      </c>
      <c r="C62" s="48">
        <f>C61</f>
        <v>1</v>
      </c>
      <c r="D62" s="48" t="s">
        <v>617</v>
      </c>
      <c r="F62" s="48" t="s">
        <v>624</v>
      </c>
    </row>
    <row r="63" spans="1:6" x14ac:dyDescent="0.3">
      <c r="A63" s="48">
        <v>1</v>
      </c>
      <c r="B63" s="48">
        <f t="shared" si="2"/>
        <v>117</v>
      </c>
      <c r="C63" s="48">
        <f t="shared" si="3"/>
        <v>1</v>
      </c>
      <c r="D63" s="48" t="s">
        <v>617</v>
      </c>
      <c r="F63" s="48" t="s">
        <v>686</v>
      </c>
    </row>
    <row r="64" spans="1:6" x14ac:dyDescent="0.3">
      <c r="A64" s="48">
        <v>1</v>
      </c>
      <c r="B64" s="48">
        <f t="shared" si="2"/>
        <v>118</v>
      </c>
      <c r="C64" s="48">
        <f t="shared" si="3"/>
        <v>1</v>
      </c>
      <c r="D64" s="48" t="s">
        <v>617</v>
      </c>
      <c r="F64" s="48" t="s">
        <v>687</v>
      </c>
    </row>
    <row r="65" spans="1:6" x14ac:dyDescent="0.3">
      <c r="A65" s="48">
        <v>1</v>
      </c>
      <c r="B65" s="48">
        <f t="shared" si="2"/>
        <v>119</v>
      </c>
      <c r="C65" s="48">
        <f t="shared" si="3"/>
        <v>1</v>
      </c>
      <c r="D65" s="48" t="s">
        <v>617</v>
      </c>
      <c r="F65" s="48" t="s">
        <v>688</v>
      </c>
    </row>
    <row r="66" spans="1:6" x14ac:dyDescent="0.3">
      <c r="A66" s="48">
        <v>1</v>
      </c>
      <c r="B66" s="48">
        <f t="shared" si="2"/>
        <v>120</v>
      </c>
      <c r="C66" s="48">
        <f t="shared" si="3"/>
        <v>1</v>
      </c>
      <c r="D66" s="48" t="s">
        <v>617</v>
      </c>
      <c r="F66" s="55" t="s">
        <v>1151</v>
      </c>
    </row>
    <row r="67" spans="1:6" x14ac:dyDescent="0.3">
      <c r="A67" s="48">
        <v>1</v>
      </c>
      <c r="B67" s="48">
        <f t="shared" si="2"/>
        <v>121</v>
      </c>
      <c r="C67" s="48">
        <f t="shared" si="3"/>
        <v>1</v>
      </c>
      <c r="D67" s="48" t="s">
        <v>617</v>
      </c>
      <c r="F67" s="55" t="s">
        <v>1152</v>
      </c>
    </row>
    <row r="68" spans="1:6" x14ac:dyDescent="0.3">
      <c r="A68" s="48">
        <v>1</v>
      </c>
      <c r="B68" s="48">
        <f t="shared" si="2"/>
        <v>122</v>
      </c>
      <c r="C68" s="48">
        <f t="shared" si="3"/>
        <v>1</v>
      </c>
      <c r="D68" s="48" t="s">
        <v>617</v>
      </c>
      <c r="F68" s="55" t="s">
        <v>1153</v>
      </c>
    </row>
    <row r="69" spans="1:6" x14ac:dyDescent="0.3">
      <c r="A69" s="48">
        <v>1</v>
      </c>
      <c r="B69" s="48">
        <f t="shared" si="2"/>
        <v>123</v>
      </c>
      <c r="C69" s="48">
        <f t="shared" si="3"/>
        <v>1</v>
      </c>
      <c r="D69" s="48" t="s">
        <v>617</v>
      </c>
      <c r="F69" s="55" t="s">
        <v>1154</v>
      </c>
    </row>
    <row r="70" spans="1:6" x14ac:dyDescent="0.3">
      <c r="A70" s="48">
        <v>1</v>
      </c>
      <c r="B70" s="48">
        <f t="shared" si="2"/>
        <v>124</v>
      </c>
      <c r="C70" s="48">
        <f t="shared" si="3"/>
        <v>1</v>
      </c>
      <c r="D70" s="48" t="s">
        <v>617</v>
      </c>
      <c r="F70" s="55" t="s">
        <v>1155</v>
      </c>
    </row>
    <row r="71" spans="1:6" x14ac:dyDescent="0.3">
      <c r="A71" s="48">
        <v>1</v>
      </c>
      <c r="B71" s="48">
        <f t="shared" si="2"/>
        <v>125</v>
      </c>
      <c r="C71" s="48">
        <f t="shared" si="3"/>
        <v>1</v>
      </c>
      <c r="D71" s="48" t="s">
        <v>617</v>
      </c>
      <c r="F71" s="55" t="s">
        <v>1156</v>
      </c>
    </row>
    <row r="72" spans="1:6" x14ac:dyDescent="0.3">
      <c r="A72" s="48">
        <v>1</v>
      </c>
      <c r="B72" s="48">
        <f t="shared" si="2"/>
        <v>126</v>
      </c>
      <c r="C72" s="48">
        <f t="shared" si="3"/>
        <v>1</v>
      </c>
      <c r="D72" s="48" t="s">
        <v>617</v>
      </c>
      <c r="F72" s="55" t="s">
        <v>1157</v>
      </c>
    </row>
    <row r="73" spans="1:6" x14ac:dyDescent="0.3">
      <c r="A73" s="48">
        <v>1</v>
      </c>
      <c r="B73" s="48">
        <f t="shared" si="2"/>
        <v>127</v>
      </c>
      <c r="C73" s="48">
        <f t="shared" si="3"/>
        <v>1</v>
      </c>
      <c r="D73" s="48" t="s">
        <v>617</v>
      </c>
      <c r="F73" s="55" t="s">
        <v>1158</v>
      </c>
    </row>
    <row r="74" spans="1:6" x14ac:dyDescent="0.3">
      <c r="A74" s="48">
        <v>1</v>
      </c>
      <c r="B74" s="48">
        <f t="shared" si="2"/>
        <v>128</v>
      </c>
      <c r="C74" s="48">
        <f t="shared" si="3"/>
        <v>1</v>
      </c>
      <c r="D74" s="48" t="s">
        <v>617</v>
      </c>
      <c r="F74" s="55" t="s">
        <v>1159</v>
      </c>
    </row>
    <row r="75" spans="1:6" x14ac:dyDescent="0.3">
      <c r="A75" s="48">
        <v>1</v>
      </c>
      <c r="B75" s="48">
        <f t="shared" si="2"/>
        <v>129</v>
      </c>
      <c r="C75" s="48">
        <f t="shared" si="3"/>
        <v>1</v>
      </c>
      <c r="D75" s="48" t="s">
        <v>617</v>
      </c>
      <c r="F75" s="55" t="s">
        <v>1160</v>
      </c>
    </row>
    <row r="76" spans="1:6" x14ac:dyDescent="0.3">
      <c r="A76" s="48">
        <v>1</v>
      </c>
      <c r="B76" s="48">
        <f t="shared" si="2"/>
        <v>130</v>
      </c>
      <c r="C76" s="48">
        <f t="shared" si="3"/>
        <v>1</v>
      </c>
      <c r="D76" s="48" t="s">
        <v>617</v>
      </c>
      <c r="F76" s="55" t="s">
        <v>1161</v>
      </c>
    </row>
    <row r="77" spans="1:6" x14ac:dyDescent="0.3">
      <c r="A77" s="48">
        <v>1</v>
      </c>
      <c r="B77" s="48">
        <f t="shared" si="2"/>
        <v>131</v>
      </c>
      <c r="C77" s="48">
        <f t="shared" si="3"/>
        <v>1</v>
      </c>
      <c r="D77" s="48" t="s">
        <v>617</v>
      </c>
      <c r="F77" s="55" t="s">
        <v>1162</v>
      </c>
    </row>
    <row r="78" spans="1:6" s="55" customFormat="1" x14ac:dyDescent="0.3">
      <c r="A78" s="58">
        <v>1</v>
      </c>
      <c r="B78" s="58">
        <f t="shared" si="2"/>
        <v>132</v>
      </c>
      <c r="C78" s="58">
        <f t="shared" si="3"/>
        <v>1</v>
      </c>
      <c r="D78" s="58" t="s">
        <v>617</v>
      </c>
      <c r="E78" s="58"/>
      <c r="F78" s="58" t="str">
        <f>MID(F77,1,12)&amp;TEXT(MID(F77,13,2)+1,"00") &amp; "]"</f>
        <v>ChuteStatus[17]</v>
      </c>
    </row>
    <row r="79" spans="1:6" s="55" customFormat="1" x14ac:dyDescent="0.3">
      <c r="A79" s="58">
        <v>1</v>
      </c>
      <c r="B79" s="58">
        <f t="shared" si="2"/>
        <v>133</v>
      </c>
      <c r="C79" s="58">
        <f t="shared" si="3"/>
        <v>1</v>
      </c>
      <c r="D79" s="58" t="s">
        <v>617</v>
      </c>
      <c r="E79" s="58"/>
      <c r="F79" s="58" t="str">
        <f t="shared" ref="F79" si="4">MID(F78,1,12)&amp;TEXT(MID(F78,13,2)+1,"00") &amp; "]"</f>
        <v>ChuteStatus[18]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053"/>
  <sheetViews>
    <sheetView topLeftCell="A1008" zoomScale="85" zoomScaleNormal="85" workbookViewId="0">
      <selection activeCell="H1008" sqref="H1008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501</v>
      </c>
      <c r="C4" s="48" t="s">
        <v>502</v>
      </c>
      <c r="D4" s="55" t="s">
        <v>786</v>
      </c>
      <c r="E4" s="48" t="s">
        <v>168</v>
      </c>
      <c r="F4" s="55" t="s">
        <v>787</v>
      </c>
      <c r="G4" s="48" t="s">
        <v>505</v>
      </c>
      <c r="H4" s="48" t="s">
        <v>82</v>
      </c>
      <c r="I4" s="48" t="s">
        <v>506</v>
      </c>
      <c r="J4" s="48" t="s">
        <v>507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541</v>
      </c>
      <c r="H5" s="49" t="s">
        <v>316</v>
      </c>
      <c r="I5" s="50" t="s">
        <v>508</v>
      </c>
      <c r="J5" s="50" t="s">
        <v>509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542</v>
      </c>
      <c r="H6" s="49" t="s">
        <v>317</v>
      </c>
      <c r="I6" s="50" t="s">
        <v>510</v>
      </c>
      <c r="J6" s="50" t="s">
        <v>511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543</v>
      </c>
      <c r="H7" s="49" t="s">
        <v>318</v>
      </c>
      <c r="I7" s="50" t="s">
        <v>512</v>
      </c>
      <c r="J7" s="50" t="s">
        <v>513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544</v>
      </c>
      <c r="H8" s="49" t="s">
        <v>514</v>
      </c>
      <c r="I8" s="50" t="s">
        <v>515</v>
      </c>
      <c r="J8" s="50" t="s">
        <v>516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545</v>
      </c>
      <c r="H9" s="49" t="s">
        <v>514</v>
      </c>
      <c r="I9" s="50" t="s">
        <v>517</v>
      </c>
      <c r="J9" s="50" t="s">
        <v>518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546</v>
      </c>
      <c r="H10" s="49" t="s">
        <v>319</v>
      </c>
      <c r="I10" s="50" t="s">
        <v>519</v>
      </c>
      <c r="J10" s="50" t="s">
        <v>520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547</v>
      </c>
      <c r="H11" s="49" t="s">
        <v>320</v>
      </c>
      <c r="I11" s="50" t="s">
        <v>521</v>
      </c>
      <c r="J11" s="50" t="s">
        <v>522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548</v>
      </c>
      <c r="H12" s="49" t="s">
        <v>309</v>
      </c>
      <c r="I12" s="50" t="s">
        <v>523</v>
      </c>
      <c r="J12" s="50" t="s">
        <v>524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549</v>
      </c>
      <c r="H13" s="49" t="s">
        <v>321</v>
      </c>
      <c r="I13" s="50" t="s">
        <v>525</v>
      </c>
      <c r="J13" s="50" t="s">
        <v>526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550</v>
      </c>
      <c r="H14" s="49" t="s">
        <v>322</v>
      </c>
      <c r="I14" s="50" t="s">
        <v>527</v>
      </c>
      <c r="J14" s="50" t="s">
        <v>528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551</v>
      </c>
      <c r="H15" s="49" t="s">
        <v>323</v>
      </c>
      <c r="I15" s="50" t="s">
        <v>529</v>
      </c>
      <c r="J15" s="50" t="s">
        <v>530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552</v>
      </c>
      <c r="H16" s="49" t="s">
        <v>138</v>
      </c>
      <c r="I16" s="50" t="s">
        <v>531</v>
      </c>
      <c r="J16" s="50" t="s">
        <v>532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553</v>
      </c>
      <c r="H17" s="49" t="s">
        <v>141</v>
      </c>
      <c r="I17" s="50" t="s">
        <v>533</v>
      </c>
      <c r="J17" s="50" t="s">
        <v>534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554</v>
      </c>
      <c r="H18" s="49" t="s">
        <v>514</v>
      </c>
      <c r="I18" s="50" t="s">
        <v>535</v>
      </c>
      <c r="J18" s="50" t="s">
        <v>536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555</v>
      </c>
      <c r="H19" s="49" t="s">
        <v>514</v>
      </c>
      <c r="I19" s="50" t="s">
        <v>537</v>
      </c>
      <c r="J19" s="50" t="s">
        <v>538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556</v>
      </c>
      <c r="H20" s="49" t="s">
        <v>144</v>
      </c>
      <c r="I20" s="50" t="s">
        <v>539</v>
      </c>
      <c r="J20" s="50" t="s">
        <v>540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541</v>
      </c>
      <c r="H22" s="49" t="s">
        <v>382</v>
      </c>
      <c r="I22" s="50" t="s">
        <v>557</v>
      </c>
      <c r="J22" s="50" t="s">
        <v>573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542</v>
      </c>
      <c r="H23" s="49" t="s">
        <v>392</v>
      </c>
      <c r="I23" s="50" t="s">
        <v>558</v>
      </c>
      <c r="J23" s="50" t="s">
        <v>574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543</v>
      </c>
      <c r="H24" s="49" t="s">
        <v>391</v>
      </c>
      <c r="I24" s="50" t="s">
        <v>559</v>
      </c>
      <c r="J24" s="50" t="s">
        <v>575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544</v>
      </c>
      <c r="H25" s="49" t="s">
        <v>514</v>
      </c>
      <c r="I25" s="50" t="s">
        <v>560</v>
      </c>
      <c r="J25" s="50" t="s">
        <v>576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545</v>
      </c>
      <c r="H26" s="49" t="s">
        <v>514</v>
      </c>
      <c r="I26" s="50" t="s">
        <v>561</v>
      </c>
      <c r="J26" s="50" t="s">
        <v>577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546</v>
      </c>
      <c r="H27" s="49" t="s">
        <v>514</v>
      </c>
      <c r="I27" s="50" t="s">
        <v>562</v>
      </c>
      <c r="J27" s="50" t="s">
        <v>578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547</v>
      </c>
      <c r="H28" s="49" t="s">
        <v>514</v>
      </c>
      <c r="I28" s="50" t="s">
        <v>563</v>
      </c>
      <c r="J28" s="50" t="s">
        <v>579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548</v>
      </c>
      <c r="H29" s="49" t="s">
        <v>514</v>
      </c>
      <c r="I29" s="50" t="s">
        <v>564</v>
      </c>
      <c r="J29" s="50" t="s">
        <v>580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549</v>
      </c>
      <c r="H30" s="49" t="s">
        <v>514</v>
      </c>
      <c r="I30" s="50" t="s">
        <v>565</v>
      </c>
      <c r="J30" s="50" t="s">
        <v>581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550</v>
      </c>
      <c r="H31" s="49" t="s">
        <v>514</v>
      </c>
      <c r="I31" s="50" t="s">
        <v>566</v>
      </c>
      <c r="J31" s="50" t="s">
        <v>582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551</v>
      </c>
      <c r="H32" s="49" t="s">
        <v>514</v>
      </c>
      <c r="I32" s="50" t="s">
        <v>567</v>
      </c>
      <c r="J32" s="50" t="s">
        <v>583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552</v>
      </c>
      <c r="H33" s="49" t="s">
        <v>514</v>
      </c>
      <c r="I33" s="50" t="s">
        <v>568</v>
      </c>
      <c r="J33" s="50" t="s">
        <v>584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553</v>
      </c>
      <c r="H34" s="49" t="s">
        <v>514</v>
      </c>
      <c r="I34" s="50" t="s">
        <v>569</v>
      </c>
      <c r="J34" s="50" t="s">
        <v>585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554</v>
      </c>
      <c r="H35" s="49" t="s">
        <v>514</v>
      </c>
      <c r="I35" s="50" t="s">
        <v>570</v>
      </c>
      <c r="J35" s="50" t="s">
        <v>586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555</v>
      </c>
      <c r="H36" s="49" t="s">
        <v>514</v>
      </c>
      <c r="I36" s="50" t="s">
        <v>571</v>
      </c>
      <c r="J36" s="50" t="s">
        <v>587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556</v>
      </c>
      <c r="H37" s="49" t="s">
        <v>920</v>
      </c>
      <c r="I37" s="50" t="s">
        <v>572</v>
      </c>
      <c r="J37" s="50" t="s">
        <v>588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541</v>
      </c>
      <c r="H39" s="49" t="s">
        <v>514</v>
      </c>
      <c r="I39" s="50" t="s">
        <v>557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542</v>
      </c>
      <c r="H40" s="49" t="s">
        <v>514</v>
      </c>
      <c r="I40" s="50" t="s">
        <v>558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543</v>
      </c>
      <c r="H41" s="49" t="s">
        <v>514</v>
      </c>
      <c r="I41" s="50" t="s">
        <v>559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544</v>
      </c>
      <c r="H42" s="49" t="s">
        <v>514</v>
      </c>
      <c r="I42" s="50" t="s">
        <v>560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545</v>
      </c>
      <c r="H43" s="49" t="s">
        <v>389</v>
      </c>
      <c r="I43" s="50" t="s">
        <v>561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546</v>
      </c>
      <c r="H44" s="49" t="s">
        <v>388</v>
      </c>
      <c r="I44" s="50" t="s">
        <v>562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547</v>
      </c>
      <c r="H45" s="49" t="s">
        <v>387</v>
      </c>
      <c r="I45" s="50" t="s">
        <v>563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548</v>
      </c>
      <c r="H46" s="49" t="s">
        <v>514</v>
      </c>
      <c r="I46" s="50" t="s">
        <v>564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549</v>
      </c>
      <c r="H47" s="49" t="s">
        <v>383</v>
      </c>
      <c r="I47" s="50" t="s">
        <v>565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550</v>
      </c>
      <c r="H48" s="49" t="s">
        <v>385</v>
      </c>
      <c r="I48" s="50" t="s">
        <v>566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551</v>
      </c>
      <c r="H49" s="49" t="s">
        <v>384</v>
      </c>
      <c r="I49" s="50" t="s">
        <v>567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552</v>
      </c>
      <c r="H50" s="49" t="s">
        <v>514</v>
      </c>
      <c r="I50" s="50" t="s">
        <v>568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553</v>
      </c>
      <c r="H51" s="49" t="s">
        <v>310</v>
      </c>
      <c r="I51" s="50" t="s">
        <v>569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554</v>
      </c>
      <c r="H52" s="49" t="s">
        <v>514</v>
      </c>
      <c r="I52" s="50" t="s">
        <v>570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555</v>
      </c>
      <c r="H53" s="49" t="s">
        <v>514</v>
      </c>
      <c r="I53" s="50" t="s">
        <v>571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556</v>
      </c>
      <c r="H54" s="49" t="s">
        <v>514</v>
      </c>
      <c r="I54" s="50" t="s">
        <v>572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541</v>
      </c>
      <c r="H56" s="49" t="s">
        <v>311</v>
      </c>
      <c r="I56" s="50" t="s">
        <v>557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542</v>
      </c>
      <c r="H57" s="49" t="s">
        <v>312</v>
      </c>
      <c r="I57" s="50" t="s">
        <v>558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543</v>
      </c>
      <c r="H58" s="49" t="s">
        <v>313</v>
      </c>
      <c r="I58" s="50" t="s">
        <v>559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544</v>
      </c>
      <c r="H59" s="49" t="s">
        <v>314</v>
      </c>
      <c r="I59" s="50" t="s">
        <v>560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545</v>
      </c>
      <c r="H60" s="49" t="s">
        <v>315</v>
      </c>
      <c r="I60" s="50" t="s">
        <v>561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546</v>
      </c>
      <c r="H61" s="49" t="s">
        <v>514</v>
      </c>
      <c r="I61" s="50" t="s">
        <v>562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547</v>
      </c>
      <c r="H62" s="49" t="s">
        <v>514</v>
      </c>
      <c r="I62" s="50" t="s">
        <v>563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548</v>
      </c>
      <c r="H63" s="49" t="s">
        <v>514</v>
      </c>
      <c r="I63" s="50" t="s">
        <v>564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549</v>
      </c>
      <c r="H64" s="49" t="s">
        <v>514</v>
      </c>
      <c r="I64" s="50" t="s">
        <v>565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550</v>
      </c>
      <c r="H65" s="49" t="s">
        <v>514</v>
      </c>
      <c r="I65" s="50" t="s">
        <v>566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551</v>
      </c>
      <c r="H66" s="49" t="s">
        <v>514</v>
      </c>
      <c r="I66" s="50" t="s">
        <v>567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552</v>
      </c>
      <c r="H67" s="49" t="s">
        <v>514</v>
      </c>
      <c r="I67" s="50" t="s">
        <v>568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553</v>
      </c>
      <c r="H68" s="49" t="s">
        <v>514</v>
      </c>
      <c r="I68" s="50" t="s">
        <v>569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554</v>
      </c>
      <c r="H69" s="49" t="s">
        <v>514</v>
      </c>
      <c r="I69" s="50" t="s">
        <v>570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555</v>
      </c>
      <c r="H70" s="49" t="s">
        <v>514</v>
      </c>
      <c r="I70" s="50" t="s">
        <v>571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556</v>
      </c>
      <c r="H71" s="49" t="s">
        <v>514</v>
      </c>
      <c r="I71" s="50" t="s">
        <v>572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542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543</v>
      </c>
      <c r="H74" s="49" t="s">
        <v>514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544</v>
      </c>
      <c r="H75" s="70" t="s">
        <v>1396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545</v>
      </c>
      <c r="H76" s="49" t="s">
        <v>514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546</v>
      </c>
      <c r="H77" s="49" t="s">
        <v>600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547</v>
      </c>
      <c r="H78" s="49" t="s">
        <v>601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548</v>
      </c>
      <c r="H79" s="49" t="s">
        <v>514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549</v>
      </c>
      <c r="H80" s="49" t="s">
        <v>514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542</v>
      </c>
      <c r="H82" s="49" t="s">
        <v>514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543</v>
      </c>
      <c r="H83" s="49" t="s">
        <v>514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544</v>
      </c>
      <c r="H84" s="49" t="s">
        <v>589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545</v>
      </c>
      <c r="H85" s="49" t="s">
        <v>590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546</v>
      </c>
      <c r="H86" s="49" t="s">
        <v>591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547</v>
      </c>
      <c r="H87" s="49" t="s">
        <v>592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548</v>
      </c>
      <c r="H88" s="49" t="s">
        <v>514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549</v>
      </c>
      <c r="H89" s="49" t="s">
        <v>514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542</v>
      </c>
      <c r="H91" s="49" t="s">
        <v>868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543</v>
      </c>
      <c r="H92" s="49" t="s">
        <v>869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544</v>
      </c>
      <c r="H93" s="49" t="s">
        <v>514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545</v>
      </c>
      <c r="H94" s="49" t="s">
        <v>514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546</v>
      </c>
      <c r="H95" s="49" t="s">
        <v>870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547</v>
      </c>
      <c r="H96" s="49" t="s">
        <v>871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548</v>
      </c>
      <c r="H97" s="49" t="s">
        <v>514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549</v>
      </c>
      <c r="H98" s="49" t="s">
        <v>514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542</v>
      </c>
      <c r="H100" s="49" t="s">
        <v>514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543</v>
      </c>
      <c r="H101" s="49" t="s">
        <v>514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544</v>
      </c>
      <c r="H102" s="49" t="s">
        <v>603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545</v>
      </c>
      <c r="H103" s="49" t="s">
        <v>604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546</v>
      </c>
      <c r="H104" s="49" t="s">
        <v>605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547</v>
      </c>
      <c r="H105" s="49" t="s">
        <v>606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548</v>
      </c>
      <c r="H106" s="49" t="s">
        <v>514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549</v>
      </c>
      <c r="H107" s="49" t="s">
        <v>514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542</v>
      </c>
      <c r="H109" s="49" t="s">
        <v>872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543</v>
      </c>
      <c r="H110" s="49" t="s">
        <v>873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544</v>
      </c>
      <c r="H111" s="49" t="s">
        <v>514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545</v>
      </c>
      <c r="H112" s="49" t="s">
        <v>514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546</v>
      </c>
      <c r="H113" s="49" t="s">
        <v>874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547</v>
      </c>
      <c r="H114" s="49" t="s">
        <v>875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548</v>
      </c>
      <c r="H115" s="49" t="s">
        <v>514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549</v>
      </c>
      <c r="H116" s="49" t="s">
        <v>514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542</v>
      </c>
      <c r="H118" s="49" t="s">
        <v>514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543</v>
      </c>
      <c r="H119" s="49" t="s">
        <v>514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544</v>
      </c>
      <c r="H120" s="49" t="s">
        <v>607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545</v>
      </c>
      <c r="H121" s="49" t="s">
        <v>608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546</v>
      </c>
      <c r="H122" s="49" t="s">
        <v>609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547</v>
      </c>
      <c r="H123" s="49" t="s">
        <v>610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548</v>
      </c>
      <c r="H124" s="49" t="s">
        <v>514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549</v>
      </c>
      <c r="H125" s="49" t="s">
        <v>514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542</v>
      </c>
      <c r="H127" s="49" t="s">
        <v>876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543</v>
      </c>
      <c r="H128" s="49" t="s">
        <v>877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544</v>
      </c>
      <c r="H129" s="49" t="s">
        <v>514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545</v>
      </c>
      <c r="H130" s="49" t="s">
        <v>514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546</v>
      </c>
      <c r="H131" s="49" t="s">
        <v>878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547</v>
      </c>
      <c r="H132" s="49" t="s">
        <v>879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548</v>
      </c>
      <c r="H133" s="49" t="s">
        <v>924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549</v>
      </c>
      <c r="H134" s="49" t="s">
        <v>514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542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543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544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545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546</v>
      </c>
      <c r="H140" s="49" t="s">
        <v>913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547</v>
      </c>
      <c r="H141" s="49" t="s">
        <v>914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548</v>
      </c>
      <c r="H142" s="49" t="s">
        <v>514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549</v>
      </c>
      <c r="H143" s="49" t="s">
        <v>514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542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543</v>
      </c>
      <c r="H146" s="70" t="s">
        <v>957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544</v>
      </c>
      <c r="H147" s="49" t="s">
        <v>514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545</v>
      </c>
      <c r="H148" s="49" t="s">
        <v>514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546</v>
      </c>
      <c r="H149" s="49" t="s">
        <v>514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547</v>
      </c>
      <c r="H150" s="49" t="s">
        <v>514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548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549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542</v>
      </c>
      <c r="H154" s="49" t="s">
        <v>514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543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544</v>
      </c>
      <c r="H156" s="49" t="s">
        <v>514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545</v>
      </c>
      <c r="H157" s="49" t="s">
        <v>514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546</v>
      </c>
      <c r="H158" s="49" t="s">
        <v>514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547</v>
      </c>
      <c r="H159" s="49" t="s">
        <v>514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548</v>
      </c>
      <c r="H160" s="49" t="s">
        <v>514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549</v>
      </c>
      <c r="H161" s="49" t="s">
        <v>514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542</v>
      </c>
      <c r="H163" s="49" t="s">
        <v>514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543</v>
      </c>
      <c r="H164" s="49" t="s">
        <v>514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544</v>
      </c>
      <c r="H165" s="49" t="s">
        <v>514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545</v>
      </c>
      <c r="H166" s="49" t="s">
        <v>514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546</v>
      </c>
      <c r="H167" s="49" t="s">
        <v>514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547</v>
      </c>
      <c r="H168" s="49" t="s">
        <v>514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548</v>
      </c>
      <c r="H169" s="49" t="s">
        <v>514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549</v>
      </c>
      <c r="H170" s="49" t="s">
        <v>514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542</v>
      </c>
      <c r="H172" s="49" t="s">
        <v>880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543</v>
      </c>
      <c r="H173" s="49" t="s">
        <v>881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544</v>
      </c>
      <c r="H174" s="49" t="s">
        <v>514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545</v>
      </c>
      <c r="H175" s="49" t="s">
        <v>514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546</v>
      </c>
      <c r="H176" s="49" t="s">
        <v>882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547</v>
      </c>
      <c r="H177" s="49" t="s">
        <v>514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548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549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542</v>
      </c>
      <c r="H181" s="49" t="s">
        <v>883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543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544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545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546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547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548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549</v>
      </c>
      <c r="H188" s="49" t="s">
        <v>884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541</v>
      </c>
      <c r="H190" s="49" t="s">
        <v>412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542</v>
      </c>
      <c r="H191" s="49" t="s">
        <v>413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543</v>
      </c>
      <c r="H192" s="49" t="s">
        <v>414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544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545</v>
      </c>
      <c r="H194" s="49" t="s">
        <v>415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546</v>
      </c>
      <c r="H195" s="49" t="s">
        <v>416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547</v>
      </c>
      <c r="H196" s="49" t="s">
        <v>417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548</v>
      </c>
      <c r="H197" s="49" t="s">
        <v>418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549</v>
      </c>
      <c r="H198" s="49" t="s">
        <v>419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550</v>
      </c>
      <c r="H199" s="49" t="s">
        <v>420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551</v>
      </c>
      <c r="H200" s="49" t="s">
        <v>615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552</v>
      </c>
      <c r="H201" s="49" t="s">
        <v>616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553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554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555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556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541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542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543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544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545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546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547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548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549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550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551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552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553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554</v>
      </c>
      <c r="H220" s="49" t="s">
        <v>425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555</v>
      </c>
      <c r="H221" s="49" t="s">
        <v>424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556</v>
      </c>
      <c r="H222" s="49" t="s">
        <v>423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541</v>
      </c>
      <c r="H224" s="49" t="s">
        <v>426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542</v>
      </c>
      <c r="H225" s="49" t="s">
        <v>427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543</v>
      </c>
      <c r="H226" s="49" t="s">
        <v>428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544</v>
      </c>
      <c r="H227" s="49" t="s">
        <v>429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545</v>
      </c>
      <c r="H228" s="49" t="s">
        <v>430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546</v>
      </c>
      <c r="H229" s="49" t="s">
        <v>431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547</v>
      </c>
      <c r="H230" s="49" t="s">
        <v>432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548</v>
      </c>
      <c r="H231" s="49" t="s">
        <v>433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549</v>
      </c>
      <c r="H232" s="49" t="s">
        <v>434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550</v>
      </c>
      <c r="H233" s="49" t="s">
        <v>435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551</v>
      </c>
      <c r="H234" s="49" t="s">
        <v>436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552</v>
      </c>
      <c r="H235" s="49" t="s">
        <v>437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553</v>
      </c>
      <c r="H236" s="49" t="s">
        <v>438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554</v>
      </c>
      <c r="H237" s="49" t="s">
        <v>439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555</v>
      </c>
      <c r="H238" s="49" t="s">
        <v>440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556</v>
      </c>
      <c r="H239" s="49" t="s">
        <v>441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541</v>
      </c>
      <c r="H241" s="49" t="s">
        <v>457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542</v>
      </c>
      <c r="H242" s="49" t="s">
        <v>456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543</v>
      </c>
      <c r="H243" s="49" t="s">
        <v>455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544</v>
      </c>
      <c r="H244" s="49" t="s">
        <v>454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545</v>
      </c>
      <c r="H245" s="49" t="s">
        <v>453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546</v>
      </c>
      <c r="H246" s="49" t="s">
        <v>452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547</v>
      </c>
      <c r="H247" s="49" t="s">
        <v>451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548</v>
      </c>
      <c r="H248" s="49" t="s">
        <v>450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549</v>
      </c>
      <c r="H249" s="49" t="s">
        <v>449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550</v>
      </c>
      <c r="H250" s="49" t="s">
        <v>448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551</v>
      </c>
      <c r="H251" s="49" t="s">
        <v>447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552</v>
      </c>
      <c r="H252" s="49" t="s">
        <v>446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553</v>
      </c>
      <c r="H253" s="49" t="s">
        <v>445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554</v>
      </c>
      <c r="H254" s="49" t="s">
        <v>444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555</v>
      </c>
      <c r="H255" s="49" t="s">
        <v>443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556</v>
      </c>
      <c r="H256" s="49" t="s">
        <v>442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541</v>
      </c>
      <c r="H258" s="49" t="s">
        <v>840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542</v>
      </c>
      <c r="H259" s="49" t="s">
        <v>841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543</v>
      </c>
      <c r="H260" s="49" t="s">
        <v>514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544</v>
      </c>
      <c r="H261" s="49" t="s">
        <v>514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545</v>
      </c>
      <c r="H262" s="49" t="s">
        <v>514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546</v>
      </c>
      <c r="H263" s="49" t="s">
        <v>514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547</v>
      </c>
      <c r="H264" s="49" t="s">
        <v>514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548</v>
      </c>
      <c r="H265" s="49" t="s">
        <v>514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549</v>
      </c>
      <c r="H266" s="49" t="s">
        <v>514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550</v>
      </c>
      <c r="H267" s="49" t="s">
        <v>514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551</v>
      </c>
      <c r="H268" s="49" t="s">
        <v>514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552</v>
      </c>
      <c r="H269" s="49" t="s">
        <v>514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553</v>
      </c>
      <c r="H270" s="49" t="s">
        <v>514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554</v>
      </c>
      <c r="H271" s="49" t="s">
        <v>514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555</v>
      </c>
      <c r="H272" s="49" t="s">
        <v>1163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556</v>
      </c>
      <c r="H273" s="49" t="s">
        <v>1164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541</v>
      </c>
      <c r="H275" s="49" t="s">
        <v>306</v>
      </c>
      <c r="I275" s="48" t="s">
        <v>627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542</v>
      </c>
      <c r="H276" s="49" t="s">
        <v>307</v>
      </c>
      <c r="I276" s="48" t="s">
        <v>626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543</v>
      </c>
      <c r="H277" s="49" t="s">
        <v>308</v>
      </c>
      <c r="I277" s="48" t="s">
        <v>628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544</v>
      </c>
      <c r="H278" s="49" t="s">
        <v>622</v>
      </c>
      <c r="I278" s="48" t="s">
        <v>629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545</v>
      </c>
      <c r="H279" s="49" t="s">
        <v>623</v>
      </c>
      <c r="I279" s="48" t="s">
        <v>630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546</v>
      </c>
      <c r="H280" s="49" t="s">
        <v>252</v>
      </c>
      <c r="I280" s="48" t="s">
        <v>631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547</v>
      </c>
      <c r="H281" s="49" t="s">
        <v>95</v>
      </c>
      <c r="I281" s="48" t="s">
        <v>632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548</v>
      </c>
      <c r="H282" s="49" t="s">
        <v>86</v>
      </c>
      <c r="I282" s="48" t="s">
        <v>633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549</v>
      </c>
      <c r="H283" s="49" t="s">
        <v>96</v>
      </c>
      <c r="I283" s="48" t="s">
        <v>634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550</v>
      </c>
      <c r="H284" s="49" t="s">
        <v>97</v>
      </c>
      <c r="I284" s="48" t="s">
        <v>635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551</v>
      </c>
      <c r="H285" s="49" t="s">
        <v>203</v>
      </c>
      <c r="I285" s="48" t="s">
        <v>636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552</v>
      </c>
      <c r="H286" s="49" t="s">
        <v>204</v>
      </c>
      <c r="I286" s="48" t="s">
        <v>637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553</v>
      </c>
      <c r="H287" s="49" t="s">
        <v>205</v>
      </c>
      <c r="I287" s="48" t="s">
        <v>638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554</v>
      </c>
      <c r="H288" s="49" t="s">
        <v>206</v>
      </c>
      <c r="I288" s="48" t="s">
        <v>639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555</v>
      </c>
      <c r="H289" s="49" t="s">
        <v>207</v>
      </c>
      <c r="I289" s="48" t="s">
        <v>640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556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541</v>
      </c>
      <c r="H292" s="49" t="s">
        <v>306</v>
      </c>
      <c r="I292" s="48" t="s">
        <v>641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542</v>
      </c>
      <c r="H293" s="49" t="s">
        <v>307</v>
      </c>
      <c r="I293" s="48" t="s">
        <v>642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543</v>
      </c>
      <c r="H294" s="49" t="s">
        <v>308</v>
      </c>
      <c r="I294" s="48" t="s">
        <v>643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544</v>
      </c>
      <c r="H295" s="49" t="s">
        <v>622</v>
      </c>
      <c r="I295" s="48" t="s">
        <v>644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545</v>
      </c>
      <c r="H296" s="49" t="s">
        <v>623</v>
      </c>
      <c r="I296" s="48" t="s">
        <v>645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546</v>
      </c>
      <c r="H297" s="49" t="s">
        <v>252</v>
      </c>
      <c r="I297" s="48" t="s">
        <v>646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547</v>
      </c>
      <c r="H298" s="49" t="s">
        <v>95</v>
      </c>
      <c r="I298" s="48" t="s">
        <v>647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548</v>
      </c>
      <c r="H299" s="49" t="s">
        <v>86</v>
      </c>
      <c r="I299" s="48" t="s">
        <v>648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549</v>
      </c>
      <c r="H300" s="49" t="s">
        <v>96</v>
      </c>
      <c r="I300" s="48" t="s">
        <v>649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550</v>
      </c>
      <c r="H301" s="49" t="s">
        <v>97</v>
      </c>
      <c r="I301" s="48" t="s">
        <v>650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551</v>
      </c>
      <c r="H302" s="49" t="s">
        <v>203</v>
      </c>
      <c r="I302" s="48" t="s">
        <v>651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552</v>
      </c>
      <c r="H303" s="49" t="s">
        <v>204</v>
      </c>
      <c r="I303" s="48" t="s">
        <v>652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553</v>
      </c>
      <c r="H304" s="49" t="s">
        <v>205</v>
      </c>
      <c r="I304" s="48" t="s">
        <v>653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554</v>
      </c>
      <c r="H305" s="49" t="s">
        <v>206</v>
      </c>
      <c r="I305" s="48" t="s">
        <v>654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555</v>
      </c>
      <c r="H306" s="49" t="s">
        <v>207</v>
      </c>
      <c r="I306" s="48" t="s">
        <v>655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556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541</v>
      </c>
      <c r="H309" s="49" t="s">
        <v>306</v>
      </c>
      <c r="I309" s="48" t="s">
        <v>656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542</v>
      </c>
      <c r="H310" s="49" t="s">
        <v>307</v>
      </c>
      <c r="I310" s="48" t="s">
        <v>658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543</v>
      </c>
      <c r="H311" s="49" t="s">
        <v>308</v>
      </c>
      <c r="I311" s="48" t="s">
        <v>657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544</v>
      </c>
      <c r="H312" s="49" t="s">
        <v>622</v>
      </c>
      <c r="I312" s="48" t="s">
        <v>659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545</v>
      </c>
      <c r="H313" s="49" t="s">
        <v>623</v>
      </c>
      <c r="I313" s="48" t="s">
        <v>660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546</v>
      </c>
      <c r="H314" s="49" t="s">
        <v>252</v>
      </c>
      <c r="I314" s="48" t="s">
        <v>661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547</v>
      </c>
      <c r="H315" s="49" t="s">
        <v>95</v>
      </c>
      <c r="I315" s="48" t="s">
        <v>662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548</v>
      </c>
      <c r="H316" s="49" t="s">
        <v>86</v>
      </c>
      <c r="I316" s="48" t="s">
        <v>663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549</v>
      </c>
      <c r="H317" s="49" t="s">
        <v>96</v>
      </c>
      <c r="I317" s="48" t="s">
        <v>664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550</v>
      </c>
      <c r="H318" s="49" t="s">
        <v>97</v>
      </c>
      <c r="I318" s="48" t="s">
        <v>665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551</v>
      </c>
      <c r="H319" s="49" t="s">
        <v>203</v>
      </c>
      <c r="I319" s="48" t="s">
        <v>666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552</v>
      </c>
      <c r="H320" s="49" t="s">
        <v>204</v>
      </c>
      <c r="I320" s="48" t="s">
        <v>667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553</v>
      </c>
      <c r="H321" s="49" t="s">
        <v>205</v>
      </c>
      <c r="I321" s="48" t="s">
        <v>668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554</v>
      </c>
      <c r="H322" s="49" t="s">
        <v>206</v>
      </c>
      <c r="I322" s="48" t="s">
        <v>669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555</v>
      </c>
      <c r="H323" s="49" t="s">
        <v>207</v>
      </c>
      <c r="I323" s="48" t="s">
        <v>670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556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541</v>
      </c>
      <c r="H326" s="49" t="s">
        <v>306</v>
      </c>
      <c r="I326" s="48" t="s">
        <v>671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542</v>
      </c>
      <c r="H327" s="49" t="s">
        <v>307</v>
      </c>
      <c r="I327" s="48" t="s">
        <v>672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543</v>
      </c>
      <c r="H328" s="49" t="s">
        <v>308</v>
      </c>
      <c r="I328" s="48" t="s">
        <v>673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544</v>
      </c>
      <c r="H329" s="49" t="s">
        <v>622</v>
      </c>
      <c r="I329" s="48" t="s">
        <v>674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545</v>
      </c>
      <c r="H330" s="49" t="s">
        <v>623</v>
      </c>
      <c r="I330" s="48" t="s">
        <v>675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546</v>
      </c>
      <c r="H331" s="49" t="s">
        <v>252</v>
      </c>
      <c r="I331" s="48" t="s">
        <v>676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547</v>
      </c>
      <c r="H332" s="49" t="s">
        <v>95</v>
      </c>
      <c r="I332" s="48" t="s">
        <v>677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548</v>
      </c>
      <c r="H333" s="49" t="s">
        <v>86</v>
      </c>
      <c r="I333" s="48" t="s">
        <v>678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549</v>
      </c>
      <c r="H334" s="49" t="s">
        <v>96</v>
      </c>
      <c r="I334" s="48" t="s">
        <v>679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550</v>
      </c>
      <c r="H335" s="49" t="s">
        <v>97</v>
      </c>
      <c r="I335" s="48" t="s">
        <v>680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551</v>
      </c>
      <c r="H336" s="49" t="s">
        <v>203</v>
      </c>
      <c r="I336" s="48" t="s">
        <v>681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552</v>
      </c>
      <c r="H337" s="49" t="s">
        <v>204</v>
      </c>
      <c r="I337" s="48" t="s">
        <v>682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553</v>
      </c>
      <c r="H338" s="49" t="s">
        <v>205</v>
      </c>
      <c r="I338" s="48" t="s">
        <v>683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554</v>
      </c>
      <c r="H339" s="49" t="s">
        <v>206</v>
      </c>
      <c r="I339" s="48" t="s">
        <v>684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555</v>
      </c>
      <c r="H340" s="49" t="s">
        <v>207</v>
      </c>
      <c r="I340" s="48" t="s">
        <v>685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556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541</v>
      </c>
      <c r="H343" s="49" t="s">
        <v>306</v>
      </c>
      <c r="I343" s="55" t="s">
        <v>1165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542</v>
      </c>
      <c r="H344" s="49" t="s">
        <v>307</v>
      </c>
      <c r="I344" s="55" t="s">
        <v>1166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543</v>
      </c>
      <c r="H345" s="49" t="s">
        <v>308</v>
      </c>
      <c r="I345" s="55" t="s">
        <v>1167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544</v>
      </c>
      <c r="H346" s="49" t="s">
        <v>622</v>
      </c>
      <c r="I346" s="55" t="s">
        <v>1168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545</v>
      </c>
      <c r="H347" s="49" t="s">
        <v>623</v>
      </c>
      <c r="I347" s="55" t="s">
        <v>1169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546</v>
      </c>
      <c r="H348" s="49" t="s">
        <v>252</v>
      </c>
      <c r="I348" s="55" t="s">
        <v>1170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547</v>
      </c>
      <c r="H349" s="49" t="s">
        <v>95</v>
      </c>
      <c r="I349" s="55" t="s">
        <v>1171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548</v>
      </c>
      <c r="H350" s="49" t="s">
        <v>86</v>
      </c>
      <c r="I350" s="55" t="s">
        <v>1172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549</v>
      </c>
      <c r="H351" s="49" t="s">
        <v>96</v>
      </c>
      <c r="I351" s="55" t="s">
        <v>1173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550</v>
      </c>
      <c r="H352" s="49" t="s">
        <v>97</v>
      </c>
      <c r="I352" s="55" t="s">
        <v>1174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551</v>
      </c>
      <c r="H353" s="49" t="s">
        <v>203</v>
      </c>
      <c r="I353" s="55" t="s">
        <v>1175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552</v>
      </c>
      <c r="H354" s="49" t="s">
        <v>204</v>
      </c>
      <c r="I354" s="55" t="s">
        <v>1176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553</v>
      </c>
      <c r="H355" s="49" t="s">
        <v>205</v>
      </c>
      <c r="I355" s="55" t="s">
        <v>1177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554</v>
      </c>
      <c r="H356" s="49" t="s">
        <v>206</v>
      </c>
      <c r="I356" s="55" t="s">
        <v>1178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555</v>
      </c>
      <c r="H357" s="49" t="s">
        <v>207</v>
      </c>
      <c r="I357" s="55" t="s">
        <v>1179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556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541</v>
      </c>
      <c r="H360" s="49" t="s">
        <v>306</v>
      </c>
      <c r="I360" s="55" t="s">
        <v>1180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542</v>
      </c>
      <c r="H361" s="49" t="s">
        <v>307</v>
      </c>
      <c r="I361" s="55" t="s">
        <v>1181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543</v>
      </c>
      <c r="H362" s="49" t="s">
        <v>308</v>
      </c>
      <c r="I362" s="55" t="s">
        <v>1182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544</v>
      </c>
      <c r="H363" s="49" t="s">
        <v>622</v>
      </c>
      <c r="I363" s="55" t="s">
        <v>1183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545</v>
      </c>
      <c r="H364" s="49" t="s">
        <v>623</v>
      </c>
      <c r="I364" s="55" t="s">
        <v>1184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546</v>
      </c>
      <c r="H365" s="49" t="s">
        <v>252</v>
      </c>
      <c r="I365" s="55" t="s">
        <v>1185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547</v>
      </c>
      <c r="H366" s="49" t="s">
        <v>95</v>
      </c>
      <c r="I366" s="55" t="s">
        <v>1186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548</v>
      </c>
      <c r="H367" s="49" t="s">
        <v>86</v>
      </c>
      <c r="I367" s="55" t="s">
        <v>1187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549</v>
      </c>
      <c r="H368" s="49" t="s">
        <v>96</v>
      </c>
      <c r="I368" s="55" t="s">
        <v>1188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550</v>
      </c>
      <c r="H369" s="49" t="s">
        <v>97</v>
      </c>
      <c r="I369" s="55" t="s">
        <v>1189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551</v>
      </c>
      <c r="H370" s="49" t="s">
        <v>203</v>
      </c>
      <c r="I370" s="55" t="s">
        <v>1190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552</v>
      </c>
      <c r="H371" s="49" t="s">
        <v>204</v>
      </c>
      <c r="I371" s="55" t="s">
        <v>1191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553</v>
      </c>
      <c r="H372" s="49" t="s">
        <v>205</v>
      </c>
      <c r="I372" s="55" t="s">
        <v>1192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554</v>
      </c>
      <c r="H373" s="49" t="s">
        <v>206</v>
      </c>
      <c r="I373" s="55" t="s">
        <v>1193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555</v>
      </c>
      <c r="H374" s="49" t="s">
        <v>207</v>
      </c>
      <c r="I374" s="55" t="s">
        <v>1194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556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541</v>
      </c>
      <c r="H377" s="49" t="s">
        <v>306</v>
      </c>
      <c r="I377" s="55" t="s">
        <v>1195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542</v>
      </c>
      <c r="H378" s="49" t="s">
        <v>307</v>
      </c>
      <c r="I378" s="55" t="s">
        <v>1196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543</v>
      </c>
      <c r="H379" s="49" t="s">
        <v>308</v>
      </c>
      <c r="I379" s="55" t="s">
        <v>1197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544</v>
      </c>
      <c r="H380" s="49" t="s">
        <v>622</v>
      </c>
      <c r="I380" s="55" t="s">
        <v>1198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545</v>
      </c>
      <c r="H381" s="49" t="s">
        <v>623</v>
      </c>
      <c r="I381" s="55" t="s">
        <v>1199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546</v>
      </c>
      <c r="H382" s="49" t="s">
        <v>252</v>
      </c>
      <c r="I382" s="55" t="s">
        <v>1200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547</v>
      </c>
      <c r="H383" s="49" t="s">
        <v>95</v>
      </c>
      <c r="I383" s="55" t="s">
        <v>1201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548</v>
      </c>
      <c r="H384" s="49" t="s">
        <v>86</v>
      </c>
      <c r="I384" s="55" t="s">
        <v>1202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549</v>
      </c>
      <c r="H385" s="49" t="s">
        <v>96</v>
      </c>
      <c r="I385" s="55" t="s">
        <v>1204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550</v>
      </c>
      <c r="H386" s="49" t="s">
        <v>97</v>
      </c>
      <c r="I386" s="55" t="s">
        <v>1203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551</v>
      </c>
      <c r="H387" s="49" t="s">
        <v>203</v>
      </c>
      <c r="I387" s="55" t="s">
        <v>1205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552</v>
      </c>
      <c r="H388" s="49" t="s">
        <v>204</v>
      </c>
      <c r="I388" s="55" t="s">
        <v>1206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553</v>
      </c>
      <c r="H389" s="49" t="s">
        <v>205</v>
      </c>
      <c r="I389" s="55" t="s">
        <v>1207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554</v>
      </c>
      <c r="H390" s="49" t="s">
        <v>206</v>
      </c>
      <c r="I390" s="55" t="s">
        <v>1208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555</v>
      </c>
      <c r="H391" s="49" t="s">
        <v>207</v>
      </c>
      <c r="I391" s="55" t="s">
        <v>1209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556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541</v>
      </c>
      <c r="H394" s="49" t="s">
        <v>306</v>
      </c>
      <c r="I394" s="55" t="s">
        <v>1210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542</v>
      </c>
      <c r="H395" s="49" t="s">
        <v>307</v>
      </c>
      <c r="I395" s="55" t="s">
        <v>1211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543</v>
      </c>
      <c r="H396" s="49" t="s">
        <v>308</v>
      </c>
      <c r="I396" s="55" t="s">
        <v>1212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544</v>
      </c>
      <c r="H397" s="49" t="s">
        <v>622</v>
      </c>
      <c r="I397" s="55" t="s">
        <v>1213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545</v>
      </c>
      <c r="H398" s="49" t="s">
        <v>623</v>
      </c>
      <c r="I398" s="55" t="s">
        <v>1214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546</v>
      </c>
      <c r="H399" s="49" t="s">
        <v>252</v>
      </c>
      <c r="I399" s="55" t="s">
        <v>1215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547</v>
      </c>
      <c r="H400" s="49" t="s">
        <v>95</v>
      </c>
      <c r="I400" s="55" t="s">
        <v>1216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548</v>
      </c>
      <c r="H401" s="49" t="s">
        <v>86</v>
      </c>
      <c r="I401" s="55" t="s">
        <v>1217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549</v>
      </c>
      <c r="H402" s="49" t="s">
        <v>96</v>
      </c>
      <c r="I402" s="55" t="s">
        <v>1218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550</v>
      </c>
      <c r="H403" s="49" t="s">
        <v>97</v>
      </c>
      <c r="I403" s="55" t="s">
        <v>1219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551</v>
      </c>
      <c r="H404" s="49" t="s">
        <v>203</v>
      </c>
      <c r="I404" s="55" t="s">
        <v>1220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552</v>
      </c>
      <c r="H405" s="49" t="s">
        <v>204</v>
      </c>
      <c r="I405" s="55" t="s">
        <v>1221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553</v>
      </c>
      <c r="H406" s="49" t="s">
        <v>205</v>
      </c>
      <c r="I406" s="55" t="s">
        <v>1222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554</v>
      </c>
      <c r="H407" s="49" t="s">
        <v>206</v>
      </c>
      <c r="I407" s="55" t="s">
        <v>1223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555</v>
      </c>
      <c r="H408" s="49" t="s">
        <v>207</v>
      </c>
      <c r="I408" s="55" t="s">
        <v>1224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556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541</v>
      </c>
      <c r="H411" s="49" t="s">
        <v>306</v>
      </c>
      <c r="I411" s="55" t="s">
        <v>1225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542</v>
      </c>
      <c r="H412" s="49" t="s">
        <v>307</v>
      </c>
      <c r="I412" s="55" t="s">
        <v>1226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543</v>
      </c>
      <c r="H413" s="49" t="s">
        <v>308</v>
      </c>
      <c r="I413" s="55" t="s">
        <v>1227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544</v>
      </c>
      <c r="H414" s="49" t="s">
        <v>622</v>
      </c>
      <c r="I414" s="55" t="s">
        <v>1228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545</v>
      </c>
      <c r="H415" s="49" t="s">
        <v>623</v>
      </c>
      <c r="I415" s="55" t="s">
        <v>1230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546</v>
      </c>
      <c r="H416" s="49" t="s">
        <v>252</v>
      </c>
      <c r="I416" s="55" t="s">
        <v>1229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547</v>
      </c>
      <c r="H417" s="49" t="s">
        <v>95</v>
      </c>
      <c r="I417" s="55" t="s">
        <v>1231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548</v>
      </c>
      <c r="H418" s="49" t="s">
        <v>86</v>
      </c>
      <c r="I418" s="55" t="s">
        <v>1232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549</v>
      </c>
      <c r="H419" s="49" t="s">
        <v>96</v>
      </c>
      <c r="I419" s="55" t="s">
        <v>1233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550</v>
      </c>
      <c r="H420" s="49" t="s">
        <v>97</v>
      </c>
      <c r="I420" s="55" t="s">
        <v>1234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551</v>
      </c>
      <c r="H421" s="49" t="s">
        <v>203</v>
      </c>
      <c r="I421" s="55" t="s">
        <v>1235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552</v>
      </c>
      <c r="H422" s="49" t="s">
        <v>204</v>
      </c>
      <c r="I422" s="55" t="s">
        <v>1237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553</v>
      </c>
      <c r="H423" s="49" t="s">
        <v>205</v>
      </c>
      <c r="I423" s="55" t="s">
        <v>1236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554</v>
      </c>
      <c r="H424" s="49" t="s">
        <v>206</v>
      </c>
      <c r="I424" s="55" t="s">
        <v>1238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555</v>
      </c>
      <c r="H425" s="49" t="s">
        <v>207</v>
      </c>
      <c r="I425" s="55" t="s">
        <v>1239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556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541</v>
      </c>
      <c r="H428" s="49" t="s">
        <v>306</v>
      </c>
      <c r="I428" s="55" t="s">
        <v>1240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542</v>
      </c>
      <c r="H429" s="49" t="s">
        <v>307</v>
      </c>
      <c r="I429" s="55" t="s">
        <v>1241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543</v>
      </c>
      <c r="H430" s="49" t="s">
        <v>308</v>
      </c>
      <c r="I430" s="55" t="s">
        <v>1242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544</v>
      </c>
      <c r="H431" s="49" t="s">
        <v>622</v>
      </c>
      <c r="I431" s="55" t="s">
        <v>1243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545</v>
      </c>
      <c r="H432" s="49" t="s">
        <v>623</v>
      </c>
      <c r="I432" s="55" t="s">
        <v>1244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546</v>
      </c>
      <c r="H433" s="49" t="s">
        <v>252</v>
      </c>
      <c r="I433" s="55" t="s">
        <v>1245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547</v>
      </c>
      <c r="H434" s="49" t="s">
        <v>95</v>
      </c>
      <c r="I434" s="55" t="s">
        <v>1246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548</v>
      </c>
      <c r="H435" s="49" t="s">
        <v>86</v>
      </c>
      <c r="I435" s="55" t="s">
        <v>1247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549</v>
      </c>
      <c r="H436" s="49" t="s">
        <v>96</v>
      </c>
      <c r="I436" s="55" t="s">
        <v>1248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550</v>
      </c>
      <c r="H437" s="49" t="s">
        <v>97</v>
      </c>
      <c r="I437" s="55" t="s">
        <v>1249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551</v>
      </c>
      <c r="H438" s="49" t="s">
        <v>203</v>
      </c>
      <c r="I438" s="55" t="s">
        <v>1250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552</v>
      </c>
      <c r="H439" s="49" t="s">
        <v>204</v>
      </c>
      <c r="I439" s="55" t="s">
        <v>1251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553</v>
      </c>
      <c r="H440" s="49" t="s">
        <v>205</v>
      </c>
      <c r="I440" s="55" t="s">
        <v>1252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554</v>
      </c>
      <c r="H441" s="49" t="s">
        <v>206</v>
      </c>
      <c r="I441" s="55" t="s">
        <v>1253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555</v>
      </c>
      <c r="H442" s="49" t="s">
        <v>207</v>
      </c>
      <c r="I442" s="55" t="s">
        <v>1254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556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541</v>
      </c>
      <c r="H445" s="49" t="s">
        <v>306</v>
      </c>
      <c r="I445" s="55" t="s">
        <v>1255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542</v>
      </c>
      <c r="H446" s="49" t="s">
        <v>307</v>
      </c>
      <c r="I446" s="55" t="s">
        <v>1256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543</v>
      </c>
      <c r="H447" s="49" t="s">
        <v>308</v>
      </c>
      <c r="I447" s="55" t="s">
        <v>1258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544</v>
      </c>
      <c r="H448" s="49" t="s">
        <v>622</v>
      </c>
      <c r="I448" s="55" t="s">
        <v>1257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545</v>
      </c>
      <c r="H449" s="49" t="s">
        <v>623</v>
      </c>
      <c r="I449" s="55" t="s">
        <v>1259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546</v>
      </c>
      <c r="H450" s="49" t="s">
        <v>252</v>
      </c>
      <c r="I450" s="55" t="s">
        <v>1260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547</v>
      </c>
      <c r="H451" s="49" t="s">
        <v>95</v>
      </c>
      <c r="I451" s="55" t="s">
        <v>1261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548</v>
      </c>
      <c r="H452" s="49" t="s">
        <v>86</v>
      </c>
      <c r="I452" s="55" t="s">
        <v>1262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549</v>
      </c>
      <c r="H453" s="49" t="s">
        <v>96</v>
      </c>
      <c r="I453" s="55" t="s">
        <v>1263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550</v>
      </c>
      <c r="H454" s="49" t="s">
        <v>97</v>
      </c>
      <c r="I454" s="55" t="s">
        <v>1264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551</v>
      </c>
      <c r="H455" s="49" t="s">
        <v>203</v>
      </c>
      <c r="I455" s="55" t="s">
        <v>1265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552</v>
      </c>
      <c r="H456" s="49" t="s">
        <v>204</v>
      </c>
      <c r="I456" s="55" t="s">
        <v>1266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553</v>
      </c>
      <c r="H457" s="49" t="s">
        <v>205</v>
      </c>
      <c r="I457" s="55" t="s">
        <v>1267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554</v>
      </c>
      <c r="H458" s="49" t="s">
        <v>206</v>
      </c>
      <c r="I458" s="55" t="s">
        <v>1268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555</v>
      </c>
      <c r="H459" s="49" t="s">
        <v>207</v>
      </c>
      <c r="I459" s="55" t="s">
        <v>1269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556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541</v>
      </c>
      <c r="H462" s="49" t="s">
        <v>306</v>
      </c>
      <c r="I462" s="55" t="s">
        <v>1270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542</v>
      </c>
      <c r="H463" s="49" t="s">
        <v>307</v>
      </c>
      <c r="I463" s="55" t="s">
        <v>1271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543</v>
      </c>
      <c r="H464" s="49" t="s">
        <v>308</v>
      </c>
      <c r="I464" s="55" t="s">
        <v>1272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544</v>
      </c>
      <c r="H465" s="49" t="s">
        <v>622</v>
      </c>
      <c r="I465" s="55" t="s">
        <v>1273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545</v>
      </c>
      <c r="H466" s="49" t="s">
        <v>623</v>
      </c>
      <c r="I466" s="55" t="s">
        <v>1274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546</v>
      </c>
      <c r="H467" s="49" t="s">
        <v>252</v>
      </c>
      <c r="I467" s="55" t="s">
        <v>1275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547</v>
      </c>
      <c r="H468" s="49" t="s">
        <v>95</v>
      </c>
      <c r="I468" s="55" t="s">
        <v>1276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548</v>
      </c>
      <c r="H469" s="49" t="s">
        <v>86</v>
      </c>
      <c r="I469" s="55" t="s">
        <v>1277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549</v>
      </c>
      <c r="H470" s="49" t="s">
        <v>96</v>
      </c>
      <c r="I470" s="55" t="s">
        <v>1278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550</v>
      </c>
      <c r="H471" s="49" t="s">
        <v>97</v>
      </c>
      <c r="I471" s="55" t="s">
        <v>1279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551</v>
      </c>
      <c r="H472" s="49" t="s">
        <v>203</v>
      </c>
      <c r="I472" s="55" t="s">
        <v>1280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552</v>
      </c>
      <c r="H473" s="49" t="s">
        <v>204</v>
      </c>
      <c r="I473" s="55" t="s">
        <v>1281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553</v>
      </c>
      <c r="H474" s="49" t="s">
        <v>205</v>
      </c>
      <c r="I474" s="55" t="s">
        <v>1282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554</v>
      </c>
      <c r="H475" s="49" t="s">
        <v>206</v>
      </c>
      <c r="I475" s="55" t="s">
        <v>1283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555</v>
      </c>
      <c r="H476" s="49" t="s">
        <v>207</v>
      </c>
      <c r="I476" s="55" t="s">
        <v>1284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556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541</v>
      </c>
      <c r="H479" s="49" t="s">
        <v>306</v>
      </c>
      <c r="I479" s="55" t="s">
        <v>1285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542</v>
      </c>
      <c r="H480" s="49" t="s">
        <v>307</v>
      </c>
      <c r="I480" s="55" t="s">
        <v>1286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543</v>
      </c>
      <c r="H481" s="49" t="s">
        <v>308</v>
      </c>
      <c r="I481" s="55" t="s">
        <v>1288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544</v>
      </c>
      <c r="H482" s="49" t="s">
        <v>622</v>
      </c>
      <c r="I482" s="55" t="s">
        <v>1287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545</v>
      </c>
      <c r="H483" s="49" t="s">
        <v>623</v>
      </c>
      <c r="I483" s="55" t="s">
        <v>1289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546</v>
      </c>
      <c r="H484" s="49" t="s">
        <v>252</v>
      </c>
      <c r="I484" s="55" t="s">
        <v>1290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547</v>
      </c>
      <c r="H485" s="49" t="s">
        <v>95</v>
      </c>
      <c r="I485" s="55" t="s">
        <v>1291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548</v>
      </c>
      <c r="H486" s="49" t="s">
        <v>86</v>
      </c>
      <c r="I486" s="55" t="s">
        <v>1292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549</v>
      </c>
      <c r="H487" s="49" t="s">
        <v>96</v>
      </c>
      <c r="I487" s="55" t="s">
        <v>1293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550</v>
      </c>
      <c r="H488" s="49" t="s">
        <v>97</v>
      </c>
      <c r="I488" s="55" t="s">
        <v>1294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551</v>
      </c>
      <c r="H489" s="49" t="s">
        <v>203</v>
      </c>
      <c r="I489" s="55" t="s">
        <v>1295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552</v>
      </c>
      <c r="H490" s="49" t="s">
        <v>204</v>
      </c>
      <c r="I490" s="55" t="s">
        <v>1296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553</v>
      </c>
      <c r="H491" s="49" t="s">
        <v>205</v>
      </c>
      <c r="I491" s="55" t="s">
        <v>1297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554</v>
      </c>
      <c r="H492" s="49" t="s">
        <v>206</v>
      </c>
      <c r="I492" s="55" t="s">
        <v>1298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555</v>
      </c>
      <c r="H493" s="49" t="s">
        <v>207</v>
      </c>
      <c r="I493" s="55" t="s">
        <v>1299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556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541</v>
      </c>
      <c r="H496" s="49" t="s">
        <v>306</v>
      </c>
      <c r="I496" s="55" t="s">
        <v>1300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542</v>
      </c>
      <c r="H497" s="49" t="s">
        <v>307</v>
      </c>
      <c r="I497" s="55" t="s">
        <v>1301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543</v>
      </c>
      <c r="H498" s="49" t="s">
        <v>308</v>
      </c>
      <c r="I498" s="55" t="s">
        <v>1302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544</v>
      </c>
      <c r="H499" s="49" t="s">
        <v>622</v>
      </c>
      <c r="I499" s="55" t="s">
        <v>1303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545</v>
      </c>
      <c r="H500" s="49" t="s">
        <v>623</v>
      </c>
      <c r="I500" s="55" t="s">
        <v>1304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546</v>
      </c>
      <c r="H501" s="49" t="s">
        <v>252</v>
      </c>
      <c r="I501" s="55" t="s">
        <v>1305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547</v>
      </c>
      <c r="H502" s="49" t="s">
        <v>95</v>
      </c>
      <c r="I502" s="55" t="s">
        <v>1306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548</v>
      </c>
      <c r="H503" s="49" t="s">
        <v>86</v>
      </c>
      <c r="I503" s="55" t="s">
        <v>1307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549</v>
      </c>
      <c r="H504" s="49" t="s">
        <v>96</v>
      </c>
      <c r="I504" s="55" t="s">
        <v>1308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550</v>
      </c>
      <c r="H505" s="49" t="s">
        <v>97</v>
      </c>
      <c r="I505" s="55" t="s">
        <v>1309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551</v>
      </c>
      <c r="H506" s="49" t="s">
        <v>203</v>
      </c>
      <c r="I506" s="55" t="s">
        <v>1310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552</v>
      </c>
      <c r="H507" s="49" t="s">
        <v>204</v>
      </c>
      <c r="I507" s="55" t="s">
        <v>1311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553</v>
      </c>
      <c r="H508" s="49" t="s">
        <v>205</v>
      </c>
      <c r="I508" s="55" t="s">
        <v>1312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554</v>
      </c>
      <c r="H509" s="49" t="s">
        <v>206</v>
      </c>
      <c r="I509" s="55" t="s">
        <v>1313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555</v>
      </c>
      <c r="H510" s="49" t="s">
        <v>207</v>
      </c>
      <c r="I510" s="55" t="s">
        <v>1314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556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541</v>
      </c>
      <c r="H513" s="49" t="s">
        <v>306</v>
      </c>
      <c r="I513" s="55" t="s">
        <v>1315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542</v>
      </c>
      <c r="H514" s="49" t="s">
        <v>307</v>
      </c>
      <c r="I514" s="55" t="s">
        <v>1316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543</v>
      </c>
      <c r="H515" s="49" t="s">
        <v>308</v>
      </c>
      <c r="I515" s="55" t="s">
        <v>1317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544</v>
      </c>
      <c r="H516" s="49" t="s">
        <v>622</v>
      </c>
      <c r="I516" s="55" t="s">
        <v>1318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545</v>
      </c>
      <c r="H517" s="49" t="s">
        <v>623</v>
      </c>
      <c r="I517" s="55" t="s">
        <v>1319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546</v>
      </c>
      <c r="H518" s="49" t="s">
        <v>252</v>
      </c>
      <c r="I518" s="55" t="s">
        <v>1320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547</v>
      </c>
      <c r="H519" s="49" t="s">
        <v>95</v>
      </c>
      <c r="I519" s="55" t="s">
        <v>1321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548</v>
      </c>
      <c r="H520" s="49" t="s">
        <v>86</v>
      </c>
      <c r="I520" s="55" t="s">
        <v>1322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549</v>
      </c>
      <c r="H521" s="49" t="s">
        <v>96</v>
      </c>
      <c r="I521" s="55" t="s">
        <v>1323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550</v>
      </c>
      <c r="H522" s="49" t="s">
        <v>97</v>
      </c>
      <c r="I522" s="55" t="s">
        <v>1324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551</v>
      </c>
      <c r="H523" s="49" t="s">
        <v>203</v>
      </c>
      <c r="I523" s="55" t="s">
        <v>1325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552</v>
      </c>
      <c r="H524" s="49" t="s">
        <v>204</v>
      </c>
      <c r="I524" s="55" t="s">
        <v>1326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553</v>
      </c>
      <c r="H525" s="49" t="s">
        <v>205</v>
      </c>
      <c r="I525" s="55" t="s">
        <v>1327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554</v>
      </c>
      <c r="H526" s="49" t="s">
        <v>206</v>
      </c>
      <c r="I526" s="55" t="s">
        <v>1328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555</v>
      </c>
      <c r="H527" s="49" t="s">
        <v>207</v>
      </c>
      <c r="I527" s="55" t="s">
        <v>1329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556</v>
      </c>
    </row>
    <row r="529" spans="1:9" x14ac:dyDescent="0.3">
      <c r="G529" s="49"/>
    </row>
    <row r="530" spans="1:9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541</v>
      </c>
      <c r="H530" s="49" t="s">
        <v>306</v>
      </c>
      <c r="I530" s="55" t="s">
        <v>1330</v>
      </c>
    </row>
    <row r="531" spans="1:9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542</v>
      </c>
      <c r="H531" s="49" t="s">
        <v>307</v>
      </c>
      <c r="I531" s="55" t="s">
        <v>1331</v>
      </c>
    </row>
    <row r="532" spans="1:9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543</v>
      </c>
      <c r="H532" s="49" t="s">
        <v>308</v>
      </c>
      <c r="I532" s="55" t="s">
        <v>1332</v>
      </c>
    </row>
    <row r="533" spans="1:9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544</v>
      </c>
      <c r="H533" s="49" t="s">
        <v>622</v>
      </c>
      <c r="I533" s="55" t="s">
        <v>1333</v>
      </c>
    </row>
    <row r="534" spans="1:9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545</v>
      </c>
      <c r="H534" s="49" t="s">
        <v>623</v>
      </c>
      <c r="I534" s="55" t="s">
        <v>1334</v>
      </c>
    </row>
    <row r="535" spans="1:9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546</v>
      </c>
      <c r="H535" s="49" t="s">
        <v>252</v>
      </c>
      <c r="I535" s="55" t="s">
        <v>1335</v>
      </c>
    </row>
    <row r="536" spans="1:9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547</v>
      </c>
      <c r="H536" s="49" t="s">
        <v>95</v>
      </c>
      <c r="I536" s="55" t="s">
        <v>1336</v>
      </c>
    </row>
    <row r="537" spans="1:9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548</v>
      </c>
      <c r="H537" s="49" t="s">
        <v>86</v>
      </c>
      <c r="I537" s="55" t="s">
        <v>1337</v>
      </c>
    </row>
    <row r="538" spans="1:9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549</v>
      </c>
      <c r="H538" s="49" t="s">
        <v>96</v>
      </c>
      <c r="I538" s="55" t="s">
        <v>1338</v>
      </c>
    </row>
    <row r="539" spans="1:9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550</v>
      </c>
      <c r="H539" s="49" t="s">
        <v>97</v>
      </c>
      <c r="I539" s="55" t="s">
        <v>1339</v>
      </c>
    </row>
    <row r="540" spans="1:9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551</v>
      </c>
      <c r="H540" s="49" t="s">
        <v>203</v>
      </c>
      <c r="I540" s="55" t="s">
        <v>1340</v>
      </c>
    </row>
    <row r="541" spans="1:9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552</v>
      </c>
      <c r="H541" s="49" t="s">
        <v>204</v>
      </c>
      <c r="I541" s="55" t="s">
        <v>1341</v>
      </c>
    </row>
    <row r="542" spans="1:9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553</v>
      </c>
      <c r="H542" s="49" t="s">
        <v>205</v>
      </c>
      <c r="I542" s="55" t="s">
        <v>1342</v>
      </c>
    </row>
    <row r="543" spans="1:9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554</v>
      </c>
      <c r="H543" s="49" t="s">
        <v>206</v>
      </c>
      <c r="I543" s="55" t="s">
        <v>1343</v>
      </c>
    </row>
    <row r="544" spans="1:9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555</v>
      </c>
      <c r="H544" s="49" t="s">
        <v>207</v>
      </c>
      <c r="I544" s="55" t="s">
        <v>1344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556</v>
      </c>
    </row>
    <row r="546" spans="1:9" x14ac:dyDescent="0.3">
      <c r="G546" s="49"/>
    </row>
    <row r="547" spans="1:9" s="55" customFormat="1" x14ac:dyDescent="0.3">
      <c r="A547" s="58">
        <v>1</v>
      </c>
      <c r="B547" s="58"/>
      <c r="C547" s="58">
        <f>C530+1</f>
        <v>39</v>
      </c>
      <c r="D547" s="58">
        <v>0</v>
      </c>
      <c r="E547" s="58">
        <f>E530+16</f>
        <v>737</v>
      </c>
      <c r="F547" s="58">
        <v>0</v>
      </c>
      <c r="G547" s="70" t="s">
        <v>541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s="55" customFormat="1" x14ac:dyDescent="0.3">
      <c r="A548" s="58">
        <v>1</v>
      </c>
      <c r="B548" s="58"/>
      <c r="C548" s="58">
        <f>C547</f>
        <v>39</v>
      </c>
      <c r="D548" s="58">
        <v>0</v>
      </c>
      <c r="E548" s="58">
        <f>E547+1</f>
        <v>738</v>
      </c>
      <c r="F548" s="58">
        <v>0</v>
      </c>
      <c r="G548" s="70" t="s">
        <v>542</v>
      </c>
      <c r="H548" s="70" t="s">
        <v>307</v>
      </c>
      <c r="I548" s="58" t="str">
        <f xml:space="preserve"> MID(I547,1,16) &amp; "b3"</f>
        <v>ChuteStatus[17].b3</v>
      </c>
    </row>
    <row r="549" spans="1:9" s="55" customFormat="1" x14ac:dyDescent="0.3">
      <c r="A549" s="58">
        <v>1</v>
      </c>
      <c r="B549" s="58"/>
      <c r="C549" s="58">
        <f t="shared" ref="C549:C562" si="76">C548</f>
        <v>39</v>
      </c>
      <c r="D549" s="58">
        <v>0</v>
      </c>
      <c r="E549" s="58">
        <f t="shared" ref="E549:E562" si="77">E548+1</f>
        <v>739</v>
      </c>
      <c r="F549" s="58">
        <v>0</v>
      </c>
      <c r="G549" s="70" t="s">
        <v>543</v>
      </c>
      <c r="H549" s="70" t="s">
        <v>308</v>
      </c>
      <c r="I549" s="58" t="str">
        <f xml:space="preserve"> MID(I548,1,16) &amp; "b4"</f>
        <v>ChuteStatus[17].b4</v>
      </c>
    </row>
    <row r="550" spans="1:9" s="55" customFormat="1" x14ac:dyDescent="0.3">
      <c r="A550" s="58">
        <v>1</v>
      </c>
      <c r="B550" s="58"/>
      <c r="C550" s="58">
        <f t="shared" si="76"/>
        <v>39</v>
      </c>
      <c r="D550" s="58">
        <v>0</v>
      </c>
      <c r="E550" s="58">
        <f t="shared" si="77"/>
        <v>740</v>
      </c>
      <c r="F550" s="58">
        <v>0</v>
      </c>
      <c r="G550" s="70" t="s">
        <v>544</v>
      </c>
      <c r="H550" s="70" t="s">
        <v>622</v>
      </c>
      <c r="I550" s="58" t="str">
        <f xml:space="preserve"> MID(I549,1,16) &amp; "b5"</f>
        <v>ChuteStatus[17].b5</v>
      </c>
    </row>
    <row r="551" spans="1:9" s="55" customFormat="1" x14ac:dyDescent="0.3">
      <c r="A551" s="58">
        <v>1</v>
      </c>
      <c r="B551" s="58"/>
      <c r="C551" s="58">
        <f t="shared" si="76"/>
        <v>39</v>
      </c>
      <c r="D551" s="58">
        <v>0</v>
      </c>
      <c r="E551" s="58">
        <f t="shared" si="77"/>
        <v>741</v>
      </c>
      <c r="F551" s="58">
        <v>0</v>
      </c>
      <c r="G551" s="70" t="s">
        <v>545</v>
      </c>
      <c r="H551" s="70" t="s">
        <v>623</v>
      </c>
      <c r="I551" s="58" t="str">
        <f xml:space="preserve"> MID(I550,1,16) &amp; "b6"</f>
        <v>ChuteStatus[17].b6</v>
      </c>
    </row>
    <row r="552" spans="1:9" s="55" customFormat="1" x14ac:dyDescent="0.3">
      <c r="A552" s="58">
        <v>1</v>
      </c>
      <c r="B552" s="58"/>
      <c r="C552" s="58">
        <f t="shared" si="76"/>
        <v>39</v>
      </c>
      <c r="D552" s="58">
        <v>0</v>
      </c>
      <c r="E552" s="58">
        <f t="shared" si="77"/>
        <v>742</v>
      </c>
      <c r="F552" s="58">
        <v>0</v>
      </c>
      <c r="G552" s="70" t="s">
        <v>546</v>
      </c>
      <c r="H552" s="70" t="s">
        <v>252</v>
      </c>
      <c r="I552" s="58" t="str">
        <f xml:space="preserve"> MID(I551,1,16) &amp; "b7"</f>
        <v>ChuteStatus[17].b7</v>
      </c>
    </row>
    <row r="553" spans="1:9" s="55" customFormat="1" x14ac:dyDescent="0.3">
      <c r="A553" s="58">
        <v>1</v>
      </c>
      <c r="B553" s="58"/>
      <c r="C553" s="58">
        <f t="shared" si="76"/>
        <v>39</v>
      </c>
      <c r="D553" s="58">
        <v>0</v>
      </c>
      <c r="E553" s="58">
        <f t="shared" si="77"/>
        <v>743</v>
      </c>
      <c r="F553" s="58">
        <v>0</v>
      </c>
      <c r="G553" s="70" t="s">
        <v>547</v>
      </c>
      <c r="H553" s="70" t="s">
        <v>95</v>
      </c>
      <c r="I553" s="58" t="str">
        <f xml:space="preserve"> MID(I552,1,16) &amp; "b8"</f>
        <v>ChuteStatus[17].b8</v>
      </c>
    </row>
    <row r="554" spans="1:9" s="55" customFormat="1" x14ac:dyDescent="0.3">
      <c r="A554" s="58">
        <v>1</v>
      </c>
      <c r="B554" s="58"/>
      <c r="C554" s="58">
        <f t="shared" si="76"/>
        <v>39</v>
      </c>
      <c r="D554" s="58">
        <v>0</v>
      </c>
      <c r="E554" s="58">
        <f t="shared" si="77"/>
        <v>744</v>
      </c>
      <c r="F554" s="58">
        <v>0</v>
      </c>
      <c r="G554" s="70" t="s">
        <v>548</v>
      </c>
      <c r="H554" s="70" t="s">
        <v>86</v>
      </c>
      <c r="I554" s="58" t="str">
        <f xml:space="preserve"> MID(I553,1,16) &amp; "b9"</f>
        <v>ChuteStatus[17].b9</v>
      </c>
    </row>
    <row r="555" spans="1:9" s="55" customFormat="1" x14ac:dyDescent="0.3">
      <c r="A555" s="58">
        <v>1</v>
      </c>
      <c r="B555" s="58"/>
      <c r="C555" s="58">
        <f t="shared" si="76"/>
        <v>39</v>
      </c>
      <c r="D555" s="58">
        <v>0</v>
      </c>
      <c r="E555" s="58">
        <f t="shared" si="77"/>
        <v>745</v>
      </c>
      <c r="F555" s="58">
        <v>0</v>
      </c>
      <c r="G555" s="70" t="s">
        <v>549</v>
      </c>
      <c r="H555" s="70" t="s">
        <v>96</v>
      </c>
      <c r="I555" s="58" t="str">
        <f xml:space="preserve"> MID(I554,1,16) &amp; "b10"</f>
        <v>ChuteStatus[17].b10</v>
      </c>
    </row>
    <row r="556" spans="1:9" s="55" customFormat="1" x14ac:dyDescent="0.3">
      <c r="A556" s="58">
        <v>1</v>
      </c>
      <c r="B556" s="58"/>
      <c r="C556" s="58">
        <f t="shared" si="76"/>
        <v>39</v>
      </c>
      <c r="D556" s="58">
        <v>0</v>
      </c>
      <c r="E556" s="58">
        <f t="shared" si="77"/>
        <v>746</v>
      </c>
      <c r="F556" s="58">
        <v>0</v>
      </c>
      <c r="G556" s="70" t="s">
        <v>550</v>
      </c>
      <c r="H556" s="70" t="s">
        <v>97</v>
      </c>
      <c r="I556" s="58" t="str">
        <f xml:space="preserve"> MID(I555,1,16) &amp; "b11"</f>
        <v>ChuteStatus[17].b11</v>
      </c>
    </row>
    <row r="557" spans="1:9" s="55" customFormat="1" x14ac:dyDescent="0.3">
      <c r="A557" s="58">
        <v>1</v>
      </c>
      <c r="B557" s="58"/>
      <c r="C557" s="58">
        <f t="shared" si="76"/>
        <v>39</v>
      </c>
      <c r="D557" s="58">
        <v>0</v>
      </c>
      <c r="E557" s="58">
        <f t="shared" si="77"/>
        <v>747</v>
      </c>
      <c r="F557" s="58">
        <v>0</v>
      </c>
      <c r="G557" s="70" t="s">
        <v>551</v>
      </c>
      <c r="H557" s="70" t="s">
        <v>203</v>
      </c>
      <c r="I557" s="58" t="str">
        <f xml:space="preserve"> MID(I556,1,16) &amp; "b12"</f>
        <v>ChuteStatus[17].b12</v>
      </c>
    </row>
    <row r="558" spans="1:9" s="55" customFormat="1" x14ac:dyDescent="0.3">
      <c r="A558" s="58">
        <v>1</v>
      </c>
      <c r="B558" s="58"/>
      <c r="C558" s="58">
        <f t="shared" si="76"/>
        <v>39</v>
      </c>
      <c r="D558" s="58">
        <v>0</v>
      </c>
      <c r="E558" s="58">
        <f t="shared" si="77"/>
        <v>748</v>
      </c>
      <c r="F558" s="58">
        <v>0</v>
      </c>
      <c r="G558" s="70" t="s">
        <v>552</v>
      </c>
      <c r="H558" s="70" t="s">
        <v>204</v>
      </c>
      <c r="I558" s="58" t="str">
        <f xml:space="preserve"> MID(I557,1,16) &amp; "b13"</f>
        <v>ChuteStatus[17].b13</v>
      </c>
    </row>
    <row r="559" spans="1:9" s="55" customFormat="1" x14ac:dyDescent="0.3">
      <c r="A559" s="58">
        <v>1</v>
      </c>
      <c r="B559" s="58"/>
      <c r="C559" s="58">
        <f t="shared" si="76"/>
        <v>39</v>
      </c>
      <c r="D559" s="58">
        <v>0</v>
      </c>
      <c r="E559" s="58">
        <f t="shared" si="77"/>
        <v>749</v>
      </c>
      <c r="F559" s="58">
        <v>0</v>
      </c>
      <c r="G559" s="70" t="s">
        <v>553</v>
      </c>
      <c r="H559" s="70" t="s">
        <v>205</v>
      </c>
      <c r="I559" s="58" t="str">
        <f xml:space="preserve"> MID(I558,1,16) &amp; "b14"</f>
        <v>ChuteStatus[17].b14</v>
      </c>
    </row>
    <row r="560" spans="1:9" s="55" customFormat="1" x14ac:dyDescent="0.3">
      <c r="A560" s="58">
        <v>1</v>
      </c>
      <c r="B560" s="58"/>
      <c r="C560" s="58">
        <f t="shared" si="76"/>
        <v>39</v>
      </c>
      <c r="D560" s="58">
        <v>0</v>
      </c>
      <c r="E560" s="58">
        <f t="shared" si="77"/>
        <v>750</v>
      </c>
      <c r="F560" s="58">
        <v>0</v>
      </c>
      <c r="G560" s="70" t="s">
        <v>554</v>
      </c>
      <c r="H560" s="70" t="s">
        <v>206</v>
      </c>
      <c r="I560" s="58" t="str">
        <f xml:space="preserve"> MID(I559,1,16) &amp; "b15"</f>
        <v>ChuteStatus[17].b15</v>
      </c>
    </row>
    <row r="561" spans="1:9" s="55" customFormat="1" x14ac:dyDescent="0.3">
      <c r="A561" s="58">
        <v>1</v>
      </c>
      <c r="B561" s="58"/>
      <c r="C561" s="58">
        <f t="shared" si="76"/>
        <v>39</v>
      </c>
      <c r="D561" s="58">
        <v>0</v>
      </c>
      <c r="E561" s="58">
        <f t="shared" si="77"/>
        <v>751</v>
      </c>
      <c r="F561" s="58">
        <v>0</v>
      </c>
      <c r="G561" s="70" t="s">
        <v>555</v>
      </c>
      <c r="H561" s="70" t="s">
        <v>207</v>
      </c>
      <c r="I561" s="58" t="str">
        <f xml:space="preserve"> MID(I560,1,16) &amp; "b16"</f>
        <v>ChuteStatus[17].b16</v>
      </c>
    </row>
    <row r="562" spans="1:9" s="55" customFormat="1" x14ac:dyDescent="0.3">
      <c r="A562" s="58">
        <v>1</v>
      </c>
      <c r="B562" s="58"/>
      <c r="C562" s="58">
        <f t="shared" si="76"/>
        <v>39</v>
      </c>
      <c r="D562" s="58">
        <v>0</v>
      </c>
      <c r="E562" s="58">
        <f t="shared" si="77"/>
        <v>752</v>
      </c>
      <c r="F562" s="58">
        <v>0</v>
      </c>
      <c r="G562" s="70" t="s">
        <v>556</v>
      </c>
      <c r="H562" s="58"/>
      <c r="I562" s="58"/>
    </row>
    <row r="563" spans="1:9" s="55" customFormat="1" x14ac:dyDescent="0.3">
      <c r="G563" s="49"/>
    </row>
    <row r="564" spans="1:9" s="55" customFormat="1" x14ac:dyDescent="0.3">
      <c r="A564" s="58">
        <v>1</v>
      </c>
      <c r="B564" s="58"/>
      <c r="C564" s="58">
        <f>C547+1</f>
        <v>40</v>
      </c>
      <c r="D564" s="58">
        <v>0</v>
      </c>
      <c r="E564" s="58">
        <f>E547+16</f>
        <v>753</v>
      </c>
      <c r="F564" s="58">
        <v>0</v>
      </c>
      <c r="G564" s="70" t="s">
        <v>541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s="55" customFormat="1" x14ac:dyDescent="0.3">
      <c r="A565" s="58">
        <v>1</v>
      </c>
      <c r="B565" s="58"/>
      <c r="C565" s="58">
        <f>C564</f>
        <v>40</v>
      </c>
      <c r="D565" s="58">
        <v>0</v>
      </c>
      <c r="E565" s="58">
        <f>E564+1</f>
        <v>754</v>
      </c>
      <c r="F565" s="58">
        <v>0</v>
      </c>
      <c r="G565" s="70" t="s">
        <v>542</v>
      </c>
      <c r="H565" s="70" t="s">
        <v>307</v>
      </c>
      <c r="I565" s="58" t="str">
        <f xml:space="preserve"> MID(I564,1,16) &amp; "b3"</f>
        <v>ChuteStatus[18].b3</v>
      </c>
    </row>
    <row r="566" spans="1:9" s="55" customFormat="1" x14ac:dyDescent="0.3">
      <c r="A566" s="58">
        <v>1</v>
      </c>
      <c r="B566" s="58"/>
      <c r="C566" s="58">
        <f t="shared" ref="C566:C579" si="78">C565</f>
        <v>40</v>
      </c>
      <c r="D566" s="58">
        <v>0</v>
      </c>
      <c r="E566" s="58">
        <f t="shared" ref="E566:E579" si="79">E565+1</f>
        <v>755</v>
      </c>
      <c r="F566" s="58">
        <v>0</v>
      </c>
      <c r="G566" s="70" t="s">
        <v>543</v>
      </c>
      <c r="H566" s="70" t="s">
        <v>308</v>
      </c>
      <c r="I566" s="58" t="str">
        <f xml:space="preserve"> MID(I565,1,16) &amp; "b4"</f>
        <v>ChuteStatus[18].b4</v>
      </c>
    </row>
    <row r="567" spans="1:9" s="55" customFormat="1" x14ac:dyDescent="0.3">
      <c r="A567" s="58">
        <v>1</v>
      </c>
      <c r="B567" s="58"/>
      <c r="C567" s="58">
        <f t="shared" si="78"/>
        <v>40</v>
      </c>
      <c r="D567" s="58">
        <v>0</v>
      </c>
      <c r="E567" s="58">
        <f t="shared" si="79"/>
        <v>756</v>
      </c>
      <c r="F567" s="58">
        <v>0</v>
      </c>
      <c r="G567" s="70" t="s">
        <v>544</v>
      </c>
      <c r="H567" s="70" t="s">
        <v>622</v>
      </c>
      <c r="I567" s="58" t="str">
        <f xml:space="preserve"> MID(I566,1,16) &amp; "b5"</f>
        <v>ChuteStatus[18].b5</v>
      </c>
    </row>
    <row r="568" spans="1:9" s="55" customFormat="1" x14ac:dyDescent="0.3">
      <c r="A568" s="58">
        <v>1</v>
      </c>
      <c r="B568" s="58"/>
      <c r="C568" s="58">
        <f t="shared" si="78"/>
        <v>40</v>
      </c>
      <c r="D568" s="58">
        <v>0</v>
      </c>
      <c r="E568" s="58">
        <f t="shared" si="79"/>
        <v>757</v>
      </c>
      <c r="F568" s="58">
        <v>0</v>
      </c>
      <c r="G568" s="70" t="s">
        <v>545</v>
      </c>
      <c r="H568" s="70" t="s">
        <v>623</v>
      </c>
      <c r="I568" s="58" t="str">
        <f xml:space="preserve"> MID(I567,1,16) &amp; "b6"</f>
        <v>ChuteStatus[18].b6</v>
      </c>
    </row>
    <row r="569" spans="1:9" s="55" customFormat="1" x14ac:dyDescent="0.3">
      <c r="A569" s="58">
        <v>1</v>
      </c>
      <c r="B569" s="58"/>
      <c r="C569" s="58">
        <f t="shared" si="78"/>
        <v>40</v>
      </c>
      <c r="D569" s="58">
        <v>0</v>
      </c>
      <c r="E569" s="58">
        <f t="shared" si="79"/>
        <v>758</v>
      </c>
      <c r="F569" s="58">
        <v>0</v>
      </c>
      <c r="G569" s="70" t="s">
        <v>546</v>
      </c>
      <c r="H569" s="70" t="s">
        <v>252</v>
      </c>
      <c r="I569" s="58" t="str">
        <f xml:space="preserve"> MID(I568,1,16) &amp; "b7"</f>
        <v>ChuteStatus[18].b7</v>
      </c>
    </row>
    <row r="570" spans="1:9" s="55" customFormat="1" x14ac:dyDescent="0.3">
      <c r="A570" s="58">
        <v>1</v>
      </c>
      <c r="B570" s="58"/>
      <c r="C570" s="58">
        <f t="shared" si="78"/>
        <v>40</v>
      </c>
      <c r="D570" s="58">
        <v>0</v>
      </c>
      <c r="E570" s="58">
        <f t="shared" si="79"/>
        <v>759</v>
      </c>
      <c r="F570" s="58">
        <v>0</v>
      </c>
      <c r="G570" s="70" t="s">
        <v>547</v>
      </c>
      <c r="H570" s="70" t="s">
        <v>95</v>
      </c>
      <c r="I570" s="58" t="str">
        <f xml:space="preserve"> MID(I569,1,16) &amp; "b8"</f>
        <v>ChuteStatus[18].b8</v>
      </c>
    </row>
    <row r="571" spans="1:9" s="55" customFormat="1" x14ac:dyDescent="0.3">
      <c r="A571" s="58">
        <v>1</v>
      </c>
      <c r="B571" s="58"/>
      <c r="C571" s="58">
        <f t="shared" si="78"/>
        <v>40</v>
      </c>
      <c r="D571" s="58">
        <v>0</v>
      </c>
      <c r="E571" s="58">
        <f t="shared" si="79"/>
        <v>760</v>
      </c>
      <c r="F571" s="58">
        <v>0</v>
      </c>
      <c r="G571" s="70" t="s">
        <v>548</v>
      </c>
      <c r="H571" s="70" t="s">
        <v>86</v>
      </c>
      <c r="I571" s="58" t="str">
        <f xml:space="preserve"> MID(I570,1,16) &amp; "b9"</f>
        <v>ChuteStatus[18].b9</v>
      </c>
    </row>
    <row r="572" spans="1:9" s="55" customFormat="1" x14ac:dyDescent="0.3">
      <c r="A572" s="58">
        <v>1</v>
      </c>
      <c r="B572" s="58"/>
      <c r="C572" s="58">
        <f t="shared" si="78"/>
        <v>40</v>
      </c>
      <c r="D572" s="58">
        <v>0</v>
      </c>
      <c r="E572" s="58">
        <f t="shared" si="79"/>
        <v>761</v>
      </c>
      <c r="F572" s="58">
        <v>0</v>
      </c>
      <c r="G572" s="70" t="s">
        <v>549</v>
      </c>
      <c r="H572" s="70" t="s">
        <v>96</v>
      </c>
      <c r="I572" s="58" t="str">
        <f xml:space="preserve"> MID(I571,1,16) &amp; "b10"</f>
        <v>ChuteStatus[18].b10</v>
      </c>
    </row>
    <row r="573" spans="1:9" s="55" customFormat="1" x14ac:dyDescent="0.3">
      <c r="A573" s="58">
        <v>1</v>
      </c>
      <c r="B573" s="58"/>
      <c r="C573" s="58">
        <f t="shared" si="78"/>
        <v>40</v>
      </c>
      <c r="D573" s="58">
        <v>0</v>
      </c>
      <c r="E573" s="58">
        <f t="shared" si="79"/>
        <v>762</v>
      </c>
      <c r="F573" s="58">
        <v>0</v>
      </c>
      <c r="G573" s="70" t="s">
        <v>550</v>
      </c>
      <c r="H573" s="70" t="s">
        <v>97</v>
      </c>
      <c r="I573" s="58" t="str">
        <f xml:space="preserve"> MID(I572,1,16) &amp; "b11"</f>
        <v>ChuteStatus[18].b11</v>
      </c>
    </row>
    <row r="574" spans="1:9" s="55" customFormat="1" x14ac:dyDescent="0.3">
      <c r="A574" s="58">
        <v>1</v>
      </c>
      <c r="B574" s="58"/>
      <c r="C574" s="58">
        <f t="shared" si="78"/>
        <v>40</v>
      </c>
      <c r="D574" s="58">
        <v>0</v>
      </c>
      <c r="E574" s="58">
        <f t="shared" si="79"/>
        <v>763</v>
      </c>
      <c r="F574" s="58">
        <v>0</v>
      </c>
      <c r="G574" s="70" t="s">
        <v>551</v>
      </c>
      <c r="H574" s="70" t="s">
        <v>203</v>
      </c>
      <c r="I574" s="58" t="str">
        <f xml:space="preserve"> MID(I573,1,16) &amp; "b12"</f>
        <v>ChuteStatus[18].b12</v>
      </c>
    </row>
    <row r="575" spans="1:9" s="55" customFormat="1" x14ac:dyDescent="0.3">
      <c r="A575" s="58">
        <v>1</v>
      </c>
      <c r="B575" s="58"/>
      <c r="C575" s="58">
        <f t="shared" si="78"/>
        <v>40</v>
      </c>
      <c r="D575" s="58">
        <v>0</v>
      </c>
      <c r="E575" s="58">
        <f t="shared" si="79"/>
        <v>764</v>
      </c>
      <c r="F575" s="58">
        <v>0</v>
      </c>
      <c r="G575" s="70" t="s">
        <v>552</v>
      </c>
      <c r="H575" s="70" t="s">
        <v>204</v>
      </c>
      <c r="I575" s="58" t="str">
        <f xml:space="preserve"> MID(I574,1,16) &amp; "b13"</f>
        <v>ChuteStatus[18].b13</v>
      </c>
    </row>
    <row r="576" spans="1:9" s="55" customFormat="1" x14ac:dyDescent="0.3">
      <c r="A576" s="58">
        <v>1</v>
      </c>
      <c r="B576" s="58"/>
      <c r="C576" s="58">
        <f t="shared" si="78"/>
        <v>40</v>
      </c>
      <c r="D576" s="58">
        <v>0</v>
      </c>
      <c r="E576" s="58">
        <f t="shared" si="79"/>
        <v>765</v>
      </c>
      <c r="F576" s="58">
        <v>0</v>
      </c>
      <c r="G576" s="70" t="s">
        <v>553</v>
      </c>
      <c r="H576" s="70" t="s">
        <v>205</v>
      </c>
      <c r="I576" s="58" t="str">
        <f xml:space="preserve"> MID(I575,1,16) &amp; "b14"</f>
        <v>ChuteStatus[18].b14</v>
      </c>
    </row>
    <row r="577" spans="1:10" s="55" customFormat="1" x14ac:dyDescent="0.3">
      <c r="A577" s="58">
        <v>1</v>
      </c>
      <c r="B577" s="58"/>
      <c r="C577" s="58">
        <f t="shared" si="78"/>
        <v>40</v>
      </c>
      <c r="D577" s="58">
        <v>0</v>
      </c>
      <c r="E577" s="58">
        <f t="shared" si="79"/>
        <v>766</v>
      </c>
      <c r="F577" s="58">
        <v>0</v>
      </c>
      <c r="G577" s="70" t="s">
        <v>554</v>
      </c>
      <c r="H577" s="70" t="s">
        <v>206</v>
      </c>
      <c r="I577" s="58" t="str">
        <f xml:space="preserve"> MID(I576,1,16) &amp; "b15"</f>
        <v>ChuteStatus[18].b15</v>
      </c>
    </row>
    <row r="578" spans="1:10" s="55" customFormat="1" x14ac:dyDescent="0.3">
      <c r="A578" s="58">
        <v>1</v>
      </c>
      <c r="B578" s="58"/>
      <c r="C578" s="58">
        <f t="shared" si="78"/>
        <v>40</v>
      </c>
      <c r="D578" s="58">
        <v>0</v>
      </c>
      <c r="E578" s="58">
        <f t="shared" si="79"/>
        <v>767</v>
      </c>
      <c r="F578" s="58">
        <v>0</v>
      </c>
      <c r="G578" s="70" t="s">
        <v>555</v>
      </c>
      <c r="H578" s="70" t="s">
        <v>207</v>
      </c>
      <c r="I578" s="58" t="str">
        <f xml:space="preserve"> MID(I577,1,16) &amp; "b16"</f>
        <v>ChuteStatus[18].b16</v>
      </c>
    </row>
    <row r="579" spans="1:10" s="55" customFormat="1" x14ac:dyDescent="0.3">
      <c r="A579" s="58">
        <v>1</v>
      </c>
      <c r="B579" s="58"/>
      <c r="C579" s="58">
        <f t="shared" si="78"/>
        <v>40</v>
      </c>
      <c r="D579" s="58">
        <v>0</v>
      </c>
      <c r="E579" s="58">
        <f t="shared" si="79"/>
        <v>768</v>
      </c>
      <c r="F579" s="58">
        <v>0</v>
      </c>
      <c r="G579" s="70" t="s">
        <v>556</v>
      </c>
      <c r="H579" s="58"/>
      <c r="I579" s="58"/>
    </row>
    <row r="580" spans="1:10" x14ac:dyDescent="0.3">
      <c r="G580" s="49"/>
    </row>
    <row r="581" spans="1:10" x14ac:dyDescent="0.3">
      <c r="A581" s="48">
        <v>1</v>
      </c>
      <c r="C581" s="48">
        <v>100</v>
      </c>
      <c r="D581" s="48">
        <v>1</v>
      </c>
      <c r="E581" s="48">
        <v>0</v>
      </c>
      <c r="F581" s="48">
        <v>1</v>
      </c>
      <c r="G581" s="49" t="s">
        <v>757</v>
      </c>
      <c r="H581" s="49" t="s">
        <v>366</v>
      </c>
      <c r="I581" s="50" t="s">
        <v>690</v>
      </c>
      <c r="J581" s="50" t="s">
        <v>706</v>
      </c>
    </row>
    <row r="582" spans="1:10" x14ac:dyDescent="0.3">
      <c r="A582" s="48">
        <v>1</v>
      </c>
      <c r="C582" s="48">
        <f>C581</f>
        <v>100</v>
      </c>
      <c r="D582" s="48">
        <v>1</v>
      </c>
      <c r="E582" s="48">
        <v>0</v>
      </c>
      <c r="F582" s="48">
        <f>F581+1</f>
        <v>2</v>
      </c>
      <c r="G582" s="49" t="s">
        <v>758</v>
      </c>
      <c r="H582" s="49" t="s">
        <v>367</v>
      </c>
      <c r="I582" s="50" t="s">
        <v>691</v>
      </c>
      <c r="J582" s="50" t="s">
        <v>707</v>
      </c>
    </row>
    <row r="583" spans="1:10" x14ac:dyDescent="0.3">
      <c r="A583" s="48">
        <v>1</v>
      </c>
      <c r="C583" s="48">
        <f t="shared" ref="C583:C596" si="80">C582</f>
        <v>100</v>
      </c>
      <c r="D583" s="48">
        <v>1</v>
      </c>
      <c r="E583" s="48">
        <v>0</v>
      </c>
      <c r="F583" s="48">
        <f t="shared" ref="F583:F596" si="81">F582+1</f>
        <v>3</v>
      </c>
      <c r="G583" s="49" t="s">
        <v>759</v>
      </c>
      <c r="H583" s="49" t="s">
        <v>342</v>
      </c>
      <c r="I583" s="50" t="s">
        <v>692</v>
      </c>
      <c r="J583" s="50" t="s">
        <v>708</v>
      </c>
    </row>
    <row r="584" spans="1:10" x14ac:dyDescent="0.3">
      <c r="A584" s="48">
        <v>1</v>
      </c>
      <c r="C584" s="48">
        <f t="shared" si="80"/>
        <v>100</v>
      </c>
      <c r="D584" s="48">
        <v>1</v>
      </c>
      <c r="E584" s="48">
        <v>0</v>
      </c>
      <c r="F584" s="48">
        <f t="shared" si="81"/>
        <v>4</v>
      </c>
      <c r="G584" s="49" t="s">
        <v>760</v>
      </c>
      <c r="H584" s="49" t="s">
        <v>368</v>
      </c>
      <c r="I584" s="50" t="s">
        <v>693</v>
      </c>
      <c r="J584" s="50" t="s">
        <v>709</v>
      </c>
    </row>
    <row r="585" spans="1:10" x14ac:dyDescent="0.3">
      <c r="A585" s="48">
        <v>1</v>
      </c>
      <c r="C585" s="48">
        <f t="shared" si="80"/>
        <v>100</v>
      </c>
      <c r="D585" s="48">
        <v>1</v>
      </c>
      <c r="E585" s="48">
        <v>0</v>
      </c>
      <c r="F585" s="48">
        <f t="shared" si="81"/>
        <v>5</v>
      </c>
      <c r="G585" s="49" t="s">
        <v>761</v>
      </c>
      <c r="H585" s="49" t="s">
        <v>343</v>
      </c>
      <c r="I585" s="50" t="s">
        <v>694</v>
      </c>
      <c r="J585" s="50" t="s">
        <v>710</v>
      </c>
    </row>
    <row r="586" spans="1:10" x14ac:dyDescent="0.3">
      <c r="A586" s="48">
        <v>1</v>
      </c>
      <c r="C586" s="48">
        <f t="shared" si="80"/>
        <v>100</v>
      </c>
      <c r="D586" s="48">
        <v>1</v>
      </c>
      <c r="E586" s="48">
        <v>0</v>
      </c>
      <c r="F586" s="48">
        <f t="shared" si="81"/>
        <v>6</v>
      </c>
      <c r="G586" s="49" t="s">
        <v>762</v>
      </c>
      <c r="H586" s="49" t="s">
        <v>344</v>
      </c>
      <c r="I586" s="50" t="s">
        <v>695</v>
      </c>
      <c r="J586" s="50" t="s">
        <v>711</v>
      </c>
    </row>
    <row r="587" spans="1:10" x14ac:dyDescent="0.3">
      <c r="A587" s="48">
        <v>1</v>
      </c>
      <c r="C587" s="48">
        <f t="shared" si="80"/>
        <v>100</v>
      </c>
      <c r="D587" s="48">
        <v>1</v>
      </c>
      <c r="E587" s="48">
        <v>0</v>
      </c>
      <c r="F587" s="48">
        <f t="shared" si="81"/>
        <v>7</v>
      </c>
      <c r="G587" s="49" t="s">
        <v>763</v>
      </c>
      <c r="H587" s="49" t="s">
        <v>341</v>
      </c>
      <c r="I587" s="50" t="s">
        <v>696</v>
      </c>
      <c r="J587" s="50" t="s">
        <v>712</v>
      </c>
    </row>
    <row r="588" spans="1:10" x14ac:dyDescent="0.3">
      <c r="A588" s="48">
        <v>1</v>
      </c>
      <c r="C588" s="48">
        <f t="shared" si="80"/>
        <v>100</v>
      </c>
      <c r="D588" s="48">
        <v>0</v>
      </c>
      <c r="E588" s="48">
        <v>0</v>
      </c>
      <c r="F588" s="48">
        <f t="shared" si="81"/>
        <v>8</v>
      </c>
      <c r="G588" s="49" t="s">
        <v>764</v>
      </c>
      <c r="H588" s="49" t="s">
        <v>514</v>
      </c>
      <c r="I588" s="50" t="s">
        <v>697</v>
      </c>
      <c r="J588" s="50" t="s">
        <v>713</v>
      </c>
    </row>
    <row r="589" spans="1:10" x14ac:dyDescent="0.3">
      <c r="A589" s="48">
        <v>1</v>
      </c>
      <c r="C589" s="48">
        <f t="shared" si="80"/>
        <v>100</v>
      </c>
      <c r="D589" s="48">
        <v>0</v>
      </c>
      <c r="E589" s="48">
        <v>0</v>
      </c>
      <c r="F589" s="48">
        <f t="shared" si="81"/>
        <v>9</v>
      </c>
      <c r="G589" s="49" t="s">
        <v>765</v>
      </c>
      <c r="H589" s="49" t="s">
        <v>514</v>
      </c>
      <c r="I589" s="50" t="s">
        <v>698</v>
      </c>
      <c r="J589" s="50" t="s">
        <v>714</v>
      </c>
    </row>
    <row r="590" spans="1:10" x14ac:dyDescent="0.3">
      <c r="A590" s="48">
        <v>1</v>
      </c>
      <c r="C590" s="48">
        <f t="shared" si="80"/>
        <v>100</v>
      </c>
      <c r="D590" s="48">
        <v>1</v>
      </c>
      <c r="E590" s="48">
        <v>0</v>
      </c>
      <c r="F590" s="48">
        <f t="shared" si="81"/>
        <v>10</v>
      </c>
      <c r="G590" s="49" t="s">
        <v>766</v>
      </c>
      <c r="H590" s="49" t="s">
        <v>369</v>
      </c>
      <c r="I590" s="50" t="s">
        <v>699</v>
      </c>
      <c r="J590" s="50" t="s">
        <v>715</v>
      </c>
    </row>
    <row r="591" spans="1:10" x14ac:dyDescent="0.3">
      <c r="A591" s="48">
        <v>1</v>
      </c>
      <c r="C591" s="48">
        <f t="shared" si="80"/>
        <v>100</v>
      </c>
      <c r="D591" s="48">
        <v>1</v>
      </c>
      <c r="E591" s="48">
        <v>0</v>
      </c>
      <c r="F591" s="48">
        <f t="shared" si="81"/>
        <v>11</v>
      </c>
      <c r="G591" s="49" t="s">
        <v>767</v>
      </c>
      <c r="H591" s="49" t="s">
        <v>370</v>
      </c>
      <c r="I591" s="50" t="s">
        <v>700</v>
      </c>
      <c r="J591" s="50" t="s">
        <v>716</v>
      </c>
    </row>
    <row r="592" spans="1:10" x14ac:dyDescent="0.3">
      <c r="A592" s="48">
        <v>1</v>
      </c>
      <c r="C592" s="48">
        <f t="shared" si="80"/>
        <v>100</v>
      </c>
      <c r="D592" s="48">
        <v>1</v>
      </c>
      <c r="E592" s="48">
        <v>0</v>
      </c>
      <c r="F592" s="48">
        <f t="shared" si="81"/>
        <v>12</v>
      </c>
      <c r="G592" s="49" t="s">
        <v>768</v>
      </c>
      <c r="H592" s="49" t="s">
        <v>371</v>
      </c>
      <c r="I592" s="50" t="s">
        <v>701</v>
      </c>
      <c r="J592" s="50" t="s">
        <v>717</v>
      </c>
    </row>
    <row r="593" spans="1:10" x14ac:dyDescent="0.3">
      <c r="A593" s="48">
        <v>1</v>
      </c>
      <c r="C593" s="48">
        <f t="shared" si="80"/>
        <v>100</v>
      </c>
      <c r="D593" s="48">
        <v>0</v>
      </c>
      <c r="E593" s="48">
        <v>0</v>
      </c>
      <c r="F593" s="48">
        <f t="shared" si="81"/>
        <v>13</v>
      </c>
      <c r="G593" s="49" t="s">
        <v>769</v>
      </c>
      <c r="H593" s="70" t="s">
        <v>754</v>
      </c>
      <c r="I593" s="50" t="s">
        <v>702</v>
      </c>
      <c r="J593" s="50" t="s">
        <v>718</v>
      </c>
    </row>
    <row r="594" spans="1:10" x14ac:dyDescent="0.3">
      <c r="A594" s="48">
        <v>1</v>
      </c>
      <c r="C594" s="48">
        <f t="shared" si="80"/>
        <v>100</v>
      </c>
      <c r="D594" s="48">
        <v>0</v>
      </c>
      <c r="E594" s="48">
        <v>0</v>
      </c>
      <c r="F594" s="48">
        <f t="shared" si="81"/>
        <v>14</v>
      </c>
      <c r="G594" s="49" t="s">
        <v>770</v>
      </c>
      <c r="H594" s="49" t="s">
        <v>514</v>
      </c>
      <c r="I594" s="50" t="s">
        <v>703</v>
      </c>
      <c r="J594" s="50" t="s">
        <v>719</v>
      </c>
    </row>
    <row r="595" spans="1:10" x14ac:dyDescent="0.3">
      <c r="A595" s="48">
        <v>1</v>
      </c>
      <c r="C595" s="48">
        <f t="shared" si="80"/>
        <v>100</v>
      </c>
      <c r="D595" s="48">
        <v>0</v>
      </c>
      <c r="E595" s="48">
        <v>0</v>
      </c>
      <c r="F595" s="48">
        <f t="shared" si="81"/>
        <v>15</v>
      </c>
      <c r="G595" s="49" t="s">
        <v>771</v>
      </c>
      <c r="H595" s="49" t="s">
        <v>514</v>
      </c>
      <c r="I595" s="50" t="s">
        <v>704</v>
      </c>
      <c r="J595" s="50" t="s">
        <v>720</v>
      </c>
    </row>
    <row r="596" spans="1:10" x14ac:dyDescent="0.3">
      <c r="A596" s="48">
        <v>1</v>
      </c>
      <c r="C596" s="48">
        <f t="shared" si="80"/>
        <v>100</v>
      </c>
      <c r="D596" s="48">
        <v>0</v>
      </c>
      <c r="E596" s="48">
        <v>0</v>
      </c>
      <c r="F596" s="48">
        <f t="shared" si="81"/>
        <v>16</v>
      </c>
      <c r="G596" s="49" t="s">
        <v>772</v>
      </c>
      <c r="H596" s="49" t="s">
        <v>372</v>
      </c>
      <c r="I596" s="50" t="s">
        <v>705</v>
      </c>
      <c r="J596" s="50" t="s">
        <v>721</v>
      </c>
    </row>
    <row r="598" spans="1:10" x14ac:dyDescent="0.3">
      <c r="A598" s="48">
        <v>1</v>
      </c>
      <c r="C598" s="48">
        <f>C581+1</f>
        <v>101</v>
      </c>
      <c r="D598" s="48">
        <v>1</v>
      </c>
      <c r="E598" s="48">
        <v>0</v>
      </c>
      <c r="F598" s="48">
        <v>17</v>
      </c>
      <c r="G598" s="49" t="s">
        <v>757</v>
      </c>
      <c r="H598" s="49" t="s">
        <v>754</v>
      </c>
      <c r="I598" s="50" t="s">
        <v>738</v>
      </c>
      <c r="J598" s="50" t="s">
        <v>722</v>
      </c>
    </row>
    <row r="599" spans="1:10" x14ac:dyDescent="0.3">
      <c r="A599" s="48">
        <v>1</v>
      </c>
      <c r="C599" s="48">
        <f>C598</f>
        <v>101</v>
      </c>
      <c r="D599" s="48">
        <v>1</v>
      </c>
      <c r="E599" s="48">
        <v>0</v>
      </c>
      <c r="F599" s="48">
        <f>F598+1</f>
        <v>18</v>
      </c>
      <c r="G599" s="49" t="s">
        <v>758</v>
      </c>
      <c r="H599" s="49" t="s">
        <v>755</v>
      </c>
      <c r="I599" s="50" t="s">
        <v>739</v>
      </c>
      <c r="J599" s="50" t="s">
        <v>723</v>
      </c>
    </row>
    <row r="600" spans="1:10" x14ac:dyDescent="0.3">
      <c r="A600" s="48">
        <v>1</v>
      </c>
      <c r="C600" s="48">
        <f t="shared" ref="C600:C613" si="82">C599</f>
        <v>101</v>
      </c>
      <c r="D600" s="48">
        <v>1</v>
      </c>
      <c r="E600" s="48">
        <v>0</v>
      </c>
      <c r="F600" s="48">
        <f t="shared" ref="F600:F613" si="83">F599+1</f>
        <v>19</v>
      </c>
      <c r="G600" s="49" t="s">
        <v>759</v>
      </c>
      <c r="H600" s="49" t="s">
        <v>756</v>
      </c>
      <c r="I600" s="50" t="s">
        <v>740</v>
      </c>
      <c r="J600" s="50" t="s">
        <v>724</v>
      </c>
    </row>
    <row r="601" spans="1:10" x14ac:dyDescent="0.3">
      <c r="A601" s="48">
        <v>1</v>
      </c>
      <c r="C601" s="48">
        <f t="shared" si="82"/>
        <v>101</v>
      </c>
      <c r="D601" s="48">
        <v>1</v>
      </c>
      <c r="E601" s="48">
        <v>0</v>
      </c>
      <c r="F601" s="48">
        <f t="shared" si="83"/>
        <v>20</v>
      </c>
      <c r="G601" s="49" t="s">
        <v>760</v>
      </c>
      <c r="H601" s="49" t="s">
        <v>514</v>
      </c>
      <c r="I601" s="50" t="s">
        <v>741</v>
      </c>
      <c r="J601" s="50" t="s">
        <v>725</v>
      </c>
    </row>
    <row r="602" spans="1:10" x14ac:dyDescent="0.3">
      <c r="A602" s="48">
        <v>1</v>
      </c>
      <c r="C602" s="48">
        <f t="shared" si="82"/>
        <v>101</v>
      </c>
      <c r="D602" s="48">
        <v>0</v>
      </c>
      <c r="E602" s="48">
        <v>0</v>
      </c>
      <c r="F602" s="48">
        <f t="shared" si="83"/>
        <v>21</v>
      </c>
      <c r="G602" s="49" t="s">
        <v>761</v>
      </c>
      <c r="H602" s="49" t="s">
        <v>514</v>
      </c>
      <c r="I602" s="50" t="s">
        <v>742</v>
      </c>
      <c r="J602" s="50" t="s">
        <v>726</v>
      </c>
    </row>
    <row r="603" spans="1:10" x14ac:dyDescent="0.3">
      <c r="A603" s="48">
        <v>1</v>
      </c>
      <c r="C603" s="48">
        <f t="shared" si="82"/>
        <v>101</v>
      </c>
      <c r="D603" s="48">
        <v>0</v>
      </c>
      <c r="E603" s="48">
        <v>0</v>
      </c>
      <c r="F603" s="48">
        <f t="shared" si="83"/>
        <v>22</v>
      </c>
      <c r="G603" s="49" t="s">
        <v>762</v>
      </c>
      <c r="H603" s="49" t="s">
        <v>514</v>
      </c>
      <c r="I603" s="50" t="s">
        <v>743</v>
      </c>
      <c r="J603" s="50" t="s">
        <v>727</v>
      </c>
    </row>
    <row r="604" spans="1:10" x14ac:dyDescent="0.3">
      <c r="A604" s="48">
        <v>1</v>
      </c>
      <c r="C604" s="48">
        <f t="shared" si="82"/>
        <v>101</v>
      </c>
      <c r="D604" s="48">
        <v>0</v>
      </c>
      <c r="E604" s="48">
        <v>0</v>
      </c>
      <c r="F604" s="48">
        <f t="shared" si="83"/>
        <v>23</v>
      </c>
      <c r="G604" s="49" t="s">
        <v>763</v>
      </c>
      <c r="H604" s="49" t="s">
        <v>514</v>
      </c>
      <c r="I604" s="50" t="s">
        <v>744</v>
      </c>
      <c r="J604" s="50" t="s">
        <v>728</v>
      </c>
    </row>
    <row r="605" spans="1:10" x14ac:dyDescent="0.3">
      <c r="A605" s="48">
        <v>1</v>
      </c>
      <c r="C605" s="48">
        <f t="shared" si="82"/>
        <v>101</v>
      </c>
      <c r="D605" s="48">
        <v>0</v>
      </c>
      <c r="E605" s="48">
        <v>0</v>
      </c>
      <c r="F605" s="48">
        <f t="shared" si="83"/>
        <v>24</v>
      </c>
      <c r="G605" s="49" t="s">
        <v>764</v>
      </c>
      <c r="H605" s="49" t="s">
        <v>514</v>
      </c>
      <c r="I605" s="50" t="s">
        <v>745</v>
      </c>
      <c r="J605" s="50" t="s">
        <v>729</v>
      </c>
    </row>
    <row r="606" spans="1:10" x14ac:dyDescent="0.3">
      <c r="A606" s="48">
        <v>1</v>
      </c>
      <c r="C606" s="48">
        <f t="shared" si="82"/>
        <v>101</v>
      </c>
      <c r="D606" s="48">
        <v>0</v>
      </c>
      <c r="E606" s="48">
        <v>0</v>
      </c>
      <c r="F606" s="48">
        <f t="shared" si="83"/>
        <v>25</v>
      </c>
      <c r="G606" s="49" t="s">
        <v>765</v>
      </c>
      <c r="H606" s="49" t="s">
        <v>514</v>
      </c>
      <c r="I606" s="50" t="s">
        <v>746</v>
      </c>
      <c r="J606" s="50" t="s">
        <v>730</v>
      </c>
    </row>
    <row r="607" spans="1:10" x14ac:dyDescent="0.3">
      <c r="A607" s="48">
        <v>1</v>
      </c>
      <c r="C607" s="48">
        <f t="shared" si="82"/>
        <v>101</v>
      </c>
      <c r="D607" s="48">
        <v>0</v>
      </c>
      <c r="E607" s="48">
        <v>0</v>
      </c>
      <c r="F607" s="48">
        <f t="shared" si="83"/>
        <v>26</v>
      </c>
      <c r="G607" s="49" t="s">
        <v>766</v>
      </c>
      <c r="H607" s="49" t="s">
        <v>514</v>
      </c>
      <c r="I607" s="50" t="s">
        <v>747</v>
      </c>
      <c r="J607" s="50" t="s">
        <v>731</v>
      </c>
    </row>
    <row r="608" spans="1:10" x14ac:dyDescent="0.3">
      <c r="A608" s="48">
        <v>1</v>
      </c>
      <c r="C608" s="48">
        <f t="shared" si="82"/>
        <v>101</v>
      </c>
      <c r="D608" s="48">
        <v>0</v>
      </c>
      <c r="E608" s="48">
        <v>0</v>
      </c>
      <c r="F608" s="48">
        <f t="shared" si="83"/>
        <v>27</v>
      </c>
      <c r="G608" s="49" t="s">
        <v>767</v>
      </c>
      <c r="H608" s="49" t="s">
        <v>514</v>
      </c>
      <c r="I608" s="50" t="s">
        <v>748</v>
      </c>
      <c r="J608" s="50" t="s">
        <v>732</v>
      </c>
    </row>
    <row r="609" spans="1:10" x14ac:dyDescent="0.3">
      <c r="A609" s="48">
        <v>1</v>
      </c>
      <c r="C609" s="48">
        <f t="shared" si="82"/>
        <v>101</v>
      </c>
      <c r="D609" s="48">
        <v>0</v>
      </c>
      <c r="E609" s="48">
        <v>0</v>
      </c>
      <c r="F609" s="48">
        <f t="shared" si="83"/>
        <v>28</v>
      </c>
      <c r="G609" s="49" t="s">
        <v>768</v>
      </c>
      <c r="H609" s="49" t="s">
        <v>514</v>
      </c>
      <c r="I609" s="50" t="s">
        <v>749</v>
      </c>
      <c r="J609" s="50" t="s">
        <v>733</v>
      </c>
    </row>
    <row r="610" spans="1:10" x14ac:dyDescent="0.3">
      <c r="A610" s="48">
        <v>1</v>
      </c>
      <c r="C610" s="48">
        <f t="shared" si="82"/>
        <v>101</v>
      </c>
      <c r="D610" s="48">
        <v>0</v>
      </c>
      <c r="E610" s="48">
        <v>0</v>
      </c>
      <c r="F610" s="48">
        <f t="shared" si="83"/>
        <v>29</v>
      </c>
      <c r="G610" s="49" t="s">
        <v>769</v>
      </c>
      <c r="H610" s="49" t="s">
        <v>514</v>
      </c>
      <c r="I610" s="50" t="s">
        <v>750</v>
      </c>
      <c r="J610" s="50" t="s">
        <v>734</v>
      </c>
    </row>
    <row r="611" spans="1:10" x14ac:dyDescent="0.3">
      <c r="A611" s="48">
        <v>1</v>
      </c>
      <c r="C611" s="48">
        <f t="shared" si="82"/>
        <v>101</v>
      </c>
      <c r="D611" s="48">
        <v>0</v>
      </c>
      <c r="E611" s="48">
        <v>0</v>
      </c>
      <c r="F611" s="48">
        <f t="shared" si="83"/>
        <v>30</v>
      </c>
      <c r="G611" s="49" t="s">
        <v>770</v>
      </c>
      <c r="H611" s="49" t="s">
        <v>514</v>
      </c>
      <c r="I611" s="50" t="s">
        <v>751</v>
      </c>
      <c r="J611" s="50" t="s">
        <v>735</v>
      </c>
    </row>
    <row r="612" spans="1:10" x14ac:dyDescent="0.3">
      <c r="A612" s="48">
        <v>1</v>
      </c>
      <c r="C612" s="48">
        <f t="shared" si="82"/>
        <v>101</v>
      </c>
      <c r="D612" s="48">
        <v>0</v>
      </c>
      <c r="E612" s="48">
        <v>0</v>
      </c>
      <c r="F612" s="48">
        <f t="shared" si="83"/>
        <v>31</v>
      </c>
      <c r="G612" s="49" t="s">
        <v>771</v>
      </c>
      <c r="H612" s="49" t="s">
        <v>514</v>
      </c>
      <c r="I612" s="50" t="s">
        <v>752</v>
      </c>
      <c r="J612" s="50" t="s">
        <v>736</v>
      </c>
    </row>
    <row r="613" spans="1:10" x14ac:dyDescent="0.3">
      <c r="A613" s="48">
        <v>1</v>
      </c>
      <c r="C613" s="48">
        <f t="shared" si="82"/>
        <v>101</v>
      </c>
      <c r="D613" s="48">
        <v>0</v>
      </c>
      <c r="E613" s="48">
        <v>0</v>
      </c>
      <c r="F613" s="48">
        <f t="shared" si="83"/>
        <v>32</v>
      </c>
      <c r="G613" s="49" t="s">
        <v>772</v>
      </c>
      <c r="H613" s="49" t="s">
        <v>514</v>
      </c>
      <c r="I613" s="50" t="s">
        <v>753</v>
      </c>
      <c r="J613" s="50" t="s">
        <v>737</v>
      </c>
    </row>
    <row r="615" spans="1:10" x14ac:dyDescent="0.3">
      <c r="A615" s="48">
        <v>1</v>
      </c>
      <c r="C615" s="48">
        <f>C598+1</f>
        <v>102</v>
      </c>
      <c r="D615" s="48">
        <v>0</v>
      </c>
      <c r="E615" s="48">
        <v>0</v>
      </c>
      <c r="F615" s="48">
        <v>33</v>
      </c>
      <c r="G615" s="49" t="s">
        <v>757</v>
      </c>
      <c r="H615" s="49" t="s">
        <v>487</v>
      </c>
      <c r="I615" s="50"/>
      <c r="J615" s="50"/>
    </row>
    <row r="616" spans="1:10" x14ac:dyDescent="0.3">
      <c r="A616" s="48">
        <v>1</v>
      </c>
      <c r="C616" s="48">
        <f>C615</f>
        <v>102</v>
      </c>
      <c r="D616" s="48">
        <v>0</v>
      </c>
      <c r="E616" s="48">
        <v>0</v>
      </c>
      <c r="F616" s="48">
        <f>F615+1</f>
        <v>34</v>
      </c>
      <c r="G616" s="49" t="s">
        <v>758</v>
      </c>
      <c r="H616" s="49" t="s">
        <v>488</v>
      </c>
      <c r="I616" s="50"/>
      <c r="J616" s="50"/>
    </row>
    <row r="617" spans="1:10" x14ac:dyDescent="0.3">
      <c r="A617" s="48">
        <v>1</v>
      </c>
      <c r="C617" s="48">
        <f t="shared" ref="C617:C630" si="84">C616</f>
        <v>102</v>
      </c>
      <c r="D617" s="48">
        <v>0</v>
      </c>
      <c r="E617" s="48">
        <v>0</v>
      </c>
      <c r="F617" s="48">
        <f t="shared" ref="F617:F630" si="85">F616+1</f>
        <v>35</v>
      </c>
      <c r="G617" s="49" t="s">
        <v>759</v>
      </c>
      <c r="H617" s="49" t="s">
        <v>489</v>
      </c>
      <c r="I617" s="50"/>
      <c r="J617" s="50"/>
    </row>
    <row r="618" spans="1:10" x14ac:dyDescent="0.3">
      <c r="A618" s="48">
        <v>1</v>
      </c>
      <c r="C618" s="48">
        <f t="shared" si="84"/>
        <v>102</v>
      </c>
      <c r="D618" s="48">
        <v>0</v>
      </c>
      <c r="E618" s="48">
        <v>0</v>
      </c>
      <c r="F618" s="48">
        <f t="shared" si="85"/>
        <v>36</v>
      </c>
      <c r="G618" s="49" t="s">
        <v>760</v>
      </c>
      <c r="H618" s="49" t="s">
        <v>490</v>
      </c>
      <c r="I618" s="50"/>
      <c r="J618" s="50"/>
    </row>
    <row r="619" spans="1:10" x14ac:dyDescent="0.3">
      <c r="A619" s="48">
        <v>1</v>
      </c>
      <c r="C619" s="48">
        <f t="shared" si="84"/>
        <v>102</v>
      </c>
      <c r="D619" s="48">
        <v>0</v>
      </c>
      <c r="E619" s="48">
        <v>0</v>
      </c>
      <c r="F619" s="48">
        <f t="shared" si="85"/>
        <v>37</v>
      </c>
      <c r="G619" s="49" t="s">
        <v>761</v>
      </c>
      <c r="H619" s="49" t="s">
        <v>491</v>
      </c>
      <c r="I619" s="50"/>
      <c r="J619" s="50"/>
    </row>
    <row r="620" spans="1:10" x14ac:dyDescent="0.3">
      <c r="A620" s="48">
        <v>1</v>
      </c>
      <c r="C620" s="48">
        <f t="shared" si="84"/>
        <v>102</v>
      </c>
      <c r="D620" s="48">
        <v>0</v>
      </c>
      <c r="E620" s="48">
        <v>0</v>
      </c>
      <c r="F620" s="48">
        <f t="shared" si="85"/>
        <v>38</v>
      </c>
      <c r="G620" s="49" t="s">
        <v>762</v>
      </c>
      <c r="H620" s="49" t="s">
        <v>514</v>
      </c>
      <c r="I620" s="50"/>
      <c r="J620" s="50"/>
    </row>
    <row r="621" spans="1:10" x14ac:dyDescent="0.3">
      <c r="A621" s="48">
        <v>1</v>
      </c>
      <c r="C621" s="48">
        <f t="shared" si="84"/>
        <v>102</v>
      </c>
      <c r="D621" s="48">
        <v>0</v>
      </c>
      <c r="E621" s="48">
        <v>0</v>
      </c>
      <c r="F621" s="48">
        <f t="shared" si="85"/>
        <v>39</v>
      </c>
      <c r="G621" s="49" t="s">
        <v>763</v>
      </c>
      <c r="H621" s="49" t="s">
        <v>514</v>
      </c>
      <c r="I621" s="50"/>
      <c r="J621" s="50"/>
    </row>
    <row r="622" spans="1:10" x14ac:dyDescent="0.3">
      <c r="A622" s="48">
        <v>1</v>
      </c>
      <c r="C622" s="48">
        <f t="shared" si="84"/>
        <v>102</v>
      </c>
      <c r="D622" s="48">
        <v>0</v>
      </c>
      <c r="E622" s="48">
        <v>0</v>
      </c>
      <c r="F622" s="48">
        <f t="shared" si="85"/>
        <v>40</v>
      </c>
      <c r="G622" s="49" t="s">
        <v>764</v>
      </c>
      <c r="H622" s="49" t="s">
        <v>514</v>
      </c>
      <c r="I622" s="50"/>
      <c r="J622" s="50"/>
    </row>
    <row r="623" spans="1:10" x14ac:dyDescent="0.3">
      <c r="A623" s="48">
        <v>1</v>
      </c>
      <c r="C623" s="48">
        <f t="shared" si="84"/>
        <v>102</v>
      </c>
      <c r="D623" s="48">
        <v>0</v>
      </c>
      <c r="E623" s="48">
        <v>0</v>
      </c>
      <c r="F623" s="48">
        <f t="shared" si="85"/>
        <v>41</v>
      </c>
      <c r="G623" s="49" t="s">
        <v>765</v>
      </c>
      <c r="H623" s="49" t="s">
        <v>514</v>
      </c>
      <c r="I623" s="50"/>
      <c r="J623" s="50"/>
    </row>
    <row r="624" spans="1:10" x14ac:dyDescent="0.3">
      <c r="A624" s="48">
        <v>1</v>
      </c>
      <c r="C624" s="48">
        <f t="shared" si="84"/>
        <v>102</v>
      </c>
      <c r="D624" s="48">
        <v>0</v>
      </c>
      <c r="E624" s="48">
        <v>0</v>
      </c>
      <c r="F624" s="48">
        <f t="shared" si="85"/>
        <v>42</v>
      </c>
      <c r="G624" s="49" t="s">
        <v>766</v>
      </c>
      <c r="H624" s="49" t="s">
        <v>514</v>
      </c>
      <c r="I624" s="50"/>
      <c r="J624" s="50"/>
    </row>
    <row r="625" spans="1:10" x14ac:dyDescent="0.3">
      <c r="A625" s="48">
        <v>1</v>
      </c>
      <c r="C625" s="48">
        <f t="shared" si="84"/>
        <v>102</v>
      </c>
      <c r="D625" s="48">
        <v>0</v>
      </c>
      <c r="E625" s="48">
        <v>0</v>
      </c>
      <c r="F625" s="48">
        <f t="shared" si="85"/>
        <v>43</v>
      </c>
      <c r="G625" s="49" t="s">
        <v>767</v>
      </c>
      <c r="H625" s="49" t="s">
        <v>514</v>
      </c>
      <c r="I625" s="50"/>
      <c r="J625" s="50"/>
    </row>
    <row r="626" spans="1:10" x14ac:dyDescent="0.3">
      <c r="A626" s="48">
        <v>1</v>
      </c>
      <c r="C626" s="48">
        <f t="shared" si="84"/>
        <v>102</v>
      </c>
      <c r="D626" s="48">
        <v>0</v>
      </c>
      <c r="E626" s="48">
        <v>0</v>
      </c>
      <c r="F626" s="48">
        <f t="shared" si="85"/>
        <v>44</v>
      </c>
      <c r="G626" s="49" t="s">
        <v>768</v>
      </c>
      <c r="H626" s="49" t="s">
        <v>514</v>
      </c>
      <c r="I626" s="50"/>
      <c r="J626" s="50"/>
    </row>
    <row r="627" spans="1:10" x14ac:dyDescent="0.3">
      <c r="A627" s="48">
        <v>1</v>
      </c>
      <c r="C627" s="48">
        <f t="shared" si="84"/>
        <v>102</v>
      </c>
      <c r="D627" s="48">
        <v>0</v>
      </c>
      <c r="E627" s="48">
        <v>0</v>
      </c>
      <c r="F627" s="48">
        <f t="shared" si="85"/>
        <v>45</v>
      </c>
      <c r="G627" s="49" t="s">
        <v>769</v>
      </c>
      <c r="H627" s="49" t="s">
        <v>514</v>
      </c>
      <c r="I627" s="50"/>
      <c r="J627" s="50"/>
    </row>
    <row r="628" spans="1:10" x14ac:dyDescent="0.3">
      <c r="A628" s="48">
        <v>1</v>
      </c>
      <c r="C628" s="48">
        <f t="shared" si="84"/>
        <v>102</v>
      </c>
      <c r="D628" s="48">
        <v>0</v>
      </c>
      <c r="E628" s="48">
        <v>0</v>
      </c>
      <c r="F628" s="48">
        <f t="shared" si="85"/>
        <v>46</v>
      </c>
      <c r="G628" s="49" t="s">
        <v>770</v>
      </c>
      <c r="H628" s="49" t="s">
        <v>514</v>
      </c>
      <c r="I628" s="50"/>
      <c r="J628" s="50"/>
    </row>
    <row r="629" spans="1:10" x14ac:dyDescent="0.3">
      <c r="A629" s="48">
        <v>1</v>
      </c>
      <c r="C629" s="48">
        <f t="shared" si="84"/>
        <v>102</v>
      </c>
      <c r="D629" s="48">
        <v>0</v>
      </c>
      <c r="E629" s="48">
        <v>0</v>
      </c>
      <c r="F629" s="48">
        <f t="shared" si="85"/>
        <v>47</v>
      </c>
      <c r="G629" s="49" t="s">
        <v>771</v>
      </c>
      <c r="H629" s="49" t="s">
        <v>514</v>
      </c>
      <c r="I629" s="50"/>
      <c r="J629" s="50"/>
    </row>
    <row r="630" spans="1:10" x14ac:dyDescent="0.3">
      <c r="A630" s="48">
        <v>1</v>
      </c>
      <c r="C630" s="48">
        <f t="shared" si="84"/>
        <v>102</v>
      </c>
      <c r="D630" s="48">
        <v>0</v>
      </c>
      <c r="E630" s="48">
        <v>0</v>
      </c>
      <c r="F630" s="48">
        <f t="shared" si="85"/>
        <v>48</v>
      </c>
      <c r="G630" s="49" t="s">
        <v>772</v>
      </c>
      <c r="H630" s="49" t="s">
        <v>514</v>
      </c>
      <c r="I630" s="50"/>
      <c r="J630" s="50"/>
    </row>
    <row r="632" spans="1:10" x14ac:dyDescent="0.3">
      <c r="A632" s="48">
        <v>1</v>
      </c>
      <c r="C632" s="48">
        <f>C615+1</f>
        <v>103</v>
      </c>
      <c r="D632" s="48">
        <v>1</v>
      </c>
      <c r="E632" s="48">
        <v>0</v>
      </c>
      <c r="F632" s="48">
        <v>81</v>
      </c>
      <c r="G632" s="49" t="s">
        <v>758</v>
      </c>
      <c r="H632" s="49" t="s">
        <v>357</v>
      </c>
      <c r="I632" s="50"/>
      <c r="J632" s="50"/>
    </row>
    <row r="633" spans="1:10" x14ac:dyDescent="0.3">
      <c r="A633" s="48">
        <v>1</v>
      </c>
      <c r="C633" s="48">
        <f>C632</f>
        <v>103</v>
      </c>
      <c r="D633" s="48">
        <v>0</v>
      </c>
      <c r="E633" s="48">
        <v>0</v>
      </c>
      <c r="F633" s="48">
        <f>F632+1</f>
        <v>82</v>
      </c>
      <c r="G633" s="49" t="s">
        <v>759</v>
      </c>
      <c r="H633" s="49" t="s">
        <v>358</v>
      </c>
      <c r="I633" s="50"/>
      <c r="J633" s="50"/>
    </row>
    <row r="634" spans="1:10" x14ac:dyDescent="0.3">
      <c r="A634" s="48">
        <v>1</v>
      </c>
      <c r="C634" s="48">
        <f t="shared" ref="C634:C639" si="86">C633</f>
        <v>103</v>
      </c>
      <c r="D634" s="48">
        <v>0</v>
      </c>
      <c r="E634" s="48">
        <v>0</v>
      </c>
      <c r="F634" s="48">
        <f t="shared" ref="F634:F639" si="87">F633+1</f>
        <v>83</v>
      </c>
      <c r="G634" s="49" t="s">
        <v>760</v>
      </c>
      <c r="H634" s="49" t="s">
        <v>359</v>
      </c>
      <c r="I634" s="50"/>
      <c r="J634" s="50"/>
    </row>
    <row r="635" spans="1:10" x14ac:dyDescent="0.3">
      <c r="A635" s="48">
        <v>1</v>
      </c>
      <c r="C635" s="48">
        <f t="shared" si="86"/>
        <v>103</v>
      </c>
      <c r="D635" s="48">
        <v>0</v>
      </c>
      <c r="E635" s="48">
        <v>0</v>
      </c>
      <c r="F635" s="48">
        <f t="shared" si="87"/>
        <v>84</v>
      </c>
      <c r="G635" s="49" t="s">
        <v>761</v>
      </c>
      <c r="H635" s="70" t="s">
        <v>1397</v>
      </c>
      <c r="I635" s="50"/>
      <c r="J635" s="50"/>
    </row>
    <row r="636" spans="1:10" x14ac:dyDescent="0.3">
      <c r="A636" s="48">
        <v>1</v>
      </c>
      <c r="C636" s="48">
        <f t="shared" si="86"/>
        <v>103</v>
      </c>
      <c r="D636" s="48">
        <v>0</v>
      </c>
      <c r="E636" s="48">
        <v>0</v>
      </c>
      <c r="F636" s="48">
        <f t="shared" si="87"/>
        <v>85</v>
      </c>
      <c r="G636" s="49" t="s">
        <v>762</v>
      </c>
      <c r="H636" s="49" t="s">
        <v>514</v>
      </c>
      <c r="I636" s="50"/>
      <c r="J636" s="50"/>
    </row>
    <row r="637" spans="1:10" x14ac:dyDescent="0.3">
      <c r="A637" s="48">
        <v>1</v>
      </c>
      <c r="C637" s="48">
        <f t="shared" si="86"/>
        <v>103</v>
      </c>
      <c r="D637" s="48">
        <v>0</v>
      </c>
      <c r="E637" s="48">
        <v>0</v>
      </c>
      <c r="F637" s="48">
        <f t="shared" si="87"/>
        <v>86</v>
      </c>
      <c r="G637" s="49" t="s">
        <v>763</v>
      </c>
      <c r="H637" s="49" t="s">
        <v>514</v>
      </c>
      <c r="I637" s="50"/>
      <c r="J637" s="50"/>
    </row>
    <row r="638" spans="1:10" x14ac:dyDescent="0.3">
      <c r="A638" s="48">
        <v>1</v>
      </c>
      <c r="C638" s="48">
        <f t="shared" si="86"/>
        <v>103</v>
      </c>
      <c r="D638" s="48">
        <v>0</v>
      </c>
      <c r="E638" s="48">
        <v>0</v>
      </c>
      <c r="F638" s="48">
        <f t="shared" si="87"/>
        <v>87</v>
      </c>
      <c r="G638" s="49" t="s">
        <v>764</v>
      </c>
      <c r="H638" s="49" t="s">
        <v>514</v>
      </c>
      <c r="I638" s="50"/>
      <c r="J638" s="50"/>
    </row>
    <row r="639" spans="1:10" x14ac:dyDescent="0.3">
      <c r="A639" s="48">
        <v>1</v>
      </c>
      <c r="C639" s="48">
        <f t="shared" si="86"/>
        <v>103</v>
      </c>
      <c r="D639" s="48">
        <v>0</v>
      </c>
      <c r="E639" s="48">
        <v>0</v>
      </c>
      <c r="F639" s="48">
        <f t="shared" si="87"/>
        <v>88</v>
      </c>
      <c r="G639" s="49" t="s">
        <v>765</v>
      </c>
      <c r="H639" s="49" t="s">
        <v>514</v>
      </c>
      <c r="I639" s="50"/>
      <c r="J639" s="50"/>
    </row>
    <row r="641" spans="1:10" x14ac:dyDescent="0.3">
      <c r="A641" s="48">
        <v>1</v>
      </c>
      <c r="C641" s="48">
        <f>C632+1</f>
        <v>104</v>
      </c>
      <c r="D641" s="48">
        <v>0</v>
      </c>
      <c r="E641" s="48">
        <v>0</v>
      </c>
      <c r="F641" s="48">
        <v>97</v>
      </c>
      <c r="G641" s="49" t="s">
        <v>758</v>
      </c>
      <c r="H641" s="49" t="s">
        <v>360</v>
      </c>
      <c r="I641" s="50"/>
      <c r="J641" s="50"/>
    </row>
    <row r="642" spans="1:10" x14ac:dyDescent="0.3">
      <c r="A642" s="48">
        <v>1</v>
      </c>
      <c r="C642" s="48">
        <f>C641</f>
        <v>104</v>
      </c>
      <c r="D642" s="48">
        <v>0</v>
      </c>
      <c r="E642" s="48">
        <v>0</v>
      </c>
      <c r="F642" s="48">
        <f>F641+1</f>
        <v>98</v>
      </c>
      <c r="G642" s="49" t="s">
        <v>759</v>
      </c>
      <c r="H642" s="49" t="s">
        <v>361</v>
      </c>
      <c r="I642" s="50"/>
      <c r="J642" s="50"/>
    </row>
    <row r="643" spans="1:10" x14ac:dyDescent="0.3">
      <c r="A643" s="48">
        <v>1</v>
      </c>
      <c r="C643" s="48">
        <f t="shared" ref="C643:C648" si="88">C642</f>
        <v>104</v>
      </c>
      <c r="D643" s="48">
        <v>0</v>
      </c>
      <c r="E643" s="48">
        <v>0</v>
      </c>
      <c r="F643" s="48">
        <f t="shared" ref="F643:F648" si="89">F642+1</f>
        <v>99</v>
      </c>
      <c r="G643" s="49" t="s">
        <v>760</v>
      </c>
      <c r="H643" s="49" t="s">
        <v>362</v>
      </c>
      <c r="I643" s="50"/>
      <c r="J643" s="50"/>
    </row>
    <row r="644" spans="1:10" x14ac:dyDescent="0.3">
      <c r="A644" s="48">
        <v>1</v>
      </c>
      <c r="C644" s="48">
        <f t="shared" si="88"/>
        <v>104</v>
      </c>
      <c r="D644" s="48">
        <v>0</v>
      </c>
      <c r="E644" s="48">
        <v>0</v>
      </c>
      <c r="F644" s="48">
        <f t="shared" si="89"/>
        <v>100</v>
      </c>
      <c r="G644" s="49" t="s">
        <v>761</v>
      </c>
      <c r="H644" s="49" t="s">
        <v>363</v>
      </c>
      <c r="I644" s="50"/>
      <c r="J644" s="50"/>
    </row>
    <row r="645" spans="1:10" x14ac:dyDescent="0.3">
      <c r="A645" s="48">
        <v>1</v>
      </c>
      <c r="C645" s="48">
        <f t="shared" si="88"/>
        <v>104</v>
      </c>
      <c r="D645" s="48">
        <v>0</v>
      </c>
      <c r="E645" s="48">
        <v>0</v>
      </c>
      <c r="F645" s="48">
        <f t="shared" si="89"/>
        <v>101</v>
      </c>
      <c r="G645" s="49" t="s">
        <v>762</v>
      </c>
      <c r="H645" s="49" t="s">
        <v>514</v>
      </c>
      <c r="I645" s="50"/>
      <c r="J645" s="50"/>
    </row>
    <row r="646" spans="1:10" x14ac:dyDescent="0.3">
      <c r="A646" s="48">
        <v>1</v>
      </c>
      <c r="C646" s="48">
        <f t="shared" si="88"/>
        <v>104</v>
      </c>
      <c r="D646" s="48">
        <v>0</v>
      </c>
      <c r="E646" s="48">
        <v>0</v>
      </c>
      <c r="F646" s="48">
        <f t="shared" si="89"/>
        <v>102</v>
      </c>
      <c r="G646" s="49" t="s">
        <v>763</v>
      </c>
      <c r="H646" s="49" t="s">
        <v>514</v>
      </c>
      <c r="I646" s="50"/>
      <c r="J646" s="50"/>
    </row>
    <row r="647" spans="1:10" x14ac:dyDescent="0.3">
      <c r="A647" s="48">
        <v>1</v>
      </c>
      <c r="C647" s="48">
        <f t="shared" si="88"/>
        <v>104</v>
      </c>
      <c r="D647" s="48">
        <v>0</v>
      </c>
      <c r="E647" s="48">
        <v>0</v>
      </c>
      <c r="F647" s="48">
        <f t="shared" si="89"/>
        <v>103</v>
      </c>
      <c r="G647" s="49" t="s">
        <v>764</v>
      </c>
      <c r="H647" s="49" t="s">
        <v>514</v>
      </c>
      <c r="I647" s="50"/>
      <c r="J647" s="50"/>
    </row>
    <row r="648" spans="1:10" x14ac:dyDescent="0.3">
      <c r="A648" s="48">
        <v>1</v>
      </c>
      <c r="C648" s="48">
        <f t="shared" si="88"/>
        <v>104</v>
      </c>
      <c r="D648" s="48">
        <v>0</v>
      </c>
      <c r="E648" s="48">
        <v>0</v>
      </c>
      <c r="F648" s="48">
        <f t="shared" si="89"/>
        <v>104</v>
      </c>
      <c r="G648" s="49" t="s">
        <v>765</v>
      </c>
      <c r="H648" s="49" t="s">
        <v>514</v>
      </c>
      <c r="I648" s="50"/>
      <c r="J648" s="50"/>
    </row>
    <row r="650" spans="1:10" x14ac:dyDescent="0.3">
      <c r="A650" s="48">
        <v>1</v>
      </c>
      <c r="C650" s="48">
        <f>C641+1</f>
        <v>105</v>
      </c>
      <c r="D650" s="48">
        <v>0</v>
      </c>
      <c r="E650" s="48">
        <v>0</v>
      </c>
      <c r="F650" s="48">
        <v>113</v>
      </c>
      <c r="G650" s="49" t="s">
        <v>758</v>
      </c>
      <c r="H650" s="49" t="s">
        <v>364</v>
      </c>
      <c r="I650" s="50"/>
      <c r="J650" s="50"/>
    </row>
    <row r="651" spans="1:10" x14ac:dyDescent="0.3">
      <c r="A651" s="48">
        <v>1</v>
      </c>
      <c r="C651" s="48">
        <f>C650</f>
        <v>105</v>
      </c>
      <c r="D651" s="48">
        <v>0</v>
      </c>
      <c r="E651" s="48">
        <v>0</v>
      </c>
      <c r="F651" s="48">
        <f>F650+1</f>
        <v>114</v>
      </c>
      <c r="G651" s="49" t="s">
        <v>759</v>
      </c>
      <c r="H651" s="49" t="s">
        <v>365</v>
      </c>
      <c r="I651" s="50"/>
      <c r="J651" s="50"/>
    </row>
    <row r="652" spans="1:10" x14ac:dyDescent="0.3">
      <c r="A652" s="48">
        <v>1</v>
      </c>
      <c r="C652" s="48">
        <f t="shared" ref="C652:C657" si="90">C651</f>
        <v>105</v>
      </c>
      <c r="D652" s="48">
        <v>0</v>
      </c>
      <c r="E652" s="48">
        <v>0</v>
      </c>
      <c r="F652" s="48">
        <f t="shared" ref="F652:F657" si="91">F651+1</f>
        <v>115</v>
      </c>
      <c r="G652" s="49" t="s">
        <v>760</v>
      </c>
      <c r="H652" s="49" t="s">
        <v>514</v>
      </c>
      <c r="I652" s="50"/>
      <c r="J652" s="50"/>
    </row>
    <row r="653" spans="1:10" x14ac:dyDescent="0.3">
      <c r="A653" s="48">
        <v>1</v>
      </c>
      <c r="C653" s="48">
        <f t="shared" si="90"/>
        <v>105</v>
      </c>
      <c r="D653" s="48">
        <v>0</v>
      </c>
      <c r="E653" s="48">
        <v>0</v>
      </c>
      <c r="F653" s="48">
        <f t="shared" si="91"/>
        <v>116</v>
      </c>
      <c r="G653" s="49" t="s">
        <v>761</v>
      </c>
      <c r="H653" s="49" t="s">
        <v>514</v>
      </c>
      <c r="I653" s="50"/>
      <c r="J653" s="50"/>
    </row>
    <row r="654" spans="1:10" x14ac:dyDescent="0.3">
      <c r="A654" s="48">
        <v>1</v>
      </c>
      <c r="C654" s="48">
        <f t="shared" si="90"/>
        <v>105</v>
      </c>
      <c r="D654" s="48">
        <v>0</v>
      </c>
      <c r="E654" s="48">
        <v>0</v>
      </c>
      <c r="F654" s="48">
        <f t="shared" si="91"/>
        <v>117</v>
      </c>
      <c r="G654" s="49" t="s">
        <v>762</v>
      </c>
      <c r="H654" s="49" t="s">
        <v>514</v>
      </c>
      <c r="I654" s="50"/>
      <c r="J654" s="50"/>
    </row>
    <row r="655" spans="1:10" x14ac:dyDescent="0.3">
      <c r="A655" s="48">
        <v>1</v>
      </c>
      <c r="C655" s="48">
        <f t="shared" si="90"/>
        <v>105</v>
      </c>
      <c r="D655" s="48">
        <v>0</v>
      </c>
      <c r="E655" s="48">
        <v>0</v>
      </c>
      <c r="F655" s="48">
        <f t="shared" si="91"/>
        <v>118</v>
      </c>
      <c r="G655" s="49" t="s">
        <v>763</v>
      </c>
      <c r="H655" s="49" t="s">
        <v>514</v>
      </c>
      <c r="I655" s="50"/>
      <c r="J655" s="50"/>
    </row>
    <row r="656" spans="1:10" x14ac:dyDescent="0.3">
      <c r="A656" s="48">
        <v>1</v>
      </c>
      <c r="C656" s="48">
        <f t="shared" si="90"/>
        <v>105</v>
      </c>
      <c r="D656" s="48">
        <v>0</v>
      </c>
      <c r="E656" s="48">
        <v>0</v>
      </c>
      <c r="F656" s="48">
        <f t="shared" si="91"/>
        <v>119</v>
      </c>
      <c r="G656" s="49" t="s">
        <v>764</v>
      </c>
      <c r="H656" s="49" t="s">
        <v>514</v>
      </c>
      <c r="I656" s="50"/>
      <c r="J656" s="50"/>
    </row>
    <row r="657" spans="1:10" x14ac:dyDescent="0.3">
      <c r="A657" s="48">
        <v>1</v>
      </c>
      <c r="C657" s="48">
        <f t="shared" si="90"/>
        <v>105</v>
      </c>
      <c r="D657" s="48">
        <v>0</v>
      </c>
      <c r="E657" s="48">
        <v>0</v>
      </c>
      <c r="F657" s="48">
        <f t="shared" si="91"/>
        <v>120</v>
      </c>
      <c r="G657" s="49" t="s">
        <v>765</v>
      </c>
      <c r="H657" s="49" t="s">
        <v>514</v>
      </c>
      <c r="I657" s="50"/>
      <c r="J657" s="50"/>
    </row>
    <row r="659" spans="1:10" x14ac:dyDescent="0.3">
      <c r="A659" s="48">
        <v>1</v>
      </c>
      <c r="C659" s="48">
        <f>C650+1</f>
        <v>106</v>
      </c>
      <c r="D659" s="48">
        <v>0</v>
      </c>
      <c r="E659" s="48">
        <v>0</v>
      </c>
      <c r="F659" s="48">
        <v>129</v>
      </c>
      <c r="G659" s="49" t="s">
        <v>758</v>
      </c>
      <c r="H659" s="49" t="s">
        <v>345</v>
      </c>
      <c r="I659" s="50"/>
      <c r="J659" s="50"/>
    </row>
    <row r="660" spans="1:10" x14ac:dyDescent="0.3">
      <c r="A660" s="48">
        <v>1</v>
      </c>
      <c r="C660" s="48">
        <f>C659</f>
        <v>106</v>
      </c>
      <c r="D660" s="48">
        <v>0</v>
      </c>
      <c r="E660" s="48">
        <v>0</v>
      </c>
      <c r="F660" s="48">
        <f>F659+1</f>
        <v>130</v>
      </c>
      <c r="G660" s="49" t="s">
        <v>759</v>
      </c>
      <c r="H660" s="49" t="s">
        <v>346</v>
      </c>
      <c r="I660" s="50"/>
      <c r="J660" s="50"/>
    </row>
    <row r="661" spans="1:10" x14ac:dyDescent="0.3">
      <c r="A661" s="48">
        <v>1</v>
      </c>
      <c r="C661" s="48">
        <f t="shared" ref="C661:C666" si="92">C660</f>
        <v>106</v>
      </c>
      <c r="D661" s="48">
        <v>0</v>
      </c>
      <c r="E661" s="48">
        <v>0</v>
      </c>
      <c r="F661" s="48">
        <f t="shared" ref="F661:F666" si="93">F660+1</f>
        <v>131</v>
      </c>
      <c r="G661" s="49" t="s">
        <v>760</v>
      </c>
      <c r="H661" s="49" t="s">
        <v>347</v>
      </c>
      <c r="I661" s="50"/>
      <c r="J661" s="50"/>
    </row>
    <row r="662" spans="1:10" x14ac:dyDescent="0.3">
      <c r="A662" s="48">
        <v>1</v>
      </c>
      <c r="C662" s="48">
        <f t="shared" si="92"/>
        <v>106</v>
      </c>
      <c r="D662" s="48">
        <v>0</v>
      </c>
      <c r="E662" s="48">
        <v>0</v>
      </c>
      <c r="F662" s="48">
        <f t="shared" si="93"/>
        <v>132</v>
      </c>
      <c r="G662" s="49" t="s">
        <v>761</v>
      </c>
      <c r="H662" s="49" t="s">
        <v>348</v>
      </c>
      <c r="I662" s="50"/>
      <c r="J662" s="50"/>
    </row>
    <row r="663" spans="1:10" x14ac:dyDescent="0.3">
      <c r="A663" s="48">
        <v>1</v>
      </c>
      <c r="C663" s="48">
        <f t="shared" si="92"/>
        <v>106</v>
      </c>
      <c r="D663" s="48">
        <v>0</v>
      </c>
      <c r="E663" s="48">
        <v>0</v>
      </c>
      <c r="F663" s="48">
        <f t="shared" si="93"/>
        <v>133</v>
      </c>
      <c r="G663" s="49" t="s">
        <v>762</v>
      </c>
      <c r="H663" s="49" t="s">
        <v>514</v>
      </c>
      <c r="I663" s="50"/>
      <c r="J663" s="50"/>
    </row>
    <row r="664" spans="1:10" x14ac:dyDescent="0.3">
      <c r="A664" s="48">
        <v>1</v>
      </c>
      <c r="C664" s="48">
        <f t="shared" si="92"/>
        <v>106</v>
      </c>
      <c r="D664" s="48">
        <v>0</v>
      </c>
      <c r="E664" s="48">
        <v>0</v>
      </c>
      <c r="F664" s="48">
        <f t="shared" si="93"/>
        <v>134</v>
      </c>
      <c r="G664" s="49" t="s">
        <v>763</v>
      </c>
      <c r="H664" s="49" t="s">
        <v>514</v>
      </c>
      <c r="I664" s="50"/>
      <c r="J664" s="50"/>
    </row>
    <row r="665" spans="1:10" x14ac:dyDescent="0.3">
      <c r="A665" s="48">
        <v>1</v>
      </c>
      <c r="C665" s="48">
        <f t="shared" si="92"/>
        <v>106</v>
      </c>
      <c r="D665" s="48">
        <v>0</v>
      </c>
      <c r="E665" s="48">
        <v>0</v>
      </c>
      <c r="F665" s="48">
        <f t="shared" si="93"/>
        <v>135</v>
      </c>
      <c r="G665" s="49" t="s">
        <v>764</v>
      </c>
      <c r="H665" s="49" t="s">
        <v>514</v>
      </c>
      <c r="I665" s="50"/>
      <c r="J665" s="50"/>
    </row>
    <row r="666" spans="1:10" x14ac:dyDescent="0.3">
      <c r="A666" s="48">
        <v>1</v>
      </c>
      <c r="C666" s="48">
        <f t="shared" si="92"/>
        <v>106</v>
      </c>
      <c r="D666" s="48">
        <v>0</v>
      </c>
      <c r="E666" s="48">
        <v>0</v>
      </c>
      <c r="F666" s="48">
        <f t="shared" si="93"/>
        <v>136</v>
      </c>
      <c r="G666" s="49" t="s">
        <v>765</v>
      </c>
      <c r="H666" s="49" t="s">
        <v>514</v>
      </c>
      <c r="I666" s="50"/>
      <c r="J666" s="50"/>
    </row>
    <row r="668" spans="1:10" x14ac:dyDescent="0.3">
      <c r="A668" s="48">
        <v>1</v>
      </c>
      <c r="C668" s="48">
        <f>C659+1</f>
        <v>107</v>
      </c>
      <c r="D668" s="48">
        <v>0</v>
      </c>
      <c r="E668" s="48">
        <v>0</v>
      </c>
      <c r="F668" s="48">
        <v>145</v>
      </c>
      <c r="G668" s="49" t="s">
        <v>758</v>
      </c>
      <c r="H668" s="49" t="s">
        <v>349</v>
      </c>
      <c r="I668" s="50"/>
      <c r="J668" s="50"/>
    </row>
    <row r="669" spans="1:10" x14ac:dyDescent="0.3">
      <c r="A669" s="48">
        <v>1</v>
      </c>
      <c r="C669" s="48">
        <f>C668</f>
        <v>107</v>
      </c>
      <c r="D669" s="48">
        <v>0</v>
      </c>
      <c r="E669" s="48">
        <v>0</v>
      </c>
      <c r="F669" s="48">
        <f>F668+1</f>
        <v>146</v>
      </c>
      <c r="G669" s="49" t="s">
        <v>759</v>
      </c>
      <c r="H669" s="49" t="s">
        <v>350</v>
      </c>
      <c r="I669" s="50"/>
      <c r="J669" s="50"/>
    </row>
    <row r="670" spans="1:10" x14ac:dyDescent="0.3">
      <c r="A670" s="48">
        <v>1</v>
      </c>
      <c r="C670" s="48">
        <f t="shared" ref="C670:C675" si="94">C669</f>
        <v>107</v>
      </c>
      <c r="D670" s="48">
        <v>0</v>
      </c>
      <c r="E670" s="48">
        <v>0</v>
      </c>
      <c r="F670" s="48">
        <f t="shared" ref="F670:F675" si="95">F669+1</f>
        <v>147</v>
      </c>
      <c r="G670" s="49" t="s">
        <v>760</v>
      </c>
      <c r="H670" s="49" t="s">
        <v>514</v>
      </c>
      <c r="I670" s="50"/>
      <c r="J670" s="50"/>
    </row>
    <row r="671" spans="1:10" x14ac:dyDescent="0.3">
      <c r="A671" s="48">
        <v>1</v>
      </c>
      <c r="C671" s="48">
        <f t="shared" si="94"/>
        <v>107</v>
      </c>
      <c r="D671" s="48">
        <v>0</v>
      </c>
      <c r="E671" s="48">
        <v>0</v>
      </c>
      <c r="F671" s="48">
        <f t="shared" si="95"/>
        <v>148</v>
      </c>
      <c r="G671" s="49" t="s">
        <v>761</v>
      </c>
      <c r="H671" s="49" t="s">
        <v>514</v>
      </c>
      <c r="I671" s="50"/>
      <c r="J671" s="50"/>
    </row>
    <row r="672" spans="1:10" x14ac:dyDescent="0.3">
      <c r="A672" s="48">
        <v>1</v>
      </c>
      <c r="C672" s="48">
        <f t="shared" si="94"/>
        <v>107</v>
      </c>
      <c r="D672" s="48">
        <v>0</v>
      </c>
      <c r="E672" s="48">
        <v>0</v>
      </c>
      <c r="F672" s="48">
        <f t="shared" si="95"/>
        <v>149</v>
      </c>
      <c r="G672" s="49" t="s">
        <v>762</v>
      </c>
      <c r="H672" s="49" t="s">
        <v>514</v>
      </c>
      <c r="I672" s="50"/>
      <c r="J672" s="50"/>
    </row>
    <row r="673" spans="1:10" x14ac:dyDescent="0.3">
      <c r="A673" s="48">
        <v>1</v>
      </c>
      <c r="C673" s="48">
        <f t="shared" si="94"/>
        <v>107</v>
      </c>
      <c r="D673" s="48">
        <v>0</v>
      </c>
      <c r="E673" s="48">
        <v>0</v>
      </c>
      <c r="F673" s="48">
        <f t="shared" si="95"/>
        <v>150</v>
      </c>
      <c r="G673" s="49" t="s">
        <v>763</v>
      </c>
      <c r="H673" s="49" t="s">
        <v>514</v>
      </c>
      <c r="I673" s="50"/>
      <c r="J673" s="50"/>
    </row>
    <row r="674" spans="1:10" x14ac:dyDescent="0.3">
      <c r="A674" s="48">
        <v>1</v>
      </c>
      <c r="C674" s="48">
        <f t="shared" si="94"/>
        <v>107</v>
      </c>
      <c r="D674" s="48">
        <v>0</v>
      </c>
      <c r="E674" s="48">
        <v>0</v>
      </c>
      <c r="F674" s="48">
        <f t="shared" si="95"/>
        <v>151</v>
      </c>
      <c r="G674" s="49" t="s">
        <v>764</v>
      </c>
      <c r="H674" s="49" t="s">
        <v>514</v>
      </c>
      <c r="I674" s="50"/>
      <c r="J674" s="50"/>
    </row>
    <row r="675" spans="1:10" x14ac:dyDescent="0.3">
      <c r="A675" s="48">
        <v>1</v>
      </c>
      <c r="C675" s="48">
        <f t="shared" si="94"/>
        <v>107</v>
      </c>
      <c r="D675" s="48">
        <v>0</v>
      </c>
      <c r="E675" s="48">
        <v>0</v>
      </c>
      <c r="F675" s="48">
        <f t="shared" si="95"/>
        <v>152</v>
      </c>
      <c r="G675" s="49" t="s">
        <v>765</v>
      </c>
      <c r="H675" s="49" t="s">
        <v>514</v>
      </c>
      <c r="I675" s="50"/>
      <c r="J675" s="50"/>
    </row>
    <row r="677" spans="1:10" x14ac:dyDescent="0.3">
      <c r="A677" s="48">
        <v>1</v>
      </c>
      <c r="C677" s="48">
        <f>C668+1</f>
        <v>108</v>
      </c>
      <c r="D677" s="48">
        <v>0</v>
      </c>
      <c r="E677" s="48">
        <v>0</v>
      </c>
      <c r="F677" s="48">
        <v>161</v>
      </c>
      <c r="G677" s="49" t="s">
        <v>758</v>
      </c>
      <c r="H677" s="49" t="s">
        <v>351</v>
      </c>
    </row>
    <row r="678" spans="1:10" x14ac:dyDescent="0.3">
      <c r="A678" s="48">
        <v>1</v>
      </c>
      <c r="C678" s="48">
        <f>C677</f>
        <v>108</v>
      </c>
      <c r="D678" s="48">
        <v>0</v>
      </c>
      <c r="E678" s="48">
        <v>0</v>
      </c>
      <c r="F678" s="48">
        <f>F677+1</f>
        <v>162</v>
      </c>
      <c r="G678" s="49" t="s">
        <v>759</v>
      </c>
      <c r="H678" s="49" t="s">
        <v>352</v>
      </c>
    </row>
    <row r="679" spans="1:10" x14ac:dyDescent="0.3">
      <c r="A679" s="48">
        <v>1</v>
      </c>
      <c r="C679" s="48">
        <f t="shared" ref="C679:C684" si="96">C678</f>
        <v>108</v>
      </c>
      <c r="D679" s="48">
        <v>0</v>
      </c>
      <c r="E679" s="48">
        <v>0</v>
      </c>
      <c r="F679" s="48">
        <f t="shared" ref="F679:F684" si="97">F678+1</f>
        <v>163</v>
      </c>
      <c r="G679" s="49" t="s">
        <v>760</v>
      </c>
      <c r="H679" s="49" t="s">
        <v>353</v>
      </c>
    </row>
    <row r="680" spans="1:10" x14ac:dyDescent="0.3">
      <c r="A680" s="48">
        <v>1</v>
      </c>
      <c r="C680" s="48">
        <f t="shared" si="96"/>
        <v>108</v>
      </c>
      <c r="D680" s="48">
        <v>0</v>
      </c>
      <c r="E680" s="48">
        <v>0</v>
      </c>
      <c r="F680" s="48">
        <f t="shared" si="97"/>
        <v>164</v>
      </c>
      <c r="G680" s="49" t="s">
        <v>761</v>
      </c>
      <c r="H680" s="49" t="s">
        <v>354</v>
      </c>
    </row>
    <row r="681" spans="1:10" x14ac:dyDescent="0.3">
      <c r="A681" s="48">
        <v>1</v>
      </c>
      <c r="C681" s="48">
        <f t="shared" si="96"/>
        <v>108</v>
      </c>
      <c r="D681" s="48">
        <v>0</v>
      </c>
      <c r="E681" s="48">
        <v>0</v>
      </c>
      <c r="F681" s="48">
        <f t="shared" si="97"/>
        <v>165</v>
      </c>
      <c r="G681" s="49" t="s">
        <v>762</v>
      </c>
      <c r="H681" s="49" t="s">
        <v>514</v>
      </c>
    </row>
    <row r="682" spans="1:10" x14ac:dyDescent="0.3">
      <c r="A682" s="48">
        <v>1</v>
      </c>
      <c r="C682" s="48">
        <f t="shared" si="96"/>
        <v>108</v>
      </c>
      <c r="D682" s="48">
        <v>0</v>
      </c>
      <c r="E682" s="48">
        <v>0</v>
      </c>
      <c r="F682" s="48">
        <f t="shared" si="97"/>
        <v>166</v>
      </c>
      <c r="G682" s="49" t="s">
        <v>763</v>
      </c>
      <c r="H682" s="49" t="s">
        <v>514</v>
      </c>
    </row>
    <row r="683" spans="1:10" x14ac:dyDescent="0.3">
      <c r="A683" s="48">
        <v>1</v>
      </c>
      <c r="C683" s="48">
        <f t="shared" si="96"/>
        <v>108</v>
      </c>
      <c r="D683" s="48">
        <v>0</v>
      </c>
      <c r="E683" s="48">
        <v>0</v>
      </c>
      <c r="F683" s="48">
        <f t="shared" si="97"/>
        <v>167</v>
      </c>
      <c r="G683" s="49" t="s">
        <v>764</v>
      </c>
      <c r="H683" s="49" t="s">
        <v>514</v>
      </c>
    </row>
    <row r="684" spans="1:10" x14ac:dyDescent="0.3">
      <c r="A684" s="48">
        <v>1</v>
      </c>
      <c r="C684" s="48">
        <f t="shared" si="96"/>
        <v>108</v>
      </c>
      <c r="D684" s="48">
        <v>0</v>
      </c>
      <c r="E684" s="48">
        <v>0</v>
      </c>
      <c r="F684" s="48">
        <f t="shared" si="97"/>
        <v>168</v>
      </c>
      <c r="G684" s="49" t="s">
        <v>765</v>
      </c>
      <c r="H684" s="49" t="s">
        <v>514</v>
      </c>
    </row>
    <row r="686" spans="1:10" x14ac:dyDescent="0.3">
      <c r="A686" s="48">
        <v>1</v>
      </c>
      <c r="C686" s="48">
        <f>C677+1</f>
        <v>109</v>
      </c>
      <c r="D686" s="48">
        <v>0</v>
      </c>
      <c r="E686" s="48">
        <v>0</v>
      </c>
      <c r="F686" s="48">
        <v>177</v>
      </c>
      <c r="G686" s="49" t="s">
        <v>758</v>
      </c>
      <c r="H686" s="49" t="s">
        <v>355</v>
      </c>
    </row>
    <row r="687" spans="1:10" x14ac:dyDescent="0.3">
      <c r="A687" s="48">
        <v>1</v>
      </c>
      <c r="C687" s="48">
        <f>C686</f>
        <v>109</v>
      </c>
      <c r="D687" s="48">
        <v>0</v>
      </c>
      <c r="E687" s="48">
        <v>0</v>
      </c>
      <c r="F687" s="48">
        <f>F686+1</f>
        <v>178</v>
      </c>
      <c r="G687" s="49" t="s">
        <v>759</v>
      </c>
      <c r="H687" s="49" t="s">
        <v>356</v>
      </c>
    </row>
    <row r="688" spans="1:10" x14ac:dyDescent="0.3">
      <c r="A688" s="48">
        <v>1</v>
      </c>
      <c r="C688" s="48">
        <f t="shared" ref="C688:C693" si="98">C687</f>
        <v>109</v>
      </c>
      <c r="D688" s="48">
        <v>0</v>
      </c>
      <c r="E688" s="48">
        <v>0</v>
      </c>
      <c r="F688" s="48">
        <f t="shared" ref="F688:F693" si="99">F687+1</f>
        <v>179</v>
      </c>
      <c r="G688" s="49" t="s">
        <v>760</v>
      </c>
      <c r="H688" s="49" t="s">
        <v>923</v>
      </c>
    </row>
    <row r="689" spans="1:8" x14ac:dyDescent="0.3">
      <c r="A689" s="48">
        <v>1</v>
      </c>
      <c r="C689" s="48">
        <f t="shared" si="98"/>
        <v>109</v>
      </c>
      <c r="D689" s="48">
        <v>0</v>
      </c>
      <c r="E689" s="48">
        <v>0</v>
      </c>
      <c r="F689" s="48">
        <f t="shared" si="99"/>
        <v>180</v>
      </c>
      <c r="G689" s="49" t="s">
        <v>761</v>
      </c>
      <c r="H689" s="49" t="s">
        <v>514</v>
      </c>
    </row>
    <row r="690" spans="1:8" x14ac:dyDescent="0.3">
      <c r="A690" s="48">
        <v>1</v>
      </c>
      <c r="C690" s="48">
        <f t="shared" si="98"/>
        <v>109</v>
      </c>
      <c r="D690" s="48">
        <v>0</v>
      </c>
      <c r="E690" s="48">
        <v>0</v>
      </c>
      <c r="F690" s="48">
        <f t="shared" si="99"/>
        <v>181</v>
      </c>
      <c r="G690" s="49" t="s">
        <v>762</v>
      </c>
      <c r="H690" s="49" t="s">
        <v>514</v>
      </c>
    </row>
    <row r="691" spans="1:8" x14ac:dyDescent="0.3">
      <c r="A691" s="48">
        <v>1</v>
      </c>
      <c r="C691" s="48">
        <f t="shared" si="98"/>
        <v>109</v>
      </c>
      <c r="D691" s="48">
        <v>0</v>
      </c>
      <c r="E691" s="48">
        <v>0</v>
      </c>
      <c r="F691" s="48">
        <f t="shared" si="99"/>
        <v>182</v>
      </c>
      <c r="G691" s="49" t="s">
        <v>763</v>
      </c>
      <c r="H691" s="49" t="s">
        <v>514</v>
      </c>
    </row>
    <row r="692" spans="1:8" x14ac:dyDescent="0.3">
      <c r="A692" s="48">
        <v>1</v>
      </c>
      <c r="C692" s="48">
        <f t="shared" si="98"/>
        <v>109</v>
      </c>
      <c r="D692" s="48">
        <v>0</v>
      </c>
      <c r="E692" s="48">
        <v>0</v>
      </c>
      <c r="F692" s="48">
        <f t="shared" si="99"/>
        <v>183</v>
      </c>
      <c r="G692" s="49" t="s">
        <v>764</v>
      </c>
      <c r="H692" s="49" t="s">
        <v>514</v>
      </c>
    </row>
    <row r="693" spans="1:8" x14ac:dyDescent="0.3">
      <c r="A693" s="48">
        <v>1</v>
      </c>
      <c r="C693" s="48">
        <f t="shared" si="98"/>
        <v>109</v>
      </c>
      <c r="D693" s="48">
        <v>0</v>
      </c>
      <c r="E693" s="48">
        <v>0</v>
      </c>
      <c r="F693" s="48">
        <f t="shared" si="99"/>
        <v>184</v>
      </c>
      <c r="G693" s="49" t="s">
        <v>765</v>
      </c>
      <c r="H693" s="49" t="s">
        <v>514</v>
      </c>
    </row>
    <row r="695" spans="1:8" x14ac:dyDescent="0.3">
      <c r="A695" s="48">
        <v>1</v>
      </c>
      <c r="C695" s="48">
        <f>C686+1</f>
        <v>110</v>
      </c>
      <c r="D695" s="48">
        <v>0</v>
      </c>
      <c r="E695" s="48">
        <v>0</v>
      </c>
      <c r="F695" s="48">
        <v>193</v>
      </c>
      <c r="G695" s="49" t="s">
        <v>758</v>
      </c>
      <c r="H695" s="49" t="s">
        <v>337</v>
      </c>
    </row>
    <row r="696" spans="1:8" x14ac:dyDescent="0.3">
      <c r="A696" s="48">
        <v>1</v>
      </c>
      <c r="C696" s="48">
        <f>C695</f>
        <v>110</v>
      </c>
      <c r="D696" s="48">
        <v>0</v>
      </c>
      <c r="E696" s="48">
        <v>0</v>
      </c>
      <c r="F696" s="48">
        <f>F695+1</f>
        <v>194</v>
      </c>
      <c r="G696" s="49" t="s">
        <v>759</v>
      </c>
      <c r="H696" s="49" t="s">
        <v>340</v>
      </c>
    </row>
    <row r="697" spans="1:8" x14ac:dyDescent="0.3">
      <c r="A697" s="48">
        <v>1</v>
      </c>
      <c r="C697" s="48">
        <f t="shared" ref="C697:C702" si="100">C696</f>
        <v>110</v>
      </c>
      <c r="D697" s="48">
        <v>0</v>
      </c>
      <c r="E697" s="48">
        <v>0</v>
      </c>
      <c r="F697" s="48">
        <f t="shared" ref="F697:F702" si="101">F696+1</f>
        <v>195</v>
      </c>
      <c r="G697" s="49" t="s">
        <v>760</v>
      </c>
      <c r="H697" s="49" t="s">
        <v>339</v>
      </c>
    </row>
    <row r="698" spans="1:8" x14ac:dyDescent="0.3">
      <c r="A698" s="48">
        <v>1</v>
      </c>
      <c r="C698" s="48">
        <f t="shared" si="100"/>
        <v>110</v>
      </c>
      <c r="D698" s="48">
        <v>0</v>
      </c>
      <c r="E698" s="48">
        <v>0</v>
      </c>
      <c r="F698" s="48">
        <f t="shared" si="101"/>
        <v>196</v>
      </c>
      <c r="G698" s="49" t="s">
        <v>761</v>
      </c>
      <c r="H698" s="49" t="s">
        <v>911</v>
      </c>
    </row>
    <row r="699" spans="1:8" x14ac:dyDescent="0.3">
      <c r="A699" s="48">
        <v>1</v>
      </c>
      <c r="C699" s="48">
        <f t="shared" si="100"/>
        <v>110</v>
      </c>
      <c r="D699" s="48">
        <v>0</v>
      </c>
      <c r="E699" s="48">
        <v>0</v>
      </c>
      <c r="F699" s="48">
        <f t="shared" si="101"/>
        <v>197</v>
      </c>
      <c r="G699" s="49" t="s">
        <v>762</v>
      </c>
      <c r="H699" s="49" t="s">
        <v>912</v>
      </c>
    </row>
    <row r="700" spans="1:8" x14ac:dyDescent="0.3">
      <c r="A700" s="48">
        <v>1</v>
      </c>
      <c r="C700" s="48">
        <f t="shared" si="100"/>
        <v>110</v>
      </c>
      <c r="D700" s="48">
        <v>0</v>
      </c>
      <c r="E700" s="48">
        <v>0</v>
      </c>
      <c r="F700" s="48">
        <f t="shared" si="101"/>
        <v>198</v>
      </c>
      <c r="G700" s="49" t="s">
        <v>763</v>
      </c>
      <c r="H700" s="49" t="s">
        <v>514</v>
      </c>
    </row>
    <row r="701" spans="1:8" x14ac:dyDescent="0.3">
      <c r="A701" s="48">
        <v>1</v>
      </c>
      <c r="C701" s="48">
        <f t="shared" si="100"/>
        <v>110</v>
      </c>
      <c r="D701" s="48">
        <v>0</v>
      </c>
      <c r="E701" s="48">
        <v>0</v>
      </c>
      <c r="F701" s="48">
        <f t="shared" si="101"/>
        <v>199</v>
      </c>
      <c r="G701" s="49" t="s">
        <v>764</v>
      </c>
      <c r="H701" s="49" t="s">
        <v>514</v>
      </c>
    </row>
    <row r="702" spans="1:8" x14ac:dyDescent="0.3">
      <c r="A702" s="48">
        <v>1</v>
      </c>
      <c r="C702" s="48">
        <f t="shared" si="100"/>
        <v>110</v>
      </c>
      <c r="D702" s="48">
        <v>0</v>
      </c>
      <c r="E702" s="48">
        <v>0</v>
      </c>
      <c r="F702" s="48">
        <f t="shared" si="101"/>
        <v>200</v>
      </c>
      <c r="G702" s="49" t="s">
        <v>765</v>
      </c>
      <c r="H702" s="49" t="s">
        <v>514</v>
      </c>
    </row>
    <row r="704" spans="1:8" x14ac:dyDescent="0.3">
      <c r="A704" s="48">
        <v>1</v>
      </c>
      <c r="C704" s="48">
        <f>C695+1</f>
        <v>111</v>
      </c>
      <c r="D704" s="48">
        <v>0</v>
      </c>
      <c r="E704" s="48">
        <v>0</v>
      </c>
      <c r="F704" s="48">
        <v>209</v>
      </c>
      <c r="G704" s="49" t="s">
        <v>758</v>
      </c>
      <c r="H704" s="49" t="s">
        <v>357</v>
      </c>
    </row>
    <row r="705" spans="1:8" x14ac:dyDescent="0.3">
      <c r="A705" s="48">
        <v>1</v>
      </c>
      <c r="C705" s="48">
        <f>C704</f>
        <v>111</v>
      </c>
      <c r="D705" s="48">
        <v>0</v>
      </c>
      <c r="E705" s="48">
        <v>0</v>
      </c>
      <c r="F705" s="48">
        <f>F704+1</f>
        <v>210</v>
      </c>
      <c r="G705" s="49" t="s">
        <v>759</v>
      </c>
      <c r="H705" s="49" t="s">
        <v>514</v>
      </c>
    </row>
    <row r="706" spans="1:8" x14ac:dyDescent="0.3">
      <c r="A706" s="48">
        <v>1</v>
      </c>
      <c r="C706" s="48">
        <f t="shared" ref="C706:C711" si="102">C705</f>
        <v>111</v>
      </c>
      <c r="D706" s="48">
        <v>0</v>
      </c>
      <c r="E706" s="48">
        <v>0</v>
      </c>
      <c r="F706" s="48">
        <f t="shared" ref="F706:F711" si="103">F705+1</f>
        <v>211</v>
      </c>
      <c r="G706" s="49" t="s">
        <v>760</v>
      </c>
      <c r="H706" s="49" t="s">
        <v>514</v>
      </c>
    </row>
    <row r="707" spans="1:8" x14ac:dyDescent="0.3">
      <c r="A707" s="48">
        <v>1</v>
      </c>
      <c r="C707" s="48">
        <f t="shared" si="102"/>
        <v>111</v>
      </c>
      <c r="D707" s="48">
        <v>0</v>
      </c>
      <c r="E707" s="48">
        <v>0</v>
      </c>
      <c r="F707" s="48">
        <f t="shared" si="103"/>
        <v>212</v>
      </c>
      <c r="G707" s="49" t="s">
        <v>761</v>
      </c>
      <c r="H707" s="49" t="s">
        <v>514</v>
      </c>
    </row>
    <row r="708" spans="1:8" x14ac:dyDescent="0.3">
      <c r="A708" s="48">
        <v>1</v>
      </c>
      <c r="C708" s="48">
        <f t="shared" si="102"/>
        <v>111</v>
      </c>
      <c r="D708" s="48">
        <v>0</v>
      </c>
      <c r="E708" s="48">
        <v>0</v>
      </c>
      <c r="F708" s="48">
        <f t="shared" si="103"/>
        <v>213</v>
      </c>
      <c r="G708" s="49" t="s">
        <v>762</v>
      </c>
      <c r="H708" s="49" t="s">
        <v>514</v>
      </c>
    </row>
    <row r="709" spans="1:8" x14ac:dyDescent="0.3">
      <c r="A709" s="48">
        <v>1</v>
      </c>
      <c r="C709" s="48">
        <f t="shared" si="102"/>
        <v>111</v>
      </c>
      <c r="D709" s="48">
        <v>0</v>
      </c>
      <c r="E709" s="48">
        <v>0</v>
      </c>
      <c r="F709" s="48">
        <f t="shared" si="103"/>
        <v>214</v>
      </c>
      <c r="G709" s="49" t="s">
        <v>763</v>
      </c>
      <c r="H709" s="49" t="s">
        <v>514</v>
      </c>
    </row>
    <row r="710" spans="1:8" x14ac:dyDescent="0.3">
      <c r="A710" s="48">
        <v>1</v>
      </c>
      <c r="C710" s="48">
        <f t="shared" si="102"/>
        <v>111</v>
      </c>
      <c r="D710" s="48">
        <v>0</v>
      </c>
      <c r="E710" s="48">
        <v>0</v>
      </c>
      <c r="F710" s="48">
        <f t="shared" si="103"/>
        <v>215</v>
      </c>
      <c r="G710" s="49" t="s">
        <v>764</v>
      </c>
      <c r="H710" s="49" t="s">
        <v>514</v>
      </c>
    </row>
    <row r="711" spans="1:8" x14ac:dyDescent="0.3">
      <c r="A711" s="48">
        <v>1</v>
      </c>
      <c r="C711" s="48">
        <f t="shared" si="102"/>
        <v>111</v>
      </c>
      <c r="D711" s="48">
        <v>0</v>
      </c>
      <c r="E711" s="48">
        <v>0</v>
      </c>
      <c r="F711" s="48">
        <f t="shared" si="103"/>
        <v>216</v>
      </c>
      <c r="G711" s="49" t="s">
        <v>765</v>
      </c>
      <c r="H711" s="49" t="s">
        <v>514</v>
      </c>
    </row>
    <row r="713" spans="1:8" x14ac:dyDescent="0.3">
      <c r="A713" s="48">
        <v>1</v>
      </c>
      <c r="C713" s="48">
        <f>C704+1</f>
        <v>112</v>
      </c>
      <c r="D713" s="48">
        <v>0</v>
      </c>
      <c r="E713" s="48">
        <v>0</v>
      </c>
      <c r="F713" s="48">
        <v>225</v>
      </c>
      <c r="G713" s="49" t="s">
        <v>758</v>
      </c>
      <c r="H713" s="49" t="s">
        <v>514</v>
      </c>
    </row>
    <row r="714" spans="1:8" x14ac:dyDescent="0.3">
      <c r="A714" s="48">
        <v>1</v>
      </c>
      <c r="C714" s="48">
        <f>C713</f>
        <v>112</v>
      </c>
      <c r="D714" s="48">
        <v>0</v>
      </c>
      <c r="E714" s="48">
        <v>0</v>
      </c>
      <c r="F714" s="48">
        <f>F713+1</f>
        <v>226</v>
      </c>
      <c r="G714" s="49" t="s">
        <v>759</v>
      </c>
      <c r="H714" s="49" t="s">
        <v>514</v>
      </c>
    </row>
    <row r="715" spans="1:8" x14ac:dyDescent="0.3">
      <c r="A715" s="48">
        <v>1</v>
      </c>
      <c r="C715" s="48">
        <f t="shared" ref="C715:C720" si="104">C714</f>
        <v>112</v>
      </c>
      <c r="D715" s="48">
        <v>0</v>
      </c>
      <c r="E715" s="48">
        <v>0</v>
      </c>
      <c r="F715" s="48">
        <f t="shared" ref="F715:F720" si="105">F714+1</f>
        <v>227</v>
      </c>
      <c r="G715" s="49" t="s">
        <v>760</v>
      </c>
      <c r="H715" s="49" t="s">
        <v>514</v>
      </c>
    </row>
    <row r="716" spans="1:8" x14ac:dyDescent="0.3">
      <c r="A716" s="48">
        <v>1</v>
      </c>
      <c r="C716" s="48">
        <f t="shared" si="104"/>
        <v>112</v>
      </c>
      <c r="D716" s="48">
        <v>0</v>
      </c>
      <c r="E716" s="48">
        <v>0</v>
      </c>
      <c r="F716" s="48">
        <f t="shared" si="105"/>
        <v>228</v>
      </c>
      <c r="G716" s="49" t="s">
        <v>761</v>
      </c>
      <c r="H716" s="49" t="s">
        <v>514</v>
      </c>
    </row>
    <row r="717" spans="1:8" x14ac:dyDescent="0.3">
      <c r="A717" s="48">
        <v>1</v>
      </c>
      <c r="C717" s="48">
        <f t="shared" si="104"/>
        <v>112</v>
      </c>
      <c r="D717" s="48">
        <v>0</v>
      </c>
      <c r="E717" s="48">
        <v>0</v>
      </c>
      <c r="F717" s="48">
        <f t="shared" si="105"/>
        <v>229</v>
      </c>
      <c r="G717" s="49" t="s">
        <v>762</v>
      </c>
      <c r="H717" s="49" t="s">
        <v>514</v>
      </c>
    </row>
    <row r="718" spans="1:8" x14ac:dyDescent="0.3">
      <c r="A718" s="48">
        <v>1</v>
      </c>
      <c r="C718" s="48">
        <f t="shared" si="104"/>
        <v>112</v>
      </c>
      <c r="D718" s="48">
        <v>0</v>
      </c>
      <c r="E718" s="48">
        <v>0</v>
      </c>
      <c r="F718" s="48">
        <f t="shared" si="105"/>
        <v>230</v>
      </c>
      <c r="G718" s="49" t="s">
        <v>763</v>
      </c>
      <c r="H718" s="49" t="s">
        <v>514</v>
      </c>
    </row>
    <row r="719" spans="1:8" x14ac:dyDescent="0.3">
      <c r="A719" s="48">
        <v>1</v>
      </c>
      <c r="C719" s="48">
        <f t="shared" si="104"/>
        <v>112</v>
      </c>
      <c r="D719" s="48">
        <v>0</v>
      </c>
      <c r="E719" s="48">
        <v>0</v>
      </c>
      <c r="F719" s="48">
        <f t="shared" si="105"/>
        <v>231</v>
      </c>
      <c r="G719" s="49" t="s">
        <v>764</v>
      </c>
      <c r="H719" s="49" t="s">
        <v>514</v>
      </c>
    </row>
    <row r="720" spans="1:8" x14ac:dyDescent="0.3">
      <c r="A720" s="48">
        <v>1</v>
      </c>
      <c r="C720" s="48">
        <f t="shared" si="104"/>
        <v>112</v>
      </c>
      <c r="D720" s="48">
        <v>0</v>
      </c>
      <c r="E720" s="48">
        <v>0</v>
      </c>
      <c r="F720" s="48">
        <f t="shared" si="105"/>
        <v>232</v>
      </c>
      <c r="G720" s="49" t="s">
        <v>765</v>
      </c>
      <c r="H720" s="49" t="s">
        <v>514</v>
      </c>
    </row>
    <row r="722" spans="1:8" x14ac:dyDescent="0.3">
      <c r="A722" s="48">
        <v>1</v>
      </c>
      <c r="C722" s="48">
        <f>C713+1</f>
        <v>113</v>
      </c>
      <c r="D722" s="48">
        <v>0</v>
      </c>
      <c r="E722" s="48">
        <v>0</v>
      </c>
      <c r="F722" s="48">
        <v>241</v>
      </c>
      <c r="G722" s="49" t="s">
        <v>758</v>
      </c>
      <c r="H722" s="49" t="s">
        <v>514</v>
      </c>
    </row>
    <row r="723" spans="1:8" x14ac:dyDescent="0.3">
      <c r="A723" s="48">
        <v>1</v>
      </c>
      <c r="C723" s="48">
        <f>C722</f>
        <v>113</v>
      </c>
      <c r="D723" s="48">
        <v>0</v>
      </c>
      <c r="E723" s="48">
        <v>0</v>
      </c>
      <c r="F723" s="48">
        <f>F722+1</f>
        <v>242</v>
      </c>
      <c r="G723" s="49" t="s">
        <v>759</v>
      </c>
      <c r="H723" s="49" t="s">
        <v>514</v>
      </c>
    </row>
    <row r="724" spans="1:8" x14ac:dyDescent="0.3">
      <c r="A724" s="48">
        <v>1</v>
      </c>
      <c r="C724" s="48">
        <f t="shared" ref="C724:C729" si="106">C723</f>
        <v>113</v>
      </c>
      <c r="D724" s="48">
        <v>0</v>
      </c>
      <c r="E724" s="48">
        <v>0</v>
      </c>
      <c r="F724" s="48">
        <f t="shared" ref="F724:F729" si="107">F723+1</f>
        <v>243</v>
      </c>
      <c r="G724" s="49" t="s">
        <v>760</v>
      </c>
      <c r="H724" s="49" t="s">
        <v>514</v>
      </c>
    </row>
    <row r="725" spans="1:8" x14ac:dyDescent="0.3">
      <c r="A725" s="48">
        <v>1</v>
      </c>
      <c r="C725" s="48">
        <f t="shared" si="106"/>
        <v>113</v>
      </c>
      <c r="D725" s="48">
        <v>0</v>
      </c>
      <c r="E725" s="48">
        <v>0</v>
      </c>
      <c r="F725" s="48">
        <f t="shared" si="107"/>
        <v>244</v>
      </c>
      <c r="G725" s="49" t="s">
        <v>761</v>
      </c>
      <c r="H725" s="49" t="s">
        <v>514</v>
      </c>
    </row>
    <row r="726" spans="1:8" x14ac:dyDescent="0.3">
      <c r="A726" s="48">
        <v>1</v>
      </c>
      <c r="C726" s="48">
        <f t="shared" si="106"/>
        <v>113</v>
      </c>
      <c r="D726" s="48">
        <v>0</v>
      </c>
      <c r="E726" s="48">
        <v>0</v>
      </c>
      <c r="F726" s="48">
        <f t="shared" si="107"/>
        <v>245</v>
      </c>
      <c r="G726" s="49" t="s">
        <v>762</v>
      </c>
      <c r="H726" s="49" t="s">
        <v>514</v>
      </c>
    </row>
    <row r="727" spans="1:8" x14ac:dyDescent="0.3">
      <c r="A727" s="48">
        <v>1</v>
      </c>
      <c r="C727" s="48">
        <f t="shared" si="106"/>
        <v>113</v>
      </c>
      <c r="D727" s="48">
        <v>0</v>
      </c>
      <c r="E727" s="48">
        <v>0</v>
      </c>
      <c r="F727" s="48">
        <f t="shared" si="107"/>
        <v>246</v>
      </c>
      <c r="G727" s="49" t="s">
        <v>763</v>
      </c>
      <c r="H727" s="49" t="s">
        <v>514</v>
      </c>
    </row>
    <row r="728" spans="1:8" x14ac:dyDescent="0.3">
      <c r="A728" s="48">
        <v>1</v>
      </c>
      <c r="C728" s="48">
        <f t="shared" si="106"/>
        <v>113</v>
      </c>
      <c r="D728" s="48">
        <v>0</v>
      </c>
      <c r="E728" s="48">
        <v>0</v>
      </c>
      <c r="F728" s="48">
        <f t="shared" si="107"/>
        <v>247</v>
      </c>
      <c r="G728" s="49" t="s">
        <v>764</v>
      </c>
      <c r="H728" s="49" t="s">
        <v>514</v>
      </c>
    </row>
    <row r="729" spans="1:8" x14ac:dyDescent="0.3">
      <c r="A729" s="48">
        <v>1</v>
      </c>
      <c r="C729" s="48">
        <f t="shared" si="106"/>
        <v>113</v>
      </c>
      <c r="D729" s="48">
        <v>0</v>
      </c>
      <c r="E729" s="48">
        <v>0</v>
      </c>
      <c r="F729" s="48">
        <f t="shared" si="107"/>
        <v>248</v>
      </c>
      <c r="G729" s="49" t="s">
        <v>765</v>
      </c>
      <c r="H729" s="49" t="s">
        <v>514</v>
      </c>
    </row>
    <row r="731" spans="1:8" x14ac:dyDescent="0.3">
      <c r="A731" s="48">
        <v>1</v>
      </c>
      <c r="C731" s="48">
        <f>C722+1</f>
        <v>114</v>
      </c>
      <c r="D731" s="48">
        <v>1</v>
      </c>
      <c r="E731" s="48">
        <v>0</v>
      </c>
      <c r="F731" s="48">
        <v>257</v>
      </c>
      <c r="G731" s="49" t="s">
        <v>758</v>
      </c>
      <c r="H731" s="49" t="s">
        <v>479</v>
      </c>
    </row>
    <row r="732" spans="1:8" x14ac:dyDescent="0.3">
      <c r="A732" s="48">
        <v>1</v>
      </c>
      <c r="C732" s="48">
        <f>C731</f>
        <v>114</v>
      </c>
      <c r="D732" s="48">
        <v>0</v>
      </c>
      <c r="E732" s="48">
        <v>0</v>
      </c>
      <c r="F732" s="48">
        <f>F731+1</f>
        <v>258</v>
      </c>
      <c r="G732" s="49" t="s">
        <v>759</v>
      </c>
      <c r="H732" s="49" t="s">
        <v>514</v>
      </c>
    </row>
    <row r="733" spans="1:8" x14ac:dyDescent="0.3">
      <c r="A733" s="48">
        <v>1</v>
      </c>
      <c r="C733" s="48">
        <f t="shared" ref="C733:C738" si="108">C732</f>
        <v>114</v>
      </c>
      <c r="D733" s="48">
        <v>0</v>
      </c>
      <c r="E733" s="48">
        <v>0</v>
      </c>
      <c r="F733" s="48">
        <f t="shared" ref="F733:F738" si="109">F732+1</f>
        <v>259</v>
      </c>
      <c r="G733" s="49" t="s">
        <v>760</v>
      </c>
      <c r="H733" s="49" t="s">
        <v>514</v>
      </c>
    </row>
    <row r="734" spans="1:8" x14ac:dyDescent="0.3">
      <c r="A734" s="48">
        <v>1</v>
      </c>
      <c r="C734" s="48">
        <f t="shared" si="108"/>
        <v>114</v>
      </c>
      <c r="D734" s="48">
        <v>0</v>
      </c>
      <c r="E734" s="48">
        <v>0</v>
      </c>
      <c r="F734" s="48">
        <f t="shared" si="109"/>
        <v>260</v>
      </c>
      <c r="G734" s="49" t="s">
        <v>761</v>
      </c>
      <c r="H734" s="49" t="s">
        <v>514</v>
      </c>
    </row>
    <row r="735" spans="1:8" x14ac:dyDescent="0.3">
      <c r="A735" s="48">
        <v>1</v>
      </c>
      <c r="C735" s="48">
        <f t="shared" si="108"/>
        <v>114</v>
      </c>
      <c r="D735" s="48">
        <v>0</v>
      </c>
      <c r="E735" s="48">
        <v>0</v>
      </c>
      <c r="F735" s="48">
        <f t="shared" si="109"/>
        <v>261</v>
      </c>
      <c r="G735" s="49" t="s">
        <v>762</v>
      </c>
      <c r="H735" s="49" t="s">
        <v>514</v>
      </c>
    </row>
    <row r="736" spans="1:8" x14ac:dyDescent="0.3">
      <c r="A736" s="48">
        <v>1</v>
      </c>
      <c r="C736" s="48">
        <f t="shared" si="108"/>
        <v>114</v>
      </c>
      <c r="D736" s="48">
        <v>0</v>
      </c>
      <c r="E736" s="48">
        <v>0</v>
      </c>
      <c r="F736" s="48">
        <f t="shared" si="109"/>
        <v>262</v>
      </c>
      <c r="G736" s="49" t="s">
        <v>763</v>
      </c>
      <c r="H736" s="49" t="s">
        <v>514</v>
      </c>
    </row>
    <row r="737" spans="1:9" x14ac:dyDescent="0.3">
      <c r="A737" s="48">
        <v>1</v>
      </c>
      <c r="C737" s="48">
        <f t="shared" si="108"/>
        <v>114</v>
      </c>
      <c r="D737" s="48">
        <v>0</v>
      </c>
      <c r="E737" s="48">
        <v>0</v>
      </c>
      <c r="F737" s="48">
        <f t="shared" si="109"/>
        <v>263</v>
      </c>
      <c r="G737" s="49" t="s">
        <v>764</v>
      </c>
      <c r="H737" s="49" t="s">
        <v>514</v>
      </c>
    </row>
    <row r="738" spans="1:9" x14ac:dyDescent="0.3">
      <c r="A738" s="48">
        <v>1</v>
      </c>
      <c r="C738" s="48">
        <f t="shared" si="108"/>
        <v>114</v>
      </c>
      <c r="D738" s="48">
        <v>0</v>
      </c>
      <c r="E738" s="48">
        <v>0</v>
      </c>
      <c r="F738" s="48">
        <f t="shared" si="109"/>
        <v>264</v>
      </c>
      <c r="G738" s="49" t="s">
        <v>765</v>
      </c>
      <c r="H738" s="49" t="s">
        <v>514</v>
      </c>
    </row>
    <row r="740" spans="1:9" x14ac:dyDescent="0.3">
      <c r="A740" s="48">
        <v>1</v>
      </c>
      <c r="C740" s="48">
        <f>C731+1</f>
        <v>115</v>
      </c>
      <c r="D740" s="48">
        <v>1</v>
      </c>
      <c r="E740" s="48">
        <v>0</v>
      </c>
      <c r="F740" s="48">
        <v>273</v>
      </c>
      <c r="G740" s="49" t="s">
        <v>758</v>
      </c>
      <c r="H740" s="49" t="s">
        <v>341</v>
      </c>
    </row>
    <row r="741" spans="1:9" x14ac:dyDescent="0.3">
      <c r="A741" s="48">
        <v>1</v>
      </c>
      <c r="C741" s="48">
        <f>C740</f>
        <v>115</v>
      </c>
      <c r="D741" s="48">
        <v>1</v>
      </c>
      <c r="E741" s="48">
        <v>0</v>
      </c>
      <c r="F741" s="48">
        <f>F740+1</f>
        <v>274</v>
      </c>
      <c r="G741" s="49" t="s">
        <v>759</v>
      </c>
      <c r="H741" s="49" t="s">
        <v>342</v>
      </c>
    </row>
    <row r="742" spans="1:9" x14ac:dyDescent="0.3">
      <c r="A742" s="48">
        <v>1</v>
      </c>
      <c r="C742" s="48">
        <f t="shared" ref="C742:C747" si="110">C741</f>
        <v>115</v>
      </c>
      <c r="D742" s="48">
        <v>1</v>
      </c>
      <c r="E742" s="48">
        <v>0</v>
      </c>
      <c r="F742" s="48">
        <f t="shared" ref="F742:F747" si="111">F741+1</f>
        <v>275</v>
      </c>
      <c r="G742" s="49" t="s">
        <v>760</v>
      </c>
      <c r="H742" s="49" t="s">
        <v>343</v>
      </c>
    </row>
    <row r="743" spans="1:9" x14ac:dyDescent="0.3">
      <c r="A743" s="48">
        <v>1</v>
      </c>
      <c r="C743" s="48">
        <f t="shared" si="110"/>
        <v>115</v>
      </c>
      <c r="D743" s="48">
        <v>1</v>
      </c>
      <c r="E743" s="48">
        <v>0</v>
      </c>
      <c r="F743" s="48">
        <f t="shared" si="111"/>
        <v>276</v>
      </c>
      <c r="G743" s="49" t="s">
        <v>761</v>
      </c>
      <c r="H743" s="49" t="s">
        <v>344</v>
      </c>
    </row>
    <row r="744" spans="1:9" x14ac:dyDescent="0.3">
      <c r="A744" s="48">
        <v>1</v>
      </c>
      <c r="C744" s="48">
        <f t="shared" si="110"/>
        <v>115</v>
      </c>
      <c r="D744" s="48">
        <v>1</v>
      </c>
      <c r="E744" s="48">
        <v>0</v>
      </c>
      <c r="F744" s="48">
        <f t="shared" si="111"/>
        <v>277</v>
      </c>
      <c r="G744" s="49" t="s">
        <v>762</v>
      </c>
      <c r="H744" s="49" t="s">
        <v>478</v>
      </c>
    </row>
    <row r="745" spans="1:9" x14ac:dyDescent="0.3">
      <c r="A745" s="48">
        <v>1</v>
      </c>
      <c r="C745" s="48">
        <f t="shared" si="110"/>
        <v>115</v>
      </c>
      <c r="D745" s="48">
        <v>1</v>
      </c>
      <c r="E745" s="48">
        <v>0</v>
      </c>
      <c r="F745" s="48">
        <f t="shared" si="111"/>
        <v>278</v>
      </c>
      <c r="G745" s="49" t="s">
        <v>763</v>
      </c>
      <c r="H745" s="49" t="s">
        <v>775</v>
      </c>
    </row>
    <row r="746" spans="1:9" x14ac:dyDescent="0.3">
      <c r="A746" s="48">
        <v>1</v>
      </c>
      <c r="C746" s="48">
        <f t="shared" si="110"/>
        <v>115</v>
      </c>
      <c r="D746" s="48">
        <v>0</v>
      </c>
      <c r="E746" s="48">
        <v>0</v>
      </c>
      <c r="F746" s="48">
        <f t="shared" si="111"/>
        <v>279</v>
      </c>
      <c r="G746" s="49" t="s">
        <v>764</v>
      </c>
      <c r="H746" s="49" t="s">
        <v>842</v>
      </c>
    </row>
    <row r="747" spans="1:9" x14ac:dyDescent="0.3">
      <c r="A747" s="48">
        <v>1</v>
      </c>
      <c r="C747" s="48">
        <f t="shared" si="110"/>
        <v>115</v>
      </c>
      <c r="D747" s="48">
        <v>0</v>
      </c>
      <c r="E747" s="48">
        <v>0</v>
      </c>
      <c r="F747" s="48">
        <f t="shared" si="111"/>
        <v>280</v>
      </c>
      <c r="G747" s="49" t="s">
        <v>765</v>
      </c>
      <c r="H747" s="49" t="s">
        <v>843</v>
      </c>
    </row>
    <row r="748" spans="1:9" x14ac:dyDescent="0.3">
      <c r="G748" s="49"/>
      <c r="H748" s="49"/>
    </row>
    <row r="749" spans="1:9" x14ac:dyDescent="0.3">
      <c r="A749" s="48">
        <v>1</v>
      </c>
      <c r="C749" s="48">
        <f>C740+1</f>
        <v>116</v>
      </c>
      <c r="D749" s="48">
        <v>0</v>
      </c>
      <c r="E749" s="48">
        <v>0</v>
      </c>
      <c r="F749" s="48">
        <v>433</v>
      </c>
      <c r="G749" s="49" t="s">
        <v>757</v>
      </c>
      <c r="H749" s="49" t="s">
        <v>475</v>
      </c>
      <c r="I749" s="48" t="s">
        <v>625</v>
      </c>
    </row>
    <row r="750" spans="1:9" x14ac:dyDescent="0.3">
      <c r="A750" s="48">
        <v>1</v>
      </c>
      <c r="C750" s="48">
        <f>C749</f>
        <v>116</v>
      </c>
      <c r="D750" s="48">
        <v>0</v>
      </c>
      <c r="E750" s="48">
        <v>0</v>
      </c>
      <c r="F750" s="48">
        <f>F749+1</f>
        <v>434</v>
      </c>
      <c r="G750" s="49" t="s">
        <v>758</v>
      </c>
      <c r="H750" s="49" t="s">
        <v>476</v>
      </c>
      <c r="I750" s="48" t="s">
        <v>776</v>
      </c>
    </row>
    <row r="751" spans="1:9" x14ac:dyDescent="0.3">
      <c r="A751" s="48">
        <v>1</v>
      </c>
      <c r="C751" s="48">
        <f t="shared" ref="C751:C764" si="112">C750</f>
        <v>116</v>
      </c>
      <c r="D751" s="48">
        <v>0</v>
      </c>
      <c r="E751" s="48">
        <v>0</v>
      </c>
      <c r="F751" s="48">
        <f t="shared" ref="F751:F764" si="113">F750+1</f>
        <v>435</v>
      </c>
      <c r="G751" s="49" t="s">
        <v>759</v>
      </c>
      <c r="H751" s="49" t="s">
        <v>477</v>
      </c>
      <c r="I751" s="48" t="s">
        <v>627</v>
      </c>
    </row>
    <row r="752" spans="1:9" x14ac:dyDescent="0.3">
      <c r="A752" s="48">
        <v>1</v>
      </c>
      <c r="C752" s="48">
        <f t="shared" si="112"/>
        <v>116</v>
      </c>
      <c r="D752" s="48">
        <v>0</v>
      </c>
      <c r="E752" s="48">
        <v>0</v>
      </c>
      <c r="F752" s="48">
        <f t="shared" si="113"/>
        <v>436</v>
      </c>
      <c r="G752" s="49" t="s">
        <v>760</v>
      </c>
      <c r="H752" s="49" t="s">
        <v>689</v>
      </c>
      <c r="I752" s="48" t="s">
        <v>626</v>
      </c>
    </row>
    <row r="753" spans="1:9" x14ac:dyDescent="0.3">
      <c r="A753" s="48">
        <v>1</v>
      </c>
      <c r="C753" s="48">
        <f t="shared" si="112"/>
        <v>116</v>
      </c>
      <c r="D753" s="48">
        <v>0</v>
      </c>
      <c r="E753" s="48">
        <v>0</v>
      </c>
      <c r="F753" s="48">
        <f t="shared" si="113"/>
        <v>437</v>
      </c>
      <c r="G753" s="49" t="s">
        <v>761</v>
      </c>
      <c r="H753" s="49"/>
    </row>
    <row r="754" spans="1:9" x14ac:dyDescent="0.3">
      <c r="A754" s="48">
        <v>1</v>
      </c>
      <c r="C754" s="48">
        <f t="shared" si="112"/>
        <v>116</v>
      </c>
      <c r="D754" s="48">
        <v>0</v>
      </c>
      <c r="E754" s="48">
        <v>0</v>
      </c>
      <c r="F754" s="48">
        <f t="shared" si="113"/>
        <v>438</v>
      </c>
      <c r="G754" s="49" t="s">
        <v>762</v>
      </c>
      <c r="H754" s="49"/>
    </row>
    <row r="755" spans="1:9" x14ac:dyDescent="0.3">
      <c r="A755" s="48">
        <v>1</v>
      </c>
      <c r="C755" s="48">
        <f t="shared" si="112"/>
        <v>116</v>
      </c>
      <c r="D755" s="48">
        <v>0</v>
      </c>
      <c r="E755" s="48">
        <v>0</v>
      </c>
      <c r="F755" s="48">
        <f t="shared" si="113"/>
        <v>439</v>
      </c>
      <c r="G755" s="49" t="s">
        <v>763</v>
      </c>
      <c r="H755" s="49"/>
    </row>
    <row r="756" spans="1:9" x14ac:dyDescent="0.3">
      <c r="A756" s="48">
        <v>1</v>
      </c>
      <c r="C756" s="48">
        <f t="shared" si="112"/>
        <v>116</v>
      </c>
      <c r="D756" s="48">
        <v>0</v>
      </c>
      <c r="E756" s="48">
        <v>0</v>
      </c>
      <c r="F756" s="48">
        <f t="shared" si="113"/>
        <v>440</v>
      </c>
      <c r="G756" s="49" t="s">
        <v>764</v>
      </c>
      <c r="H756" s="49"/>
    </row>
    <row r="757" spans="1:9" x14ac:dyDescent="0.3">
      <c r="A757" s="48">
        <v>1</v>
      </c>
      <c r="C757" s="48">
        <f t="shared" si="112"/>
        <v>116</v>
      </c>
      <c r="D757" s="48">
        <v>0</v>
      </c>
      <c r="E757" s="48">
        <v>0</v>
      </c>
      <c r="F757" s="48">
        <f t="shared" si="113"/>
        <v>441</v>
      </c>
      <c r="G757" s="49" t="s">
        <v>765</v>
      </c>
      <c r="H757" s="49"/>
    </row>
    <row r="758" spans="1:9" x14ac:dyDescent="0.3">
      <c r="A758" s="48">
        <v>1</v>
      </c>
      <c r="C758" s="48">
        <f t="shared" si="112"/>
        <v>116</v>
      </c>
      <c r="D758" s="48">
        <v>0</v>
      </c>
      <c r="E758" s="48">
        <v>0</v>
      </c>
      <c r="F758" s="48">
        <f t="shared" si="113"/>
        <v>442</v>
      </c>
      <c r="G758" s="49" t="s">
        <v>766</v>
      </c>
      <c r="H758" s="49"/>
    </row>
    <row r="759" spans="1:9" x14ac:dyDescent="0.3">
      <c r="A759" s="48">
        <v>1</v>
      </c>
      <c r="C759" s="48">
        <f t="shared" si="112"/>
        <v>116</v>
      </c>
      <c r="D759" s="48">
        <v>0</v>
      </c>
      <c r="E759" s="48">
        <v>0</v>
      </c>
      <c r="F759" s="48">
        <f t="shared" si="113"/>
        <v>443</v>
      </c>
      <c r="G759" s="49" t="s">
        <v>767</v>
      </c>
      <c r="H759" s="49"/>
    </row>
    <row r="760" spans="1:9" x14ac:dyDescent="0.3">
      <c r="A760" s="48">
        <v>1</v>
      </c>
      <c r="C760" s="48">
        <f t="shared" si="112"/>
        <v>116</v>
      </c>
      <c r="D760" s="48">
        <v>0</v>
      </c>
      <c r="E760" s="48">
        <v>0</v>
      </c>
      <c r="F760" s="48">
        <f t="shared" si="113"/>
        <v>444</v>
      </c>
      <c r="G760" s="49" t="s">
        <v>768</v>
      </c>
      <c r="H760" s="49"/>
    </row>
    <row r="761" spans="1:9" x14ac:dyDescent="0.3">
      <c r="A761" s="48">
        <v>1</v>
      </c>
      <c r="C761" s="48">
        <f t="shared" si="112"/>
        <v>116</v>
      </c>
      <c r="D761" s="48">
        <v>0</v>
      </c>
      <c r="E761" s="48">
        <v>0</v>
      </c>
      <c r="F761" s="48">
        <f t="shared" si="113"/>
        <v>445</v>
      </c>
      <c r="G761" s="49" t="s">
        <v>769</v>
      </c>
      <c r="H761" s="49"/>
    </row>
    <row r="762" spans="1:9" x14ac:dyDescent="0.3">
      <c r="A762" s="48">
        <v>1</v>
      </c>
      <c r="C762" s="48">
        <f t="shared" si="112"/>
        <v>116</v>
      </c>
      <c r="D762" s="48">
        <v>0</v>
      </c>
      <c r="E762" s="48">
        <v>0</v>
      </c>
      <c r="F762" s="48">
        <f t="shared" si="113"/>
        <v>446</v>
      </c>
      <c r="G762" s="49" t="s">
        <v>770</v>
      </c>
      <c r="H762" s="49"/>
    </row>
    <row r="763" spans="1:9" x14ac:dyDescent="0.3">
      <c r="A763" s="48">
        <v>1</v>
      </c>
      <c r="C763" s="48">
        <f t="shared" si="112"/>
        <v>116</v>
      </c>
      <c r="D763" s="48">
        <v>0</v>
      </c>
      <c r="E763" s="48">
        <v>0</v>
      </c>
      <c r="F763" s="48">
        <f t="shared" si="113"/>
        <v>447</v>
      </c>
      <c r="G763" s="49" t="s">
        <v>771</v>
      </c>
      <c r="H763" s="49"/>
    </row>
    <row r="764" spans="1:9" x14ac:dyDescent="0.3">
      <c r="A764" s="48">
        <v>1</v>
      </c>
      <c r="C764" s="48">
        <f t="shared" si="112"/>
        <v>116</v>
      </c>
      <c r="D764" s="48">
        <v>0</v>
      </c>
      <c r="E764" s="48">
        <v>0</v>
      </c>
      <c r="F764" s="48">
        <f t="shared" si="113"/>
        <v>448</v>
      </c>
      <c r="G764" s="49" t="s">
        <v>772</v>
      </c>
    </row>
    <row r="766" spans="1:9" x14ac:dyDescent="0.3">
      <c r="A766" s="48">
        <v>1</v>
      </c>
      <c r="C766" s="48">
        <f>C749+1</f>
        <v>117</v>
      </c>
      <c r="D766" s="48">
        <v>0</v>
      </c>
      <c r="E766" s="48">
        <v>0</v>
      </c>
      <c r="F766" s="48">
        <v>449</v>
      </c>
      <c r="G766" s="49" t="s">
        <v>757</v>
      </c>
      <c r="H766" s="49" t="s">
        <v>475</v>
      </c>
      <c r="I766" s="48" t="s">
        <v>777</v>
      </c>
    </row>
    <row r="767" spans="1:9" x14ac:dyDescent="0.3">
      <c r="A767" s="48">
        <v>1</v>
      </c>
      <c r="C767" s="48">
        <f>C766</f>
        <v>117</v>
      </c>
      <c r="D767" s="48">
        <v>0</v>
      </c>
      <c r="E767" s="48">
        <v>0</v>
      </c>
      <c r="F767" s="48">
        <f>F766+1</f>
        <v>450</v>
      </c>
      <c r="G767" s="49" t="s">
        <v>758</v>
      </c>
      <c r="H767" s="49" t="s">
        <v>476</v>
      </c>
      <c r="I767" s="48" t="s">
        <v>778</v>
      </c>
    </row>
    <row r="768" spans="1:9" x14ac:dyDescent="0.3">
      <c r="A768" s="48">
        <v>1</v>
      </c>
      <c r="C768" s="48">
        <f t="shared" ref="C768:C781" si="114">C767</f>
        <v>117</v>
      </c>
      <c r="D768" s="48">
        <v>0</v>
      </c>
      <c r="E768" s="48">
        <v>0</v>
      </c>
      <c r="F768" s="48">
        <f t="shared" ref="F768:F781" si="115">F767+1</f>
        <v>451</v>
      </c>
      <c r="G768" s="49" t="s">
        <v>759</v>
      </c>
      <c r="H768" s="49" t="s">
        <v>477</v>
      </c>
      <c r="I768" s="48" t="s">
        <v>641</v>
      </c>
    </row>
    <row r="769" spans="1:9" x14ac:dyDescent="0.3">
      <c r="A769" s="48">
        <v>1</v>
      </c>
      <c r="C769" s="48">
        <f t="shared" si="114"/>
        <v>117</v>
      </c>
      <c r="D769" s="48">
        <v>0</v>
      </c>
      <c r="E769" s="48">
        <v>0</v>
      </c>
      <c r="F769" s="48">
        <f t="shared" si="115"/>
        <v>452</v>
      </c>
      <c r="G769" s="49" t="s">
        <v>760</v>
      </c>
      <c r="H769" s="49" t="s">
        <v>689</v>
      </c>
      <c r="I769" s="48" t="s">
        <v>642</v>
      </c>
    </row>
    <row r="770" spans="1:9" x14ac:dyDescent="0.3">
      <c r="A770" s="48">
        <v>1</v>
      </c>
      <c r="C770" s="48">
        <f t="shared" si="114"/>
        <v>117</v>
      </c>
      <c r="D770" s="48">
        <v>0</v>
      </c>
      <c r="E770" s="48">
        <v>0</v>
      </c>
      <c r="F770" s="48">
        <f t="shared" si="115"/>
        <v>453</v>
      </c>
      <c r="G770" s="49" t="s">
        <v>761</v>
      </c>
      <c r="H770" s="49"/>
    </row>
    <row r="771" spans="1:9" x14ac:dyDescent="0.3">
      <c r="A771" s="48">
        <v>1</v>
      </c>
      <c r="C771" s="48">
        <f t="shared" si="114"/>
        <v>117</v>
      </c>
      <c r="D771" s="48">
        <v>0</v>
      </c>
      <c r="E771" s="48">
        <v>0</v>
      </c>
      <c r="F771" s="48">
        <f t="shared" si="115"/>
        <v>454</v>
      </c>
      <c r="G771" s="49" t="s">
        <v>762</v>
      </c>
      <c r="H771" s="49"/>
    </row>
    <row r="772" spans="1:9" x14ac:dyDescent="0.3">
      <c r="A772" s="48">
        <v>1</v>
      </c>
      <c r="C772" s="48">
        <f t="shared" si="114"/>
        <v>117</v>
      </c>
      <c r="D772" s="48">
        <v>0</v>
      </c>
      <c r="E772" s="48">
        <v>0</v>
      </c>
      <c r="F772" s="48">
        <f t="shared" si="115"/>
        <v>455</v>
      </c>
      <c r="G772" s="49" t="s">
        <v>763</v>
      </c>
      <c r="H772" s="49"/>
    </row>
    <row r="773" spans="1:9" x14ac:dyDescent="0.3">
      <c r="A773" s="48">
        <v>1</v>
      </c>
      <c r="C773" s="48">
        <f t="shared" si="114"/>
        <v>117</v>
      </c>
      <c r="D773" s="48">
        <v>0</v>
      </c>
      <c r="E773" s="48">
        <v>0</v>
      </c>
      <c r="F773" s="48">
        <f t="shared" si="115"/>
        <v>456</v>
      </c>
      <c r="G773" s="49" t="s">
        <v>764</v>
      </c>
      <c r="H773" s="49"/>
    </row>
    <row r="774" spans="1:9" x14ac:dyDescent="0.3">
      <c r="A774" s="48">
        <v>1</v>
      </c>
      <c r="C774" s="48">
        <f t="shared" si="114"/>
        <v>117</v>
      </c>
      <c r="D774" s="48">
        <v>0</v>
      </c>
      <c r="E774" s="48">
        <v>0</v>
      </c>
      <c r="F774" s="48">
        <f t="shared" si="115"/>
        <v>457</v>
      </c>
      <c r="G774" s="49" t="s">
        <v>765</v>
      </c>
      <c r="H774" s="49"/>
    </row>
    <row r="775" spans="1:9" x14ac:dyDescent="0.3">
      <c r="A775" s="48">
        <v>1</v>
      </c>
      <c r="C775" s="48">
        <f t="shared" si="114"/>
        <v>117</v>
      </c>
      <c r="D775" s="48">
        <v>0</v>
      </c>
      <c r="E775" s="48">
        <v>0</v>
      </c>
      <c r="F775" s="48">
        <f t="shared" si="115"/>
        <v>458</v>
      </c>
      <c r="G775" s="49" t="s">
        <v>766</v>
      </c>
      <c r="H775" s="49"/>
    </row>
    <row r="776" spans="1:9" x14ac:dyDescent="0.3">
      <c r="A776" s="48">
        <v>1</v>
      </c>
      <c r="C776" s="48">
        <f t="shared" si="114"/>
        <v>117</v>
      </c>
      <c r="D776" s="48">
        <v>0</v>
      </c>
      <c r="E776" s="48">
        <v>0</v>
      </c>
      <c r="F776" s="48">
        <f t="shared" si="115"/>
        <v>459</v>
      </c>
      <c r="G776" s="49" t="s">
        <v>767</v>
      </c>
      <c r="H776" s="49"/>
    </row>
    <row r="777" spans="1:9" x14ac:dyDescent="0.3">
      <c r="A777" s="48">
        <v>1</v>
      </c>
      <c r="C777" s="48">
        <f t="shared" si="114"/>
        <v>117</v>
      </c>
      <c r="D777" s="48">
        <v>0</v>
      </c>
      <c r="E777" s="48">
        <v>0</v>
      </c>
      <c r="F777" s="48">
        <f t="shared" si="115"/>
        <v>460</v>
      </c>
      <c r="G777" s="49" t="s">
        <v>768</v>
      </c>
      <c r="H777" s="49"/>
    </row>
    <row r="778" spans="1:9" x14ac:dyDescent="0.3">
      <c r="A778" s="48">
        <v>1</v>
      </c>
      <c r="C778" s="48">
        <f t="shared" si="114"/>
        <v>117</v>
      </c>
      <c r="D778" s="48">
        <v>0</v>
      </c>
      <c r="E778" s="48">
        <v>0</v>
      </c>
      <c r="F778" s="48">
        <f t="shared" si="115"/>
        <v>461</v>
      </c>
      <c r="G778" s="49" t="s">
        <v>769</v>
      </c>
      <c r="H778" s="49"/>
    </row>
    <row r="779" spans="1:9" x14ac:dyDescent="0.3">
      <c r="A779" s="48">
        <v>1</v>
      </c>
      <c r="C779" s="48">
        <f t="shared" si="114"/>
        <v>117</v>
      </c>
      <c r="D779" s="48">
        <v>0</v>
      </c>
      <c r="E779" s="48">
        <v>0</v>
      </c>
      <c r="F779" s="48">
        <f t="shared" si="115"/>
        <v>462</v>
      </c>
      <c r="G779" s="49" t="s">
        <v>770</v>
      </c>
      <c r="H779" s="49"/>
    </row>
    <row r="780" spans="1:9" x14ac:dyDescent="0.3">
      <c r="A780" s="48">
        <v>1</v>
      </c>
      <c r="C780" s="48">
        <f t="shared" si="114"/>
        <v>117</v>
      </c>
      <c r="D780" s="48">
        <v>0</v>
      </c>
      <c r="E780" s="48">
        <v>0</v>
      </c>
      <c r="F780" s="48">
        <f t="shared" si="115"/>
        <v>463</v>
      </c>
      <c r="G780" s="49" t="s">
        <v>771</v>
      </c>
      <c r="H780" s="49"/>
    </row>
    <row r="781" spans="1:9" x14ac:dyDescent="0.3">
      <c r="A781" s="48">
        <v>1</v>
      </c>
      <c r="C781" s="48">
        <f t="shared" si="114"/>
        <v>117</v>
      </c>
      <c r="D781" s="48">
        <v>0</v>
      </c>
      <c r="E781" s="48">
        <v>0</v>
      </c>
      <c r="F781" s="48">
        <f t="shared" si="115"/>
        <v>464</v>
      </c>
      <c r="G781" s="49" t="s">
        <v>772</v>
      </c>
    </row>
    <row r="783" spans="1:9" x14ac:dyDescent="0.3">
      <c r="A783" s="48">
        <v>1</v>
      </c>
      <c r="C783" s="48">
        <f>C766+1</f>
        <v>118</v>
      </c>
      <c r="D783" s="48">
        <v>0</v>
      </c>
      <c r="E783" s="48">
        <v>0</v>
      </c>
      <c r="F783" s="48">
        <v>465</v>
      </c>
      <c r="G783" s="49" t="s">
        <v>757</v>
      </c>
      <c r="H783" s="49" t="s">
        <v>475</v>
      </c>
      <c r="I783" s="48" t="s">
        <v>779</v>
      </c>
    </row>
    <row r="784" spans="1:9" x14ac:dyDescent="0.3">
      <c r="A784" s="48">
        <v>1</v>
      </c>
      <c r="C784" s="48">
        <f>C783</f>
        <v>118</v>
      </c>
      <c r="D784" s="48">
        <v>0</v>
      </c>
      <c r="E784" s="48">
        <v>0</v>
      </c>
      <c r="F784" s="48">
        <f>F783+1</f>
        <v>466</v>
      </c>
      <c r="G784" s="49" t="s">
        <v>758</v>
      </c>
      <c r="H784" s="49" t="s">
        <v>476</v>
      </c>
      <c r="I784" s="48" t="s">
        <v>780</v>
      </c>
    </row>
    <row r="785" spans="1:9" x14ac:dyDescent="0.3">
      <c r="A785" s="48">
        <v>1</v>
      </c>
      <c r="C785" s="48">
        <f t="shared" ref="C785:C798" si="116">C784</f>
        <v>118</v>
      </c>
      <c r="D785" s="48">
        <v>0</v>
      </c>
      <c r="E785" s="48">
        <v>0</v>
      </c>
      <c r="F785" s="48">
        <f t="shared" ref="F785:F798" si="117">F784+1</f>
        <v>467</v>
      </c>
      <c r="G785" s="49" t="s">
        <v>759</v>
      </c>
      <c r="H785" s="49" t="s">
        <v>477</v>
      </c>
      <c r="I785" s="48" t="s">
        <v>656</v>
      </c>
    </row>
    <row r="786" spans="1:9" x14ac:dyDescent="0.3">
      <c r="A786" s="48">
        <v>1</v>
      </c>
      <c r="C786" s="48">
        <f t="shared" si="116"/>
        <v>118</v>
      </c>
      <c r="D786" s="48">
        <v>0</v>
      </c>
      <c r="E786" s="48">
        <v>0</v>
      </c>
      <c r="F786" s="48">
        <f t="shared" si="117"/>
        <v>468</v>
      </c>
      <c r="G786" s="49" t="s">
        <v>760</v>
      </c>
      <c r="H786" s="49" t="s">
        <v>689</v>
      </c>
      <c r="I786" s="48" t="s">
        <v>658</v>
      </c>
    </row>
    <row r="787" spans="1:9" x14ac:dyDescent="0.3">
      <c r="A787" s="48">
        <v>1</v>
      </c>
      <c r="C787" s="48">
        <f t="shared" si="116"/>
        <v>118</v>
      </c>
      <c r="D787" s="48">
        <v>0</v>
      </c>
      <c r="E787" s="48">
        <v>0</v>
      </c>
      <c r="F787" s="48">
        <f t="shared" si="117"/>
        <v>469</v>
      </c>
      <c r="G787" s="49" t="s">
        <v>761</v>
      </c>
      <c r="H787" s="49"/>
    </row>
    <row r="788" spans="1:9" x14ac:dyDescent="0.3">
      <c r="A788" s="48">
        <v>1</v>
      </c>
      <c r="C788" s="48">
        <f t="shared" si="116"/>
        <v>118</v>
      </c>
      <c r="D788" s="48">
        <v>0</v>
      </c>
      <c r="E788" s="48">
        <v>0</v>
      </c>
      <c r="F788" s="48">
        <f t="shared" si="117"/>
        <v>470</v>
      </c>
      <c r="G788" s="49" t="s">
        <v>762</v>
      </c>
      <c r="H788" s="49"/>
    </row>
    <row r="789" spans="1:9" x14ac:dyDescent="0.3">
      <c r="A789" s="48">
        <v>1</v>
      </c>
      <c r="C789" s="48">
        <f t="shared" si="116"/>
        <v>118</v>
      </c>
      <c r="D789" s="48">
        <v>0</v>
      </c>
      <c r="E789" s="48">
        <v>0</v>
      </c>
      <c r="F789" s="48">
        <f t="shared" si="117"/>
        <v>471</v>
      </c>
      <c r="G789" s="49" t="s">
        <v>763</v>
      </c>
      <c r="H789" s="49"/>
    </row>
    <row r="790" spans="1:9" x14ac:dyDescent="0.3">
      <c r="A790" s="48">
        <v>1</v>
      </c>
      <c r="C790" s="48">
        <f t="shared" si="116"/>
        <v>118</v>
      </c>
      <c r="D790" s="48">
        <v>0</v>
      </c>
      <c r="E790" s="48">
        <v>0</v>
      </c>
      <c r="F790" s="48">
        <f t="shared" si="117"/>
        <v>472</v>
      </c>
      <c r="G790" s="49" t="s">
        <v>764</v>
      </c>
      <c r="H790" s="49"/>
    </row>
    <row r="791" spans="1:9" x14ac:dyDescent="0.3">
      <c r="A791" s="48">
        <v>1</v>
      </c>
      <c r="C791" s="48">
        <f t="shared" si="116"/>
        <v>118</v>
      </c>
      <c r="D791" s="48">
        <v>0</v>
      </c>
      <c r="E791" s="48">
        <v>0</v>
      </c>
      <c r="F791" s="48">
        <f t="shared" si="117"/>
        <v>473</v>
      </c>
      <c r="G791" s="49" t="s">
        <v>765</v>
      </c>
      <c r="H791" s="49"/>
    </row>
    <row r="792" spans="1:9" x14ac:dyDescent="0.3">
      <c r="A792" s="48">
        <v>1</v>
      </c>
      <c r="C792" s="48">
        <f t="shared" si="116"/>
        <v>118</v>
      </c>
      <c r="D792" s="48">
        <v>0</v>
      </c>
      <c r="E792" s="48">
        <v>0</v>
      </c>
      <c r="F792" s="48">
        <f t="shared" si="117"/>
        <v>474</v>
      </c>
      <c r="G792" s="49" t="s">
        <v>766</v>
      </c>
      <c r="H792" s="49"/>
    </row>
    <row r="793" spans="1:9" x14ac:dyDescent="0.3">
      <c r="A793" s="48">
        <v>1</v>
      </c>
      <c r="C793" s="48">
        <f t="shared" si="116"/>
        <v>118</v>
      </c>
      <c r="D793" s="48">
        <v>0</v>
      </c>
      <c r="E793" s="48">
        <v>0</v>
      </c>
      <c r="F793" s="48">
        <f t="shared" si="117"/>
        <v>475</v>
      </c>
      <c r="G793" s="49" t="s">
        <v>767</v>
      </c>
      <c r="H793" s="49"/>
    </row>
    <row r="794" spans="1:9" x14ac:dyDescent="0.3">
      <c r="A794" s="48">
        <v>1</v>
      </c>
      <c r="C794" s="48">
        <f t="shared" si="116"/>
        <v>118</v>
      </c>
      <c r="D794" s="48">
        <v>0</v>
      </c>
      <c r="E794" s="48">
        <v>0</v>
      </c>
      <c r="F794" s="48">
        <f t="shared" si="117"/>
        <v>476</v>
      </c>
      <c r="G794" s="49" t="s">
        <v>768</v>
      </c>
      <c r="H794" s="49"/>
    </row>
    <row r="795" spans="1:9" x14ac:dyDescent="0.3">
      <c r="A795" s="48">
        <v>1</v>
      </c>
      <c r="C795" s="48">
        <f t="shared" si="116"/>
        <v>118</v>
      </c>
      <c r="D795" s="48">
        <v>0</v>
      </c>
      <c r="E795" s="48">
        <v>0</v>
      </c>
      <c r="F795" s="48">
        <f t="shared" si="117"/>
        <v>477</v>
      </c>
      <c r="G795" s="49" t="s">
        <v>769</v>
      </c>
      <c r="H795" s="49"/>
    </row>
    <row r="796" spans="1:9" x14ac:dyDescent="0.3">
      <c r="A796" s="48">
        <v>1</v>
      </c>
      <c r="C796" s="48">
        <f t="shared" si="116"/>
        <v>118</v>
      </c>
      <c r="D796" s="48">
        <v>0</v>
      </c>
      <c r="E796" s="48">
        <v>0</v>
      </c>
      <c r="F796" s="48">
        <f t="shared" si="117"/>
        <v>478</v>
      </c>
      <c r="G796" s="49" t="s">
        <v>770</v>
      </c>
      <c r="H796" s="49"/>
    </row>
    <row r="797" spans="1:9" x14ac:dyDescent="0.3">
      <c r="A797" s="48">
        <v>1</v>
      </c>
      <c r="C797" s="48">
        <f t="shared" si="116"/>
        <v>118</v>
      </c>
      <c r="D797" s="48">
        <v>0</v>
      </c>
      <c r="E797" s="48">
        <v>0</v>
      </c>
      <c r="F797" s="48">
        <f t="shared" si="117"/>
        <v>479</v>
      </c>
      <c r="G797" s="49" t="s">
        <v>771</v>
      </c>
      <c r="H797" s="49"/>
    </row>
    <row r="798" spans="1:9" x14ac:dyDescent="0.3">
      <c r="A798" s="48">
        <v>1</v>
      </c>
      <c r="C798" s="48">
        <f t="shared" si="116"/>
        <v>118</v>
      </c>
      <c r="D798" s="48">
        <v>0</v>
      </c>
      <c r="E798" s="48">
        <v>0</v>
      </c>
      <c r="F798" s="48">
        <f t="shared" si="117"/>
        <v>480</v>
      </c>
      <c r="G798" s="49" t="s">
        <v>772</v>
      </c>
    </row>
    <row r="800" spans="1:9" x14ac:dyDescent="0.3">
      <c r="A800" s="48">
        <v>1</v>
      </c>
      <c r="C800" s="48">
        <f>C783+1</f>
        <v>119</v>
      </c>
      <c r="D800" s="48">
        <v>0</v>
      </c>
      <c r="E800" s="48">
        <v>0</v>
      </c>
      <c r="F800" s="48">
        <f>F783+16</f>
        <v>481</v>
      </c>
      <c r="G800" s="49" t="s">
        <v>757</v>
      </c>
      <c r="H800" s="49" t="s">
        <v>475</v>
      </c>
      <c r="I800" s="48" t="s">
        <v>781</v>
      </c>
    </row>
    <row r="801" spans="1:9" x14ac:dyDescent="0.3">
      <c r="A801" s="48">
        <v>1</v>
      </c>
      <c r="C801" s="48">
        <f>C800</f>
        <v>119</v>
      </c>
      <c r="D801" s="48">
        <v>0</v>
      </c>
      <c r="E801" s="48">
        <v>0</v>
      </c>
      <c r="F801" s="48">
        <f>F800+1</f>
        <v>482</v>
      </c>
      <c r="G801" s="49" t="s">
        <v>758</v>
      </c>
      <c r="H801" s="49" t="s">
        <v>476</v>
      </c>
      <c r="I801" s="48" t="s">
        <v>782</v>
      </c>
    </row>
    <row r="802" spans="1:9" x14ac:dyDescent="0.3">
      <c r="A802" s="48">
        <v>1</v>
      </c>
      <c r="C802" s="48">
        <f t="shared" ref="C802:C815" si="118">C801</f>
        <v>119</v>
      </c>
      <c r="D802" s="48">
        <v>0</v>
      </c>
      <c r="E802" s="48">
        <v>0</v>
      </c>
      <c r="F802" s="48">
        <f t="shared" ref="F802:F815" si="119">F801+1</f>
        <v>483</v>
      </c>
      <c r="G802" s="49" t="s">
        <v>759</v>
      </c>
      <c r="H802" s="49" t="s">
        <v>477</v>
      </c>
      <c r="I802" s="48" t="s">
        <v>671</v>
      </c>
    </row>
    <row r="803" spans="1:9" x14ac:dyDescent="0.3">
      <c r="A803" s="48">
        <v>1</v>
      </c>
      <c r="C803" s="48">
        <f t="shared" si="118"/>
        <v>119</v>
      </c>
      <c r="D803" s="48">
        <v>0</v>
      </c>
      <c r="E803" s="48">
        <v>0</v>
      </c>
      <c r="F803" s="48">
        <f t="shared" si="119"/>
        <v>484</v>
      </c>
      <c r="G803" s="49" t="s">
        <v>760</v>
      </c>
      <c r="H803" s="49" t="s">
        <v>689</v>
      </c>
      <c r="I803" s="48" t="s">
        <v>672</v>
      </c>
    </row>
    <row r="804" spans="1:9" x14ac:dyDescent="0.3">
      <c r="A804" s="48">
        <v>1</v>
      </c>
      <c r="C804" s="48">
        <f t="shared" si="118"/>
        <v>119</v>
      </c>
      <c r="D804" s="48">
        <v>0</v>
      </c>
      <c r="E804" s="48">
        <v>0</v>
      </c>
      <c r="F804" s="48">
        <f t="shared" si="119"/>
        <v>485</v>
      </c>
      <c r="G804" s="49" t="s">
        <v>761</v>
      </c>
      <c r="H804" s="49"/>
    </row>
    <row r="805" spans="1:9" x14ac:dyDescent="0.3">
      <c r="A805" s="48">
        <v>1</v>
      </c>
      <c r="C805" s="48">
        <f t="shared" si="118"/>
        <v>119</v>
      </c>
      <c r="D805" s="48">
        <v>0</v>
      </c>
      <c r="E805" s="48">
        <v>0</v>
      </c>
      <c r="F805" s="48">
        <f t="shared" si="119"/>
        <v>486</v>
      </c>
      <c r="G805" s="49" t="s">
        <v>762</v>
      </c>
      <c r="H805" s="49"/>
    </row>
    <row r="806" spans="1:9" x14ac:dyDescent="0.3">
      <c r="A806" s="48">
        <v>1</v>
      </c>
      <c r="C806" s="48">
        <f t="shared" si="118"/>
        <v>119</v>
      </c>
      <c r="D806" s="48">
        <v>0</v>
      </c>
      <c r="E806" s="48">
        <v>0</v>
      </c>
      <c r="F806" s="48">
        <f t="shared" si="119"/>
        <v>487</v>
      </c>
      <c r="G806" s="49" t="s">
        <v>763</v>
      </c>
      <c r="H806" s="49"/>
    </row>
    <row r="807" spans="1:9" x14ac:dyDescent="0.3">
      <c r="A807" s="48">
        <v>1</v>
      </c>
      <c r="C807" s="48">
        <f t="shared" si="118"/>
        <v>119</v>
      </c>
      <c r="D807" s="48">
        <v>0</v>
      </c>
      <c r="E807" s="48">
        <v>0</v>
      </c>
      <c r="F807" s="48">
        <f t="shared" si="119"/>
        <v>488</v>
      </c>
      <c r="G807" s="49" t="s">
        <v>764</v>
      </c>
      <c r="H807" s="49"/>
    </row>
    <row r="808" spans="1:9" x14ac:dyDescent="0.3">
      <c r="A808" s="48">
        <v>1</v>
      </c>
      <c r="C808" s="48">
        <f t="shared" si="118"/>
        <v>119</v>
      </c>
      <c r="D808" s="48">
        <v>0</v>
      </c>
      <c r="E808" s="48">
        <v>0</v>
      </c>
      <c r="F808" s="48">
        <f t="shared" si="119"/>
        <v>489</v>
      </c>
      <c r="G808" s="49" t="s">
        <v>765</v>
      </c>
      <c r="H808" s="49"/>
    </row>
    <row r="809" spans="1:9" x14ac:dyDescent="0.3">
      <c r="A809" s="48">
        <v>1</v>
      </c>
      <c r="C809" s="48">
        <f t="shared" si="118"/>
        <v>119</v>
      </c>
      <c r="D809" s="48">
        <v>0</v>
      </c>
      <c r="E809" s="48">
        <v>0</v>
      </c>
      <c r="F809" s="48">
        <f t="shared" si="119"/>
        <v>490</v>
      </c>
      <c r="G809" s="49" t="s">
        <v>766</v>
      </c>
      <c r="H809" s="49"/>
    </row>
    <row r="810" spans="1:9" x14ac:dyDescent="0.3">
      <c r="A810" s="48">
        <v>1</v>
      </c>
      <c r="C810" s="48">
        <f t="shared" si="118"/>
        <v>119</v>
      </c>
      <c r="D810" s="48">
        <v>0</v>
      </c>
      <c r="E810" s="48">
        <v>0</v>
      </c>
      <c r="F810" s="48">
        <f t="shared" si="119"/>
        <v>491</v>
      </c>
      <c r="G810" s="49" t="s">
        <v>767</v>
      </c>
      <c r="H810" s="49"/>
    </row>
    <row r="811" spans="1:9" x14ac:dyDescent="0.3">
      <c r="A811" s="48">
        <v>1</v>
      </c>
      <c r="C811" s="48">
        <f t="shared" si="118"/>
        <v>119</v>
      </c>
      <c r="D811" s="48">
        <v>0</v>
      </c>
      <c r="E811" s="48">
        <v>0</v>
      </c>
      <c r="F811" s="48">
        <f t="shared" si="119"/>
        <v>492</v>
      </c>
      <c r="G811" s="49" t="s">
        <v>768</v>
      </c>
      <c r="H811" s="49"/>
    </row>
    <row r="812" spans="1:9" x14ac:dyDescent="0.3">
      <c r="A812" s="48">
        <v>1</v>
      </c>
      <c r="C812" s="48">
        <f t="shared" si="118"/>
        <v>119</v>
      </c>
      <c r="D812" s="48">
        <v>0</v>
      </c>
      <c r="E812" s="48">
        <v>0</v>
      </c>
      <c r="F812" s="48">
        <f t="shared" si="119"/>
        <v>493</v>
      </c>
      <c r="G812" s="49" t="s">
        <v>769</v>
      </c>
      <c r="H812" s="49"/>
    </row>
    <row r="813" spans="1:9" x14ac:dyDescent="0.3">
      <c r="A813" s="48">
        <v>1</v>
      </c>
      <c r="C813" s="48">
        <f t="shared" si="118"/>
        <v>119</v>
      </c>
      <c r="D813" s="48">
        <v>0</v>
      </c>
      <c r="E813" s="48">
        <v>0</v>
      </c>
      <c r="F813" s="48">
        <f t="shared" si="119"/>
        <v>494</v>
      </c>
      <c r="G813" s="49" t="s">
        <v>770</v>
      </c>
      <c r="H813" s="49"/>
    </row>
    <row r="814" spans="1:9" x14ac:dyDescent="0.3">
      <c r="A814" s="48">
        <v>1</v>
      </c>
      <c r="C814" s="48">
        <f t="shared" si="118"/>
        <v>119</v>
      </c>
      <c r="D814" s="48">
        <v>0</v>
      </c>
      <c r="E814" s="48">
        <v>0</v>
      </c>
      <c r="F814" s="48">
        <f t="shared" si="119"/>
        <v>495</v>
      </c>
      <c r="G814" s="49" t="s">
        <v>771</v>
      </c>
      <c r="H814" s="49"/>
    </row>
    <row r="815" spans="1:9" x14ac:dyDescent="0.3">
      <c r="A815" s="48">
        <v>1</v>
      </c>
      <c r="C815" s="48">
        <f t="shared" si="118"/>
        <v>119</v>
      </c>
      <c r="D815" s="48">
        <v>0</v>
      </c>
      <c r="E815" s="48">
        <v>0</v>
      </c>
      <c r="F815" s="48">
        <f t="shared" si="119"/>
        <v>496</v>
      </c>
      <c r="G815" s="49" t="s">
        <v>772</v>
      </c>
    </row>
    <row r="817" spans="1:9" x14ac:dyDescent="0.3">
      <c r="A817" s="48">
        <v>1</v>
      </c>
      <c r="C817" s="48">
        <f>C800+1</f>
        <v>120</v>
      </c>
      <c r="D817" s="48">
        <v>0</v>
      </c>
      <c r="E817" s="48">
        <v>0</v>
      </c>
      <c r="F817" s="48">
        <f>F800+16</f>
        <v>497</v>
      </c>
      <c r="G817" s="49" t="s">
        <v>757</v>
      </c>
      <c r="H817" s="49" t="s">
        <v>475</v>
      </c>
      <c r="I817" s="55" t="s">
        <v>1345</v>
      </c>
    </row>
    <row r="818" spans="1:9" x14ac:dyDescent="0.3">
      <c r="A818" s="48">
        <v>1</v>
      </c>
      <c r="C818" s="48">
        <f>C817</f>
        <v>120</v>
      </c>
      <c r="D818" s="48">
        <v>0</v>
      </c>
      <c r="E818" s="48">
        <v>0</v>
      </c>
      <c r="F818" s="48">
        <f>F817+1</f>
        <v>498</v>
      </c>
      <c r="G818" s="49" t="s">
        <v>758</v>
      </c>
      <c r="H818" s="49" t="s">
        <v>476</v>
      </c>
      <c r="I818" s="55" t="s">
        <v>1346</v>
      </c>
    </row>
    <row r="819" spans="1:9" x14ac:dyDescent="0.3">
      <c r="A819" s="48">
        <v>1</v>
      </c>
      <c r="C819" s="48">
        <f t="shared" ref="C819:C832" si="120">C818</f>
        <v>120</v>
      </c>
      <c r="D819" s="48">
        <v>0</v>
      </c>
      <c r="E819" s="48">
        <v>0</v>
      </c>
      <c r="F819" s="48">
        <f t="shared" ref="F819:F832" si="121">F818+1</f>
        <v>499</v>
      </c>
      <c r="G819" s="49" t="s">
        <v>759</v>
      </c>
      <c r="H819" s="49" t="s">
        <v>477</v>
      </c>
      <c r="I819" s="55" t="s">
        <v>1165</v>
      </c>
    </row>
    <row r="820" spans="1:9" x14ac:dyDescent="0.3">
      <c r="A820" s="48">
        <v>1</v>
      </c>
      <c r="C820" s="48">
        <f t="shared" si="120"/>
        <v>120</v>
      </c>
      <c r="D820" s="48">
        <v>0</v>
      </c>
      <c r="E820" s="48">
        <v>0</v>
      </c>
      <c r="F820" s="48">
        <f t="shared" si="121"/>
        <v>500</v>
      </c>
      <c r="G820" s="49" t="s">
        <v>760</v>
      </c>
      <c r="H820" s="49" t="s">
        <v>689</v>
      </c>
      <c r="I820" s="55" t="s">
        <v>1166</v>
      </c>
    </row>
    <row r="821" spans="1:9" x14ac:dyDescent="0.3">
      <c r="A821" s="48">
        <v>1</v>
      </c>
      <c r="C821" s="48">
        <f t="shared" si="120"/>
        <v>120</v>
      </c>
      <c r="D821" s="48">
        <v>0</v>
      </c>
      <c r="E821" s="48">
        <v>0</v>
      </c>
      <c r="F821" s="48">
        <f t="shared" si="121"/>
        <v>501</v>
      </c>
      <c r="G821" s="49" t="s">
        <v>761</v>
      </c>
      <c r="H821" s="49"/>
    </row>
    <row r="822" spans="1:9" x14ac:dyDescent="0.3">
      <c r="A822" s="48">
        <v>1</v>
      </c>
      <c r="C822" s="48">
        <f t="shared" si="120"/>
        <v>120</v>
      </c>
      <c r="D822" s="48">
        <v>0</v>
      </c>
      <c r="E822" s="48">
        <v>0</v>
      </c>
      <c r="F822" s="48">
        <f t="shared" si="121"/>
        <v>502</v>
      </c>
      <c r="G822" s="49" t="s">
        <v>762</v>
      </c>
      <c r="H822" s="49"/>
    </row>
    <row r="823" spans="1:9" x14ac:dyDescent="0.3">
      <c r="A823" s="48">
        <v>1</v>
      </c>
      <c r="C823" s="48">
        <f t="shared" si="120"/>
        <v>120</v>
      </c>
      <c r="D823" s="48">
        <v>0</v>
      </c>
      <c r="E823" s="48">
        <v>0</v>
      </c>
      <c r="F823" s="48">
        <f t="shared" si="121"/>
        <v>503</v>
      </c>
      <c r="G823" s="49" t="s">
        <v>763</v>
      </c>
      <c r="H823" s="49"/>
    </row>
    <row r="824" spans="1:9" x14ac:dyDescent="0.3">
      <c r="A824" s="48">
        <v>1</v>
      </c>
      <c r="C824" s="48">
        <f t="shared" si="120"/>
        <v>120</v>
      </c>
      <c r="D824" s="48">
        <v>0</v>
      </c>
      <c r="E824" s="48">
        <v>0</v>
      </c>
      <c r="F824" s="48">
        <f t="shared" si="121"/>
        <v>504</v>
      </c>
      <c r="G824" s="49" t="s">
        <v>764</v>
      </c>
      <c r="H824" s="49"/>
    </row>
    <row r="825" spans="1:9" x14ac:dyDescent="0.3">
      <c r="A825" s="48">
        <v>1</v>
      </c>
      <c r="C825" s="48">
        <f t="shared" si="120"/>
        <v>120</v>
      </c>
      <c r="D825" s="48">
        <v>0</v>
      </c>
      <c r="E825" s="48">
        <v>0</v>
      </c>
      <c r="F825" s="48">
        <f t="shared" si="121"/>
        <v>505</v>
      </c>
      <c r="G825" s="49" t="s">
        <v>765</v>
      </c>
      <c r="H825" s="49"/>
    </row>
    <row r="826" spans="1:9" x14ac:dyDescent="0.3">
      <c r="A826" s="48">
        <v>1</v>
      </c>
      <c r="C826" s="48">
        <f t="shared" si="120"/>
        <v>120</v>
      </c>
      <c r="D826" s="48">
        <v>0</v>
      </c>
      <c r="E826" s="48">
        <v>0</v>
      </c>
      <c r="F826" s="48">
        <f t="shared" si="121"/>
        <v>506</v>
      </c>
      <c r="G826" s="49" t="s">
        <v>766</v>
      </c>
      <c r="H826" s="49"/>
    </row>
    <row r="827" spans="1:9" x14ac:dyDescent="0.3">
      <c r="A827" s="48">
        <v>1</v>
      </c>
      <c r="C827" s="48">
        <f t="shared" si="120"/>
        <v>120</v>
      </c>
      <c r="D827" s="48">
        <v>0</v>
      </c>
      <c r="E827" s="48">
        <v>0</v>
      </c>
      <c r="F827" s="48">
        <f t="shared" si="121"/>
        <v>507</v>
      </c>
      <c r="G827" s="49" t="s">
        <v>767</v>
      </c>
      <c r="H827" s="49"/>
    </row>
    <row r="828" spans="1:9" x14ac:dyDescent="0.3">
      <c r="A828" s="48">
        <v>1</v>
      </c>
      <c r="C828" s="48">
        <f t="shared" si="120"/>
        <v>120</v>
      </c>
      <c r="D828" s="48">
        <v>0</v>
      </c>
      <c r="E828" s="48">
        <v>0</v>
      </c>
      <c r="F828" s="48">
        <f t="shared" si="121"/>
        <v>508</v>
      </c>
      <c r="G828" s="49" t="s">
        <v>768</v>
      </c>
      <c r="H828" s="49"/>
    </row>
    <row r="829" spans="1:9" x14ac:dyDescent="0.3">
      <c r="A829" s="48">
        <v>1</v>
      </c>
      <c r="C829" s="48">
        <f t="shared" si="120"/>
        <v>120</v>
      </c>
      <c r="D829" s="48">
        <v>0</v>
      </c>
      <c r="E829" s="48">
        <v>0</v>
      </c>
      <c r="F829" s="48">
        <f t="shared" si="121"/>
        <v>509</v>
      </c>
      <c r="G829" s="49" t="s">
        <v>769</v>
      </c>
      <c r="H829" s="49"/>
    </row>
    <row r="830" spans="1:9" x14ac:dyDescent="0.3">
      <c r="A830" s="48">
        <v>1</v>
      </c>
      <c r="C830" s="48">
        <f t="shared" si="120"/>
        <v>120</v>
      </c>
      <c r="D830" s="48">
        <v>0</v>
      </c>
      <c r="E830" s="48">
        <v>0</v>
      </c>
      <c r="F830" s="48">
        <f t="shared" si="121"/>
        <v>510</v>
      </c>
      <c r="G830" s="49" t="s">
        <v>770</v>
      </c>
      <c r="H830" s="49"/>
    </row>
    <row r="831" spans="1:9" x14ac:dyDescent="0.3">
      <c r="A831" s="48">
        <v>1</v>
      </c>
      <c r="C831" s="48">
        <f t="shared" si="120"/>
        <v>120</v>
      </c>
      <c r="D831" s="48">
        <v>0</v>
      </c>
      <c r="E831" s="48">
        <v>0</v>
      </c>
      <c r="F831" s="48">
        <f t="shared" si="121"/>
        <v>511</v>
      </c>
      <c r="G831" s="49" t="s">
        <v>771</v>
      </c>
      <c r="H831" s="49"/>
    </row>
    <row r="832" spans="1:9" x14ac:dyDescent="0.3">
      <c r="A832" s="48">
        <v>1</v>
      </c>
      <c r="C832" s="48">
        <f t="shared" si="120"/>
        <v>120</v>
      </c>
      <c r="D832" s="48">
        <v>0</v>
      </c>
      <c r="E832" s="48">
        <v>0</v>
      </c>
      <c r="F832" s="48">
        <f t="shared" si="121"/>
        <v>512</v>
      </c>
      <c r="G832" s="49" t="s">
        <v>772</v>
      </c>
    </row>
    <row r="834" spans="1:9" x14ac:dyDescent="0.3">
      <c r="A834" s="48">
        <v>1</v>
      </c>
      <c r="C834" s="48">
        <f>C817+1</f>
        <v>121</v>
      </c>
      <c r="D834" s="48">
        <v>0</v>
      </c>
      <c r="E834" s="48">
        <v>0</v>
      </c>
      <c r="F834" s="48">
        <f>F817+16</f>
        <v>513</v>
      </c>
      <c r="G834" s="49" t="s">
        <v>757</v>
      </c>
      <c r="H834" s="49" t="s">
        <v>475</v>
      </c>
      <c r="I834" s="55" t="s">
        <v>1347</v>
      </c>
    </row>
    <row r="835" spans="1:9" x14ac:dyDescent="0.3">
      <c r="A835" s="48">
        <v>1</v>
      </c>
      <c r="C835" s="48">
        <f>C834</f>
        <v>121</v>
      </c>
      <c r="D835" s="48">
        <v>0</v>
      </c>
      <c r="E835" s="48">
        <v>0</v>
      </c>
      <c r="F835" s="48">
        <f>F834+1</f>
        <v>514</v>
      </c>
      <c r="G835" s="49" t="s">
        <v>758</v>
      </c>
      <c r="H835" s="49" t="s">
        <v>476</v>
      </c>
      <c r="I835" s="55" t="s">
        <v>1348</v>
      </c>
    </row>
    <row r="836" spans="1:9" x14ac:dyDescent="0.3">
      <c r="A836" s="48">
        <v>1</v>
      </c>
      <c r="C836" s="48">
        <f t="shared" ref="C836:C849" si="122">C835</f>
        <v>121</v>
      </c>
      <c r="D836" s="48">
        <v>0</v>
      </c>
      <c r="E836" s="48">
        <v>0</v>
      </c>
      <c r="F836" s="48">
        <f t="shared" ref="F836:F849" si="123">F835+1</f>
        <v>515</v>
      </c>
      <c r="G836" s="49" t="s">
        <v>759</v>
      </c>
      <c r="H836" s="49" t="s">
        <v>477</v>
      </c>
      <c r="I836" s="55" t="s">
        <v>1180</v>
      </c>
    </row>
    <row r="837" spans="1:9" x14ac:dyDescent="0.3">
      <c r="A837" s="48">
        <v>1</v>
      </c>
      <c r="C837" s="48">
        <f t="shared" si="122"/>
        <v>121</v>
      </c>
      <c r="D837" s="48">
        <v>0</v>
      </c>
      <c r="E837" s="48">
        <v>0</v>
      </c>
      <c r="F837" s="48">
        <f t="shared" si="123"/>
        <v>516</v>
      </c>
      <c r="G837" s="49" t="s">
        <v>760</v>
      </c>
      <c r="H837" s="49" t="s">
        <v>689</v>
      </c>
      <c r="I837" s="55" t="s">
        <v>1181</v>
      </c>
    </row>
    <row r="838" spans="1:9" x14ac:dyDescent="0.3">
      <c r="A838" s="48">
        <v>1</v>
      </c>
      <c r="C838" s="48">
        <f t="shared" si="122"/>
        <v>121</v>
      </c>
      <c r="D838" s="48">
        <v>0</v>
      </c>
      <c r="E838" s="48">
        <v>0</v>
      </c>
      <c r="F838" s="48">
        <f t="shared" si="123"/>
        <v>517</v>
      </c>
      <c r="G838" s="49" t="s">
        <v>761</v>
      </c>
      <c r="H838" s="49"/>
    </row>
    <row r="839" spans="1:9" x14ac:dyDescent="0.3">
      <c r="A839" s="48">
        <v>1</v>
      </c>
      <c r="C839" s="48">
        <f t="shared" si="122"/>
        <v>121</v>
      </c>
      <c r="D839" s="48">
        <v>0</v>
      </c>
      <c r="E839" s="48">
        <v>0</v>
      </c>
      <c r="F839" s="48">
        <f t="shared" si="123"/>
        <v>518</v>
      </c>
      <c r="G839" s="49" t="s">
        <v>762</v>
      </c>
      <c r="H839" s="49"/>
    </row>
    <row r="840" spans="1:9" x14ac:dyDescent="0.3">
      <c r="A840" s="48">
        <v>1</v>
      </c>
      <c r="C840" s="48">
        <f t="shared" si="122"/>
        <v>121</v>
      </c>
      <c r="D840" s="48">
        <v>0</v>
      </c>
      <c r="E840" s="48">
        <v>0</v>
      </c>
      <c r="F840" s="48">
        <f t="shared" si="123"/>
        <v>519</v>
      </c>
      <c r="G840" s="49" t="s">
        <v>763</v>
      </c>
      <c r="H840" s="49"/>
    </row>
    <row r="841" spans="1:9" x14ac:dyDescent="0.3">
      <c r="A841" s="48">
        <v>1</v>
      </c>
      <c r="C841" s="48">
        <f t="shared" si="122"/>
        <v>121</v>
      </c>
      <c r="D841" s="48">
        <v>0</v>
      </c>
      <c r="E841" s="48">
        <v>0</v>
      </c>
      <c r="F841" s="48">
        <f t="shared" si="123"/>
        <v>520</v>
      </c>
      <c r="G841" s="49" t="s">
        <v>764</v>
      </c>
      <c r="H841" s="49"/>
    </row>
    <row r="842" spans="1:9" x14ac:dyDescent="0.3">
      <c r="A842" s="48">
        <v>1</v>
      </c>
      <c r="C842" s="48">
        <f t="shared" si="122"/>
        <v>121</v>
      </c>
      <c r="D842" s="48">
        <v>0</v>
      </c>
      <c r="E842" s="48">
        <v>0</v>
      </c>
      <c r="F842" s="48">
        <f t="shared" si="123"/>
        <v>521</v>
      </c>
      <c r="G842" s="49" t="s">
        <v>765</v>
      </c>
      <c r="H842" s="49"/>
    </row>
    <row r="843" spans="1:9" x14ac:dyDescent="0.3">
      <c r="A843" s="48">
        <v>1</v>
      </c>
      <c r="C843" s="48">
        <f t="shared" si="122"/>
        <v>121</v>
      </c>
      <c r="D843" s="48">
        <v>0</v>
      </c>
      <c r="E843" s="48">
        <v>0</v>
      </c>
      <c r="F843" s="48">
        <f t="shared" si="123"/>
        <v>522</v>
      </c>
      <c r="G843" s="49" t="s">
        <v>766</v>
      </c>
      <c r="H843" s="49"/>
    </row>
    <row r="844" spans="1:9" x14ac:dyDescent="0.3">
      <c r="A844" s="48">
        <v>1</v>
      </c>
      <c r="C844" s="48">
        <f t="shared" si="122"/>
        <v>121</v>
      </c>
      <c r="D844" s="48">
        <v>0</v>
      </c>
      <c r="E844" s="48">
        <v>0</v>
      </c>
      <c r="F844" s="48">
        <f t="shared" si="123"/>
        <v>523</v>
      </c>
      <c r="G844" s="49" t="s">
        <v>767</v>
      </c>
      <c r="H844" s="49"/>
    </row>
    <row r="845" spans="1:9" x14ac:dyDescent="0.3">
      <c r="A845" s="48">
        <v>1</v>
      </c>
      <c r="C845" s="48">
        <f t="shared" si="122"/>
        <v>121</v>
      </c>
      <c r="D845" s="48">
        <v>0</v>
      </c>
      <c r="E845" s="48">
        <v>0</v>
      </c>
      <c r="F845" s="48">
        <f t="shared" si="123"/>
        <v>524</v>
      </c>
      <c r="G845" s="49" t="s">
        <v>768</v>
      </c>
      <c r="H845" s="49"/>
    </row>
    <row r="846" spans="1:9" x14ac:dyDescent="0.3">
      <c r="A846" s="48">
        <v>1</v>
      </c>
      <c r="C846" s="48">
        <f t="shared" si="122"/>
        <v>121</v>
      </c>
      <c r="D846" s="48">
        <v>0</v>
      </c>
      <c r="E846" s="48">
        <v>0</v>
      </c>
      <c r="F846" s="48">
        <f t="shared" si="123"/>
        <v>525</v>
      </c>
      <c r="G846" s="49" t="s">
        <v>769</v>
      </c>
      <c r="H846" s="49"/>
    </row>
    <row r="847" spans="1:9" x14ac:dyDescent="0.3">
      <c r="A847" s="48">
        <v>1</v>
      </c>
      <c r="C847" s="48">
        <f t="shared" si="122"/>
        <v>121</v>
      </c>
      <c r="D847" s="48">
        <v>0</v>
      </c>
      <c r="E847" s="48">
        <v>0</v>
      </c>
      <c r="F847" s="48">
        <f t="shared" si="123"/>
        <v>526</v>
      </c>
      <c r="G847" s="49" t="s">
        <v>770</v>
      </c>
      <c r="H847" s="49"/>
    </row>
    <row r="848" spans="1:9" x14ac:dyDescent="0.3">
      <c r="A848" s="48">
        <v>1</v>
      </c>
      <c r="C848" s="48">
        <f t="shared" si="122"/>
        <v>121</v>
      </c>
      <c r="D848" s="48">
        <v>0</v>
      </c>
      <c r="E848" s="48">
        <v>0</v>
      </c>
      <c r="F848" s="48">
        <f t="shared" si="123"/>
        <v>527</v>
      </c>
      <c r="G848" s="49" t="s">
        <v>771</v>
      </c>
      <c r="H848" s="49"/>
    </row>
    <row r="849" spans="1:9" x14ac:dyDescent="0.3">
      <c r="A849" s="48">
        <v>1</v>
      </c>
      <c r="C849" s="48">
        <f t="shared" si="122"/>
        <v>121</v>
      </c>
      <c r="D849" s="48">
        <v>0</v>
      </c>
      <c r="E849" s="48">
        <v>0</v>
      </c>
      <c r="F849" s="48">
        <f t="shared" si="123"/>
        <v>528</v>
      </c>
      <c r="G849" s="49" t="s">
        <v>772</v>
      </c>
    </row>
    <row r="851" spans="1:9" x14ac:dyDescent="0.3">
      <c r="A851" s="48">
        <v>1</v>
      </c>
      <c r="C851" s="48">
        <f>C834+1</f>
        <v>122</v>
      </c>
      <c r="D851" s="48">
        <v>0</v>
      </c>
      <c r="E851" s="48">
        <v>0</v>
      </c>
      <c r="F851" s="48">
        <f>F834+16</f>
        <v>529</v>
      </c>
      <c r="G851" s="49" t="s">
        <v>757</v>
      </c>
      <c r="H851" s="49" t="s">
        <v>475</v>
      </c>
      <c r="I851" s="55" t="s">
        <v>1349</v>
      </c>
    </row>
    <row r="852" spans="1:9" x14ac:dyDescent="0.3">
      <c r="A852" s="48">
        <v>1</v>
      </c>
      <c r="C852" s="48">
        <f>C851</f>
        <v>122</v>
      </c>
      <c r="D852" s="48">
        <v>0</v>
      </c>
      <c r="E852" s="48">
        <v>0</v>
      </c>
      <c r="F852" s="48">
        <f>F851+1</f>
        <v>530</v>
      </c>
      <c r="G852" s="49" t="s">
        <v>758</v>
      </c>
      <c r="H852" s="49" t="s">
        <v>476</v>
      </c>
      <c r="I852" s="55" t="s">
        <v>1350</v>
      </c>
    </row>
    <row r="853" spans="1:9" x14ac:dyDescent="0.3">
      <c r="A853" s="48">
        <v>1</v>
      </c>
      <c r="C853" s="48">
        <f t="shared" ref="C853:C866" si="124">C852</f>
        <v>122</v>
      </c>
      <c r="D853" s="48">
        <v>0</v>
      </c>
      <c r="E853" s="48">
        <v>0</v>
      </c>
      <c r="F853" s="48">
        <f t="shared" ref="F853:F866" si="125">F852+1</f>
        <v>531</v>
      </c>
      <c r="G853" s="49" t="s">
        <v>759</v>
      </c>
      <c r="H853" s="49" t="s">
        <v>477</v>
      </c>
      <c r="I853" s="55" t="s">
        <v>1195</v>
      </c>
    </row>
    <row r="854" spans="1:9" x14ac:dyDescent="0.3">
      <c r="A854" s="48">
        <v>1</v>
      </c>
      <c r="C854" s="48">
        <f t="shared" si="124"/>
        <v>122</v>
      </c>
      <c r="D854" s="48">
        <v>0</v>
      </c>
      <c r="E854" s="48">
        <v>0</v>
      </c>
      <c r="F854" s="48">
        <f t="shared" si="125"/>
        <v>532</v>
      </c>
      <c r="G854" s="49" t="s">
        <v>760</v>
      </c>
      <c r="H854" s="49" t="s">
        <v>689</v>
      </c>
      <c r="I854" s="55" t="s">
        <v>1196</v>
      </c>
    </row>
    <row r="855" spans="1:9" x14ac:dyDescent="0.3">
      <c r="A855" s="48">
        <v>1</v>
      </c>
      <c r="C855" s="48">
        <f t="shared" si="124"/>
        <v>122</v>
      </c>
      <c r="D855" s="48">
        <v>0</v>
      </c>
      <c r="E855" s="48">
        <v>0</v>
      </c>
      <c r="F855" s="48">
        <f t="shared" si="125"/>
        <v>533</v>
      </c>
      <c r="G855" s="49" t="s">
        <v>761</v>
      </c>
      <c r="H855" s="49"/>
    </row>
    <row r="856" spans="1:9" x14ac:dyDescent="0.3">
      <c r="A856" s="48">
        <v>1</v>
      </c>
      <c r="C856" s="48">
        <f t="shared" si="124"/>
        <v>122</v>
      </c>
      <c r="D856" s="48">
        <v>0</v>
      </c>
      <c r="E856" s="48">
        <v>0</v>
      </c>
      <c r="F856" s="48">
        <f t="shared" si="125"/>
        <v>534</v>
      </c>
      <c r="G856" s="49" t="s">
        <v>762</v>
      </c>
      <c r="H856" s="49"/>
    </row>
    <row r="857" spans="1:9" x14ac:dyDescent="0.3">
      <c r="A857" s="48">
        <v>1</v>
      </c>
      <c r="C857" s="48">
        <f t="shared" si="124"/>
        <v>122</v>
      </c>
      <c r="D857" s="48">
        <v>0</v>
      </c>
      <c r="E857" s="48">
        <v>0</v>
      </c>
      <c r="F857" s="48">
        <f t="shared" si="125"/>
        <v>535</v>
      </c>
      <c r="G857" s="49" t="s">
        <v>763</v>
      </c>
      <c r="H857" s="49"/>
    </row>
    <row r="858" spans="1:9" x14ac:dyDescent="0.3">
      <c r="A858" s="48">
        <v>1</v>
      </c>
      <c r="C858" s="48">
        <f t="shared" si="124"/>
        <v>122</v>
      </c>
      <c r="D858" s="48">
        <v>0</v>
      </c>
      <c r="E858" s="48">
        <v>0</v>
      </c>
      <c r="F858" s="48">
        <f t="shared" si="125"/>
        <v>536</v>
      </c>
      <c r="G858" s="49" t="s">
        <v>764</v>
      </c>
      <c r="H858" s="49"/>
    </row>
    <row r="859" spans="1:9" x14ac:dyDescent="0.3">
      <c r="A859" s="48">
        <v>1</v>
      </c>
      <c r="C859" s="48">
        <f t="shared" si="124"/>
        <v>122</v>
      </c>
      <c r="D859" s="48">
        <v>0</v>
      </c>
      <c r="E859" s="48">
        <v>0</v>
      </c>
      <c r="F859" s="48">
        <f t="shared" si="125"/>
        <v>537</v>
      </c>
      <c r="G859" s="49" t="s">
        <v>765</v>
      </c>
      <c r="H859" s="49"/>
    </row>
    <row r="860" spans="1:9" x14ac:dyDescent="0.3">
      <c r="A860" s="48">
        <v>1</v>
      </c>
      <c r="C860" s="48">
        <f t="shared" si="124"/>
        <v>122</v>
      </c>
      <c r="D860" s="48">
        <v>0</v>
      </c>
      <c r="E860" s="48">
        <v>0</v>
      </c>
      <c r="F860" s="48">
        <f t="shared" si="125"/>
        <v>538</v>
      </c>
      <c r="G860" s="49" t="s">
        <v>766</v>
      </c>
      <c r="H860" s="49"/>
    </row>
    <row r="861" spans="1:9" x14ac:dyDescent="0.3">
      <c r="A861" s="48">
        <v>1</v>
      </c>
      <c r="C861" s="48">
        <f t="shared" si="124"/>
        <v>122</v>
      </c>
      <c r="D861" s="48">
        <v>0</v>
      </c>
      <c r="E861" s="48">
        <v>0</v>
      </c>
      <c r="F861" s="48">
        <f t="shared" si="125"/>
        <v>539</v>
      </c>
      <c r="G861" s="49" t="s">
        <v>767</v>
      </c>
      <c r="H861" s="49"/>
    </row>
    <row r="862" spans="1:9" x14ac:dyDescent="0.3">
      <c r="A862" s="48">
        <v>1</v>
      </c>
      <c r="C862" s="48">
        <f t="shared" si="124"/>
        <v>122</v>
      </c>
      <c r="D862" s="48">
        <v>0</v>
      </c>
      <c r="E862" s="48">
        <v>0</v>
      </c>
      <c r="F862" s="48">
        <f t="shared" si="125"/>
        <v>540</v>
      </c>
      <c r="G862" s="49" t="s">
        <v>768</v>
      </c>
      <c r="H862" s="49"/>
    </row>
    <row r="863" spans="1:9" x14ac:dyDescent="0.3">
      <c r="A863" s="48">
        <v>1</v>
      </c>
      <c r="C863" s="48">
        <f t="shared" si="124"/>
        <v>122</v>
      </c>
      <c r="D863" s="48">
        <v>0</v>
      </c>
      <c r="E863" s="48">
        <v>0</v>
      </c>
      <c r="F863" s="48">
        <f t="shared" si="125"/>
        <v>541</v>
      </c>
      <c r="G863" s="49" t="s">
        <v>769</v>
      </c>
      <c r="H863" s="49"/>
    </row>
    <row r="864" spans="1:9" x14ac:dyDescent="0.3">
      <c r="A864" s="48">
        <v>1</v>
      </c>
      <c r="C864" s="48">
        <f t="shared" si="124"/>
        <v>122</v>
      </c>
      <c r="D864" s="48">
        <v>0</v>
      </c>
      <c r="E864" s="48">
        <v>0</v>
      </c>
      <c r="F864" s="48">
        <f t="shared" si="125"/>
        <v>542</v>
      </c>
      <c r="G864" s="49" t="s">
        <v>770</v>
      </c>
      <c r="H864" s="49"/>
    </row>
    <row r="865" spans="1:9" x14ac:dyDescent="0.3">
      <c r="A865" s="48">
        <v>1</v>
      </c>
      <c r="C865" s="48">
        <f t="shared" si="124"/>
        <v>122</v>
      </c>
      <c r="D865" s="48">
        <v>0</v>
      </c>
      <c r="E865" s="48">
        <v>0</v>
      </c>
      <c r="F865" s="48">
        <f t="shared" si="125"/>
        <v>543</v>
      </c>
      <c r="G865" s="49" t="s">
        <v>771</v>
      </c>
      <c r="H865" s="49"/>
    </row>
    <row r="866" spans="1:9" x14ac:dyDescent="0.3">
      <c r="A866" s="48">
        <v>1</v>
      </c>
      <c r="C866" s="48">
        <f t="shared" si="124"/>
        <v>122</v>
      </c>
      <c r="D866" s="48">
        <v>0</v>
      </c>
      <c r="E866" s="48">
        <v>0</v>
      </c>
      <c r="F866" s="48">
        <f t="shared" si="125"/>
        <v>544</v>
      </c>
      <c r="G866" s="49" t="s">
        <v>772</v>
      </c>
    </row>
    <row r="868" spans="1:9" x14ac:dyDescent="0.3">
      <c r="A868" s="48">
        <v>1</v>
      </c>
      <c r="C868" s="48">
        <f>C851+1</f>
        <v>123</v>
      </c>
      <c r="D868" s="48">
        <v>0</v>
      </c>
      <c r="E868" s="48">
        <v>0</v>
      </c>
      <c r="F868" s="48">
        <f>F851+16</f>
        <v>545</v>
      </c>
      <c r="G868" s="49" t="s">
        <v>757</v>
      </c>
      <c r="H868" s="49" t="s">
        <v>475</v>
      </c>
      <c r="I868" s="55" t="s">
        <v>1352</v>
      </c>
    </row>
    <row r="869" spans="1:9" x14ac:dyDescent="0.3">
      <c r="A869" s="48">
        <v>1</v>
      </c>
      <c r="C869" s="48">
        <f>C868</f>
        <v>123</v>
      </c>
      <c r="D869" s="48">
        <v>0</v>
      </c>
      <c r="E869" s="48">
        <v>0</v>
      </c>
      <c r="F869" s="48">
        <f>F868+1</f>
        <v>546</v>
      </c>
      <c r="G869" s="49" t="s">
        <v>758</v>
      </c>
      <c r="H869" s="49" t="s">
        <v>476</v>
      </c>
      <c r="I869" s="55" t="s">
        <v>1351</v>
      </c>
    </row>
    <row r="870" spans="1:9" x14ac:dyDescent="0.3">
      <c r="A870" s="48">
        <v>1</v>
      </c>
      <c r="C870" s="48">
        <f t="shared" ref="C870:C883" si="126">C869</f>
        <v>123</v>
      </c>
      <c r="D870" s="48">
        <v>0</v>
      </c>
      <c r="E870" s="48">
        <v>0</v>
      </c>
      <c r="F870" s="48">
        <f t="shared" ref="F870:F883" si="127">F869+1</f>
        <v>547</v>
      </c>
      <c r="G870" s="49" t="s">
        <v>759</v>
      </c>
      <c r="H870" s="49" t="s">
        <v>477</v>
      </c>
      <c r="I870" s="55" t="s">
        <v>1210</v>
      </c>
    </row>
    <row r="871" spans="1:9" x14ac:dyDescent="0.3">
      <c r="A871" s="48">
        <v>1</v>
      </c>
      <c r="C871" s="48">
        <f t="shared" si="126"/>
        <v>123</v>
      </c>
      <c r="D871" s="48">
        <v>0</v>
      </c>
      <c r="E871" s="48">
        <v>0</v>
      </c>
      <c r="F871" s="48">
        <f t="shared" si="127"/>
        <v>548</v>
      </c>
      <c r="G871" s="49" t="s">
        <v>760</v>
      </c>
      <c r="H871" s="49" t="s">
        <v>689</v>
      </c>
      <c r="I871" s="55" t="s">
        <v>1211</v>
      </c>
    </row>
    <row r="872" spans="1:9" x14ac:dyDescent="0.3">
      <c r="A872" s="48">
        <v>1</v>
      </c>
      <c r="C872" s="48">
        <f t="shared" si="126"/>
        <v>123</v>
      </c>
      <c r="D872" s="48">
        <v>0</v>
      </c>
      <c r="E872" s="48">
        <v>0</v>
      </c>
      <c r="F872" s="48">
        <f t="shared" si="127"/>
        <v>549</v>
      </c>
      <c r="G872" s="49" t="s">
        <v>761</v>
      </c>
      <c r="H872" s="49"/>
    </row>
    <row r="873" spans="1:9" x14ac:dyDescent="0.3">
      <c r="A873" s="48">
        <v>1</v>
      </c>
      <c r="C873" s="48">
        <f t="shared" si="126"/>
        <v>123</v>
      </c>
      <c r="D873" s="48">
        <v>0</v>
      </c>
      <c r="E873" s="48">
        <v>0</v>
      </c>
      <c r="F873" s="48">
        <f t="shared" si="127"/>
        <v>550</v>
      </c>
      <c r="G873" s="49" t="s">
        <v>762</v>
      </c>
      <c r="H873" s="49"/>
    </row>
    <row r="874" spans="1:9" x14ac:dyDescent="0.3">
      <c r="A874" s="48">
        <v>1</v>
      </c>
      <c r="C874" s="48">
        <f t="shared" si="126"/>
        <v>123</v>
      </c>
      <c r="D874" s="48">
        <v>0</v>
      </c>
      <c r="E874" s="48">
        <v>0</v>
      </c>
      <c r="F874" s="48">
        <f t="shared" si="127"/>
        <v>551</v>
      </c>
      <c r="G874" s="49" t="s">
        <v>763</v>
      </c>
      <c r="H874" s="49"/>
    </row>
    <row r="875" spans="1:9" x14ac:dyDescent="0.3">
      <c r="A875" s="48">
        <v>1</v>
      </c>
      <c r="C875" s="48">
        <f t="shared" si="126"/>
        <v>123</v>
      </c>
      <c r="D875" s="48">
        <v>0</v>
      </c>
      <c r="E875" s="48">
        <v>0</v>
      </c>
      <c r="F875" s="48">
        <f t="shared" si="127"/>
        <v>552</v>
      </c>
      <c r="G875" s="49" t="s">
        <v>764</v>
      </c>
      <c r="H875" s="49"/>
    </row>
    <row r="876" spans="1:9" x14ac:dyDescent="0.3">
      <c r="A876" s="48">
        <v>1</v>
      </c>
      <c r="C876" s="48">
        <f t="shared" si="126"/>
        <v>123</v>
      </c>
      <c r="D876" s="48">
        <v>0</v>
      </c>
      <c r="E876" s="48">
        <v>0</v>
      </c>
      <c r="F876" s="48">
        <f t="shared" si="127"/>
        <v>553</v>
      </c>
      <c r="G876" s="49" t="s">
        <v>765</v>
      </c>
      <c r="H876" s="49"/>
    </row>
    <row r="877" spans="1:9" x14ac:dyDescent="0.3">
      <c r="A877" s="48">
        <v>1</v>
      </c>
      <c r="C877" s="48">
        <f t="shared" si="126"/>
        <v>123</v>
      </c>
      <c r="D877" s="48">
        <v>0</v>
      </c>
      <c r="E877" s="48">
        <v>0</v>
      </c>
      <c r="F877" s="48">
        <f t="shared" si="127"/>
        <v>554</v>
      </c>
      <c r="G877" s="49" t="s">
        <v>766</v>
      </c>
      <c r="H877" s="49"/>
    </row>
    <row r="878" spans="1:9" x14ac:dyDescent="0.3">
      <c r="A878" s="48">
        <v>1</v>
      </c>
      <c r="C878" s="48">
        <f t="shared" si="126"/>
        <v>123</v>
      </c>
      <c r="D878" s="48">
        <v>0</v>
      </c>
      <c r="E878" s="48">
        <v>0</v>
      </c>
      <c r="F878" s="48">
        <f t="shared" si="127"/>
        <v>555</v>
      </c>
      <c r="G878" s="49" t="s">
        <v>767</v>
      </c>
      <c r="H878" s="49"/>
    </row>
    <row r="879" spans="1:9" x14ac:dyDescent="0.3">
      <c r="A879" s="48">
        <v>1</v>
      </c>
      <c r="C879" s="48">
        <f t="shared" si="126"/>
        <v>123</v>
      </c>
      <c r="D879" s="48">
        <v>0</v>
      </c>
      <c r="E879" s="48">
        <v>0</v>
      </c>
      <c r="F879" s="48">
        <f t="shared" si="127"/>
        <v>556</v>
      </c>
      <c r="G879" s="49" t="s">
        <v>768</v>
      </c>
      <c r="H879" s="49"/>
    </row>
    <row r="880" spans="1:9" x14ac:dyDescent="0.3">
      <c r="A880" s="48">
        <v>1</v>
      </c>
      <c r="C880" s="48">
        <f t="shared" si="126"/>
        <v>123</v>
      </c>
      <c r="D880" s="48">
        <v>0</v>
      </c>
      <c r="E880" s="48">
        <v>0</v>
      </c>
      <c r="F880" s="48">
        <f t="shared" si="127"/>
        <v>557</v>
      </c>
      <c r="G880" s="49" t="s">
        <v>769</v>
      </c>
      <c r="H880" s="49"/>
    </row>
    <row r="881" spans="1:9" x14ac:dyDescent="0.3">
      <c r="A881" s="48">
        <v>1</v>
      </c>
      <c r="C881" s="48">
        <f t="shared" si="126"/>
        <v>123</v>
      </c>
      <c r="D881" s="48">
        <v>0</v>
      </c>
      <c r="E881" s="48">
        <v>0</v>
      </c>
      <c r="F881" s="48">
        <f t="shared" si="127"/>
        <v>558</v>
      </c>
      <c r="G881" s="49" t="s">
        <v>770</v>
      </c>
      <c r="H881" s="49"/>
    </row>
    <row r="882" spans="1:9" x14ac:dyDescent="0.3">
      <c r="A882" s="48">
        <v>1</v>
      </c>
      <c r="C882" s="48">
        <f t="shared" si="126"/>
        <v>123</v>
      </c>
      <c r="D882" s="48">
        <v>0</v>
      </c>
      <c r="E882" s="48">
        <v>0</v>
      </c>
      <c r="F882" s="48">
        <f t="shared" si="127"/>
        <v>559</v>
      </c>
      <c r="G882" s="49" t="s">
        <v>771</v>
      </c>
      <c r="H882" s="49"/>
    </row>
    <row r="883" spans="1:9" x14ac:dyDescent="0.3">
      <c r="A883" s="48">
        <v>1</v>
      </c>
      <c r="C883" s="48">
        <f t="shared" si="126"/>
        <v>123</v>
      </c>
      <c r="D883" s="48">
        <v>0</v>
      </c>
      <c r="E883" s="48">
        <v>0</v>
      </c>
      <c r="F883" s="48">
        <f t="shared" si="127"/>
        <v>560</v>
      </c>
      <c r="G883" s="49" t="s">
        <v>772</v>
      </c>
    </row>
    <row r="885" spans="1:9" x14ac:dyDescent="0.3">
      <c r="A885" s="48">
        <v>1</v>
      </c>
      <c r="C885" s="48">
        <f>C868+1</f>
        <v>124</v>
      </c>
      <c r="D885" s="48">
        <v>0</v>
      </c>
      <c r="E885" s="48">
        <v>0</v>
      </c>
      <c r="F885" s="48">
        <f>F868+16</f>
        <v>561</v>
      </c>
      <c r="G885" s="49" t="s">
        <v>757</v>
      </c>
      <c r="H885" s="49" t="s">
        <v>475</v>
      </c>
      <c r="I885" s="55" t="s">
        <v>1353</v>
      </c>
    </row>
    <row r="886" spans="1:9" x14ac:dyDescent="0.3">
      <c r="A886" s="48">
        <v>1</v>
      </c>
      <c r="C886" s="48">
        <f>C885</f>
        <v>124</v>
      </c>
      <c r="D886" s="48">
        <v>0</v>
      </c>
      <c r="E886" s="48">
        <v>0</v>
      </c>
      <c r="F886" s="48">
        <f>F885+1</f>
        <v>562</v>
      </c>
      <c r="G886" s="49" t="s">
        <v>758</v>
      </c>
      <c r="H886" s="49" t="s">
        <v>476</v>
      </c>
      <c r="I886" s="55" t="s">
        <v>1354</v>
      </c>
    </row>
    <row r="887" spans="1:9" x14ac:dyDescent="0.3">
      <c r="A887" s="48">
        <v>1</v>
      </c>
      <c r="C887" s="48">
        <f t="shared" ref="C887:C900" si="128">C886</f>
        <v>124</v>
      </c>
      <c r="D887" s="48">
        <v>0</v>
      </c>
      <c r="E887" s="48">
        <v>0</v>
      </c>
      <c r="F887" s="48">
        <f t="shared" ref="F887:F900" si="129">F886+1</f>
        <v>563</v>
      </c>
      <c r="G887" s="49" t="s">
        <v>759</v>
      </c>
      <c r="H887" s="49" t="s">
        <v>477</v>
      </c>
      <c r="I887" s="55" t="s">
        <v>1225</v>
      </c>
    </row>
    <row r="888" spans="1:9" x14ac:dyDescent="0.3">
      <c r="A888" s="48">
        <v>1</v>
      </c>
      <c r="C888" s="48">
        <f t="shared" si="128"/>
        <v>124</v>
      </c>
      <c r="D888" s="48">
        <v>0</v>
      </c>
      <c r="E888" s="48">
        <v>0</v>
      </c>
      <c r="F888" s="48">
        <f t="shared" si="129"/>
        <v>564</v>
      </c>
      <c r="G888" s="49" t="s">
        <v>760</v>
      </c>
      <c r="H888" s="49" t="s">
        <v>689</v>
      </c>
      <c r="I888" s="55" t="s">
        <v>1226</v>
      </c>
    </row>
    <row r="889" spans="1:9" x14ac:dyDescent="0.3">
      <c r="A889" s="48">
        <v>1</v>
      </c>
      <c r="C889" s="48">
        <f t="shared" si="128"/>
        <v>124</v>
      </c>
      <c r="D889" s="48">
        <v>0</v>
      </c>
      <c r="E889" s="48">
        <v>0</v>
      </c>
      <c r="F889" s="48">
        <f t="shared" si="129"/>
        <v>565</v>
      </c>
      <c r="G889" s="49" t="s">
        <v>761</v>
      </c>
      <c r="H889" s="49"/>
    </row>
    <row r="890" spans="1:9" x14ac:dyDescent="0.3">
      <c r="A890" s="48">
        <v>1</v>
      </c>
      <c r="C890" s="48">
        <f t="shared" si="128"/>
        <v>124</v>
      </c>
      <c r="D890" s="48">
        <v>0</v>
      </c>
      <c r="E890" s="48">
        <v>0</v>
      </c>
      <c r="F890" s="48">
        <f t="shared" si="129"/>
        <v>566</v>
      </c>
      <c r="G890" s="49" t="s">
        <v>762</v>
      </c>
      <c r="H890" s="49"/>
    </row>
    <row r="891" spans="1:9" x14ac:dyDescent="0.3">
      <c r="A891" s="48">
        <v>1</v>
      </c>
      <c r="C891" s="48">
        <f t="shared" si="128"/>
        <v>124</v>
      </c>
      <c r="D891" s="48">
        <v>0</v>
      </c>
      <c r="E891" s="48">
        <v>0</v>
      </c>
      <c r="F891" s="48">
        <f t="shared" si="129"/>
        <v>567</v>
      </c>
      <c r="G891" s="49" t="s">
        <v>763</v>
      </c>
      <c r="H891" s="49"/>
    </row>
    <row r="892" spans="1:9" x14ac:dyDescent="0.3">
      <c r="A892" s="48">
        <v>1</v>
      </c>
      <c r="C892" s="48">
        <f t="shared" si="128"/>
        <v>124</v>
      </c>
      <c r="D892" s="48">
        <v>0</v>
      </c>
      <c r="E892" s="48">
        <v>0</v>
      </c>
      <c r="F892" s="48">
        <f t="shared" si="129"/>
        <v>568</v>
      </c>
      <c r="G892" s="49" t="s">
        <v>764</v>
      </c>
      <c r="H892" s="49"/>
    </row>
    <row r="893" spans="1:9" x14ac:dyDescent="0.3">
      <c r="A893" s="48">
        <v>1</v>
      </c>
      <c r="C893" s="48">
        <f t="shared" si="128"/>
        <v>124</v>
      </c>
      <c r="D893" s="48">
        <v>0</v>
      </c>
      <c r="E893" s="48">
        <v>0</v>
      </c>
      <c r="F893" s="48">
        <f t="shared" si="129"/>
        <v>569</v>
      </c>
      <c r="G893" s="49" t="s">
        <v>765</v>
      </c>
      <c r="H893" s="49"/>
    </row>
    <row r="894" spans="1:9" x14ac:dyDescent="0.3">
      <c r="A894" s="48">
        <v>1</v>
      </c>
      <c r="C894" s="48">
        <f t="shared" si="128"/>
        <v>124</v>
      </c>
      <c r="D894" s="48">
        <v>0</v>
      </c>
      <c r="E894" s="48">
        <v>0</v>
      </c>
      <c r="F894" s="48">
        <f t="shared" si="129"/>
        <v>570</v>
      </c>
      <c r="G894" s="49" t="s">
        <v>766</v>
      </c>
      <c r="H894" s="49"/>
    </row>
    <row r="895" spans="1:9" x14ac:dyDescent="0.3">
      <c r="A895" s="48">
        <v>1</v>
      </c>
      <c r="C895" s="48">
        <f t="shared" si="128"/>
        <v>124</v>
      </c>
      <c r="D895" s="48">
        <v>0</v>
      </c>
      <c r="E895" s="48">
        <v>0</v>
      </c>
      <c r="F895" s="48">
        <f t="shared" si="129"/>
        <v>571</v>
      </c>
      <c r="G895" s="49" t="s">
        <v>767</v>
      </c>
      <c r="H895" s="49"/>
    </row>
    <row r="896" spans="1:9" x14ac:dyDescent="0.3">
      <c r="A896" s="48">
        <v>1</v>
      </c>
      <c r="C896" s="48">
        <f t="shared" si="128"/>
        <v>124</v>
      </c>
      <c r="D896" s="48">
        <v>0</v>
      </c>
      <c r="E896" s="48">
        <v>0</v>
      </c>
      <c r="F896" s="48">
        <f t="shared" si="129"/>
        <v>572</v>
      </c>
      <c r="G896" s="49" t="s">
        <v>768</v>
      </c>
      <c r="H896" s="49"/>
    </row>
    <row r="897" spans="1:9" x14ac:dyDescent="0.3">
      <c r="A897" s="48">
        <v>1</v>
      </c>
      <c r="C897" s="48">
        <f t="shared" si="128"/>
        <v>124</v>
      </c>
      <c r="D897" s="48">
        <v>0</v>
      </c>
      <c r="E897" s="48">
        <v>0</v>
      </c>
      <c r="F897" s="48">
        <f t="shared" si="129"/>
        <v>573</v>
      </c>
      <c r="G897" s="49" t="s">
        <v>769</v>
      </c>
      <c r="H897" s="49"/>
    </row>
    <row r="898" spans="1:9" x14ac:dyDescent="0.3">
      <c r="A898" s="48">
        <v>1</v>
      </c>
      <c r="C898" s="48">
        <f t="shared" si="128"/>
        <v>124</v>
      </c>
      <c r="D898" s="48">
        <v>0</v>
      </c>
      <c r="E898" s="48">
        <v>0</v>
      </c>
      <c r="F898" s="48">
        <f t="shared" si="129"/>
        <v>574</v>
      </c>
      <c r="G898" s="49" t="s">
        <v>770</v>
      </c>
      <c r="H898" s="49"/>
    </row>
    <row r="899" spans="1:9" x14ac:dyDescent="0.3">
      <c r="A899" s="48">
        <v>1</v>
      </c>
      <c r="C899" s="48">
        <f t="shared" si="128"/>
        <v>124</v>
      </c>
      <c r="D899" s="48">
        <v>0</v>
      </c>
      <c r="E899" s="48">
        <v>0</v>
      </c>
      <c r="F899" s="48">
        <f t="shared" si="129"/>
        <v>575</v>
      </c>
      <c r="G899" s="49" t="s">
        <v>771</v>
      </c>
      <c r="H899" s="49"/>
    </row>
    <row r="900" spans="1:9" x14ac:dyDescent="0.3">
      <c r="A900" s="48">
        <v>1</v>
      </c>
      <c r="C900" s="48">
        <f t="shared" si="128"/>
        <v>124</v>
      </c>
      <c r="D900" s="48">
        <v>0</v>
      </c>
      <c r="E900" s="48">
        <v>0</v>
      </c>
      <c r="F900" s="48">
        <f t="shared" si="129"/>
        <v>576</v>
      </c>
      <c r="G900" s="49" t="s">
        <v>772</v>
      </c>
    </row>
    <row r="902" spans="1:9" x14ac:dyDescent="0.3">
      <c r="A902" s="48">
        <v>1</v>
      </c>
      <c r="C902" s="48">
        <f>C885+1</f>
        <v>125</v>
      </c>
      <c r="D902" s="48">
        <v>0</v>
      </c>
      <c r="E902" s="48">
        <v>0</v>
      </c>
      <c r="F902" s="48">
        <f>F885+16</f>
        <v>577</v>
      </c>
      <c r="G902" s="49" t="s">
        <v>757</v>
      </c>
      <c r="H902" s="49" t="s">
        <v>475</v>
      </c>
      <c r="I902" s="55" t="s">
        <v>1355</v>
      </c>
    </row>
    <row r="903" spans="1:9" x14ac:dyDescent="0.3">
      <c r="A903" s="48">
        <v>1</v>
      </c>
      <c r="C903" s="48">
        <f>C902</f>
        <v>125</v>
      </c>
      <c r="D903" s="48">
        <v>0</v>
      </c>
      <c r="E903" s="48">
        <v>0</v>
      </c>
      <c r="F903" s="48">
        <f>F902+1</f>
        <v>578</v>
      </c>
      <c r="G903" s="49" t="s">
        <v>758</v>
      </c>
      <c r="H903" s="49" t="s">
        <v>476</v>
      </c>
      <c r="I903" s="55" t="s">
        <v>1356</v>
      </c>
    </row>
    <row r="904" spans="1:9" x14ac:dyDescent="0.3">
      <c r="A904" s="48">
        <v>1</v>
      </c>
      <c r="C904" s="48">
        <f t="shared" ref="C904:C917" si="130">C903</f>
        <v>125</v>
      </c>
      <c r="D904" s="48">
        <v>0</v>
      </c>
      <c r="E904" s="48">
        <v>0</v>
      </c>
      <c r="F904" s="48">
        <f t="shared" ref="F904:F917" si="131">F903+1</f>
        <v>579</v>
      </c>
      <c r="G904" s="49" t="s">
        <v>759</v>
      </c>
      <c r="H904" s="49" t="s">
        <v>477</v>
      </c>
      <c r="I904" s="55" t="s">
        <v>1240</v>
      </c>
    </row>
    <row r="905" spans="1:9" x14ac:dyDescent="0.3">
      <c r="A905" s="48">
        <v>1</v>
      </c>
      <c r="C905" s="48">
        <f t="shared" si="130"/>
        <v>125</v>
      </c>
      <c r="D905" s="48">
        <v>0</v>
      </c>
      <c r="E905" s="48">
        <v>0</v>
      </c>
      <c r="F905" s="48">
        <f t="shared" si="131"/>
        <v>580</v>
      </c>
      <c r="G905" s="49" t="s">
        <v>760</v>
      </c>
      <c r="H905" s="49" t="s">
        <v>689</v>
      </c>
      <c r="I905" s="55" t="s">
        <v>1241</v>
      </c>
    </row>
    <row r="906" spans="1:9" x14ac:dyDescent="0.3">
      <c r="A906" s="48">
        <v>1</v>
      </c>
      <c r="C906" s="48">
        <f t="shared" si="130"/>
        <v>125</v>
      </c>
      <c r="D906" s="48">
        <v>0</v>
      </c>
      <c r="E906" s="48">
        <v>0</v>
      </c>
      <c r="F906" s="48">
        <f t="shared" si="131"/>
        <v>581</v>
      </c>
      <c r="G906" s="49" t="s">
        <v>761</v>
      </c>
      <c r="H906" s="49"/>
    </row>
    <row r="907" spans="1:9" x14ac:dyDescent="0.3">
      <c r="A907" s="48">
        <v>1</v>
      </c>
      <c r="C907" s="48">
        <f t="shared" si="130"/>
        <v>125</v>
      </c>
      <c r="D907" s="48">
        <v>0</v>
      </c>
      <c r="E907" s="48">
        <v>0</v>
      </c>
      <c r="F907" s="48">
        <f t="shared" si="131"/>
        <v>582</v>
      </c>
      <c r="G907" s="49" t="s">
        <v>762</v>
      </c>
      <c r="H907" s="49"/>
    </row>
    <row r="908" spans="1:9" x14ac:dyDescent="0.3">
      <c r="A908" s="48">
        <v>1</v>
      </c>
      <c r="C908" s="48">
        <f t="shared" si="130"/>
        <v>125</v>
      </c>
      <c r="D908" s="48">
        <v>0</v>
      </c>
      <c r="E908" s="48">
        <v>0</v>
      </c>
      <c r="F908" s="48">
        <f t="shared" si="131"/>
        <v>583</v>
      </c>
      <c r="G908" s="49" t="s">
        <v>763</v>
      </c>
      <c r="H908" s="49"/>
    </row>
    <row r="909" spans="1:9" x14ac:dyDescent="0.3">
      <c r="A909" s="48">
        <v>1</v>
      </c>
      <c r="C909" s="48">
        <f t="shared" si="130"/>
        <v>125</v>
      </c>
      <c r="D909" s="48">
        <v>0</v>
      </c>
      <c r="E909" s="48">
        <v>0</v>
      </c>
      <c r="F909" s="48">
        <f t="shared" si="131"/>
        <v>584</v>
      </c>
      <c r="G909" s="49" t="s">
        <v>764</v>
      </c>
      <c r="H909" s="49"/>
    </row>
    <row r="910" spans="1:9" x14ac:dyDescent="0.3">
      <c r="A910" s="48">
        <v>1</v>
      </c>
      <c r="C910" s="48">
        <f t="shared" si="130"/>
        <v>125</v>
      </c>
      <c r="D910" s="48">
        <v>0</v>
      </c>
      <c r="E910" s="48">
        <v>0</v>
      </c>
      <c r="F910" s="48">
        <f t="shared" si="131"/>
        <v>585</v>
      </c>
      <c r="G910" s="49" t="s">
        <v>765</v>
      </c>
      <c r="H910" s="49"/>
    </row>
    <row r="911" spans="1:9" x14ac:dyDescent="0.3">
      <c r="A911" s="48">
        <v>1</v>
      </c>
      <c r="C911" s="48">
        <f t="shared" si="130"/>
        <v>125</v>
      </c>
      <c r="D911" s="48">
        <v>0</v>
      </c>
      <c r="E911" s="48">
        <v>0</v>
      </c>
      <c r="F911" s="48">
        <f t="shared" si="131"/>
        <v>586</v>
      </c>
      <c r="G911" s="49" t="s">
        <v>766</v>
      </c>
      <c r="H911" s="49"/>
    </row>
    <row r="912" spans="1:9" x14ac:dyDescent="0.3">
      <c r="A912" s="48">
        <v>1</v>
      </c>
      <c r="C912" s="48">
        <f t="shared" si="130"/>
        <v>125</v>
      </c>
      <c r="D912" s="48">
        <v>0</v>
      </c>
      <c r="E912" s="48">
        <v>0</v>
      </c>
      <c r="F912" s="48">
        <f t="shared" si="131"/>
        <v>587</v>
      </c>
      <c r="G912" s="49" t="s">
        <v>767</v>
      </c>
      <c r="H912" s="49"/>
    </row>
    <row r="913" spans="1:9" x14ac:dyDescent="0.3">
      <c r="A913" s="48">
        <v>1</v>
      </c>
      <c r="C913" s="48">
        <f t="shared" si="130"/>
        <v>125</v>
      </c>
      <c r="D913" s="48">
        <v>0</v>
      </c>
      <c r="E913" s="48">
        <v>0</v>
      </c>
      <c r="F913" s="48">
        <f t="shared" si="131"/>
        <v>588</v>
      </c>
      <c r="G913" s="49" t="s">
        <v>768</v>
      </c>
      <c r="H913" s="49"/>
    </row>
    <row r="914" spans="1:9" x14ac:dyDescent="0.3">
      <c r="A914" s="48">
        <v>1</v>
      </c>
      <c r="C914" s="48">
        <f t="shared" si="130"/>
        <v>125</v>
      </c>
      <c r="D914" s="48">
        <v>0</v>
      </c>
      <c r="E914" s="48">
        <v>0</v>
      </c>
      <c r="F914" s="48">
        <f t="shared" si="131"/>
        <v>589</v>
      </c>
      <c r="G914" s="49" t="s">
        <v>769</v>
      </c>
      <c r="H914" s="49"/>
    </row>
    <row r="915" spans="1:9" x14ac:dyDescent="0.3">
      <c r="A915" s="48">
        <v>1</v>
      </c>
      <c r="C915" s="48">
        <f t="shared" si="130"/>
        <v>125</v>
      </c>
      <c r="D915" s="48">
        <v>0</v>
      </c>
      <c r="E915" s="48">
        <v>0</v>
      </c>
      <c r="F915" s="48">
        <f t="shared" si="131"/>
        <v>590</v>
      </c>
      <c r="G915" s="49" t="s">
        <v>770</v>
      </c>
      <c r="H915" s="49"/>
    </row>
    <row r="916" spans="1:9" x14ac:dyDescent="0.3">
      <c r="A916" s="48">
        <v>1</v>
      </c>
      <c r="C916" s="48">
        <f t="shared" si="130"/>
        <v>125</v>
      </c>
      <c r="D916" s="48">
        <v>0</v>
      </c>
      <c r="E916" s="48">
        <v>0</v>
      </c>
      <c r="F916" s="48">
        <f t="shared" si="131"/>
        <v>591</v>
      </c>
      <c r="G916" s="49" t="s">
        <v>771</v>
      </c>
      <c r="H916" s="49"/>
    </row>
    <row r="917" spans="1:9" x14ac:dyDescent="0.3">
      <c r="A917" s="48">
        <v>1</v>
      </c>
      <c r="C917" s="48">
        <f t="shared" si="130"/>
        <v>125</v>
      </c>
      <c r="D917" s="48">
        <v>0</v>
      </c>
      <c r="E917" s="48">
        <v>0</v>
      </c>
      <c r="F917" s="48">
        <f t="shared" si="131"/>
        <v>592</v>
      </c>
      <c r="G917" s="49" t="s">
        <v>772</v>
      </c>
    </row>
    <row r="919" spans="1:9" x14ac:dyDescent="0.3">
      <c r="A919" s="48">
        <v>1</v>
      </c>
      <c r="C919" s="48">
        <f>C902+1</f>
        <v>126</v>
      </c>
      <c r="D919" s="48">
        <v>0</v>
      </c>
      <c r="E919" s="48">
        <v>0</v>
      </c>
      <c r="F919" s="48">
        <f>F902+16</f>
        <v>593</v>
      </c>
      <c r="G919" s="49" t="s">
        <v>757</v>
      </c>
      <c r="H919" s="49" t="s">
        <v>475</v>
      </c>
      <c r="I919" s="55" t="s">
        <v>1357</v>
      </c>
    </row>
    <row r="920" spans="1:9" x14ac:dyDescent="0.3">
      <c r="A920" s="48">
        <v>1</v>
      </c>
      <c r="C920" s="48">
        <f>C919</f>
        <v>126</v>
      </c>
      <c r="D920" s="48">
        <v>0</v>
      </c>
      <c r="E920" s="48">
        <v>0</v>
      </c>
      <c r="F920" s="48">
        <f>F919+1</f>
        <v>594</v>
      </c>
      <c r="G920" s="49" t="s">
        <v>758</v>
      </c>
      <c r="H920" s="49" t="s">
        <v>476</v>
      </c>
      <c r="I920" s="55" t="s">
        <v>1358</v>
      </c>
    </row>
    <row r="921" spans="1:9" x14ac:dyDescent="0.3">
      <c r="A921" s="48">
        <v>1</v>
      </c>
      <c r="C921" s="48">
        <f t="shared" ref="C921:C934" si="132">C920</f>
        <v>126</v>
      </c>
      <c r="D921" s="48">
        <v>0</v>
      </c>
      <c r="E921" s="48">
        <v>0</v>
      </c>
      <c r="F921" s="48">
        <f t="shared" ref="F921:F934" si="133">F920+1</f>
        <v>595</v>
      </c>
      <c r="G921" s="49" t="s">
        <v>759</v>
      </c>
      <c r="H921" s="49" t="s">
        <v>477</v>
      </c>
      <c r="I921" s="55" t="s">
        <v>1255</v>
      </c>
    </row>
    <row r="922" spans="1:9" x14ac:dyDescent="0.3">
      <c r="A922" s="48">
        <v>1</v>
      </c>
      <c r="C922" s="48">
        <f t="shared" si="132"/>
        <v>126</v>
      </c>
      <c r="D922" s="48">
        <v>0</v>
      </c>
      <c r="E922" s="48">
        <v>0</v>
      </c>
      <c r="F922" s="48">
        <f t="shared" si="133"/>
        <v>596</v>
      </c>
      <c r="G922" s="49" t="s">
        <v>760</v>
      </c>
      <c r="H922" s="49" t="s">
        <v>689</v>
      </c>
      <c r="I922" s="55" t="s">
        <v>1256</v>
      </c>
    </row>
    <row r="923" spans="1:9" x14ac:dyDescent="0.3">
      <c r="A923" s="48">
        <v>1</v>
      </c>
      <c r="C923" s="48">
        <f t="shared" si="132"/>
        <v>126</v>
      </c>
      <c r="D923" s="48">
        <v>0</v>
      </c>
      <c r="E923" s="48">
        <v>0</v>
      </c>
      <c r="F923" s="48">
        <f t="shared" si="133"/>
        <v>597</v>
      </c>
      <c r="G923" s="49" t="s">
        <v>761</v>
      </c>
      <c r="H923" s="49"/>
    </row>
    <row r="924" spans="1:9" x14ac:dyDescent="0.3">
      <c r="A924" s="48">
        <v>1</v>
      </c>
      <c r="C924" s="48">
        <f t="shared" si="132"/>
        <v>126</v>
      </c>
      <c r="D924" s="48">
        <v>0</v>
      </c>
      <c r="E924" s="48">
        <v>0</v>
      </c>
      <c r="F924" s="48">
        <f t="shared" si="133"/>
        <v>598</v>
      </c>
      <c r="G924" s="49" t="s">
        <v>762</v>
      </c>
      <c r="H924" s="49"/>
    </row>
    <row r="925" spans="1:9" x14ac:dyDescent="0.3">
      <c r="A925" s="48">
        <v>1</v>
      </c>
      <c r="C925" s="48">
        <f t="shared" si="132"/>
        <v>126</v>
      </c>
      <c r="D925" s="48">
        <v>0</v>
      </c>
      <c r="E925" s="48">
        <v>0</v>
      </c>
      <c r="F925" s="48">
        <f t="shared" si="133"/>
        <v>599</v>
      </c>
      <c r="G925" s="49" t="s">
        <v>763</v>
      </c>
      <c r="H925" s="49"/>
    </row>
    <row r="926" spans="1:9" x14ac:dyDescent="0.3">
      <c r="A926" s="48">
        <v>1</v>
      </c>
      <c r="C926" s="48">
        <f t="shared" si="132"/>
        <v>126</v>
      </c>
      <c r="D926" s="48">
        <v>0</v>
      </c>
      <c r="E926" s="48">
        <v>0</v>
      </c>
      <c r="F926" s="48">
        <f t="shared" si="133"/>
        <v>600</v>
      </c>
      <c r="G926" s="49" t="s">
        <v>764</v>
      </c>
      <c r="H926" s="49"/>
    </row>
    <row r="927" spans="1:9" x14ac:dyDescent="0.3">
      <c r="A927" s="48">
        <v>1</v>
      </c>
      <c r="C927" s="48">
        <f t="shared" si="132"/>
        <v>126</v>
      </c>
      <c r="D927" s="48">
        <v>0</v>
      </c>
      <c r="E927" s="48">
        <v>0</v>
      </c>
      <c r="F927" s="48">
        <f t="shared" si="133"/>
        <v>601</v>
      </c>
      <c r="G927" s="49" t="s">
        <v>765</v>
      </c>
      <c r="H927" s="49"/>
    </row>
    <row r="928" spans="1:9" x14ac:dyDescent="0.3">
      <c r="A928" s="48">
        <v>1</v>
      </c>
      <c r="C928" s="48">
        <f t="shared" si="132"/>
        <v>126</v>
      </c>
      <c r="D928" s="48">
        <v>0</v>
      </c>
      <c r="E928" s="48">
        <v>0</v>
      </c>
      <c r="F928" s="48">
        <f t="shared" si="133"/>
        <v>602</v>
      </c>
      <c r="G928" s="49" t="s">
        <v>766</v>
      </c>
      <c r="H928" s="49"/>
    </row>
    <row r="929" spans="1:9" x14ac:dyDescent="0.3">
      <c r="A929" s="48">
        <v>1</v>
      </c>
      <c r="C929" s="48">
        <f t="shared" si="132"/>
        <v>126</v>
      </c>
      <c r="D929" s="48">
        <v>0</v>
      </c>
      <c r="E929" s="48">
        <v>0</v>
      </c>
      <c r="F929" s="48">
        <f t="shared" si="133"/>
        <v>603</v>
      </c>
      <c r="G929" s="49" t="s">
        <v>767</v>
      </c>
      <c r="H929" s="49"/>
    </row>
    <row r="930" spans="1:9" x14ac:dyDescent="0.3">
      <c r="A930" s="48">
        <v>1</v>
      </c>
      <c r="C930" s="48">
        <f t="shared" si="132"/>
        <v>126</v>
      </c>
      <c r="D930" s="48">
        <v>0</v>
      </c>
      <c r="E930" s="48">
        <v>0</v>
      </c>
      <c r="F930" s="48">
        <f t="shared" si="133"/>
        <v>604</v>
      </c>
      <c r="G930" s="49" t="s">
        <v>768</v>
      </c>
      <c r="H930" s="49"/>
    </row>
    <row r="931" spans="1:9" x14ac:dyDescent="0.3">
      <c r="A931" s="48">
        <v>1</v>
      </c>
      <c r="C931" s="48">
        <f t="shared" si="132"/>
        <v>126</v>
      </c>
      <c r="D931" s="48">
        <v>0</v>
      </c>
      <c r="E931" s="48">
        <v>0</v>
      </c>
      <c r="F931" s="48">
        <f t="shared" si="133"/>
        <v>605</v>
      </c>
      <c r="G931" s="49" t="s">
        <v>769</v>
      </c>
      <c r="H931" s="49"/>
    </row>
    <row r="932" spans="1:9" x14ac:dyDescent="0.3">
      <c r="A932" s="48">
        <v>1</v>
      </c>
      <c r="C932" s="48">
        <f t="shared" si="132"/>
        <v>126</v>
      </c>
      <c r="D932" s="48">
        <v>0</v>
      </c>
      <c r="E932" s="48">
        <v>0</v>
      </c>
      <c r="F932" s="48">
        <f t="shared" si="133"/>
        <v>606</v>
      </c>
      <c r="G932" s="49" t="s">
        <v>770</v>
      </c>
      <c r="H932" s="49"/>
    </row>
    <row r="933" spans="1:9" x14ac:dyDescent="0.3">
      <c r="A933" s="48">
        <v>1</v>
      </c>
      <c r="C933" s="48">
        <f t="shared" si="132"/>
        <v>126</v>
      </c>
      <c r="D933" s="48">
        <v>0</v>
      </c>
      <c r="E933" s="48">
        <v>0</v>
      </c>
      <c r="F933" s="48">
        <f t="shared" si="133"/>
        <v>607</v>
      </c>
      <c r="G933" s="49" t="s">
        <v>771</v>
      </c>
      <c r="H933" s="49"/>
    </row>
    <row r="934" spans="1:9" x14ac:dyDescent="0.3">
      <c r="A934" s="48">
        <v>1</v>
      </c>
      <c r="C934" s="48">
        <f t="shared" si="132"/>
        <v>126</v>
      </c>
      <c r="D934" s="48">
        <v>0</v>
      </c>
      <c r="E934" s="48">
        <v>0</v>
      </c>
      <c r="F934" s="48">
        <f t="shared" si="133"/>
        <v>608</v>
      </c>
      <c r="G934" s="49" t="s">
        <v>772</v>
      </c>
    </row>
    <row r="936" spans="1:9" x14ac:dyDescent="0.3">
      <c r="A936" s="48">
        <v>1</v>
      </c>
      <c r="C936" s="48">
        <f>C919+1</f>
        <v>127</v>
      </c>
      <c r="D936" s="48">
        <v>0</v>
      </c>
      <c r="E936" s="48">
        <v>0</v>
      </c>
      <c r="F936" s="48">
        <f>F919+16</f>
        <v>609</v>
      </c>
      <c r="G936" s="49" t="s">
        <v>757</v>
      </c>
      <c r="H936" s="49" t="s">
        <v>475</v>
      </c>
      <c r="I936" s="55" t="s">
        <v>1359</v>
      </c>
    </row>
    <row r="937" spans="1:9" x14ac:dyDescent="0.3">
      <c r="A937" s="48">
        <v>1</v>
      </c>
      <c r="C937" s="48">
        <f>C936</f>
        <v>127</v>
      </c>
      <c r="D937" s="48">
        <v>0</v>
      </c>
      <c r="E937" s="48">
        <v>0</v>
      </c>
      <c r="F937" s="48">
        <f>F936+1</f>
        <v>610</v>
      </c>
      <c r="G937" s="49" t="s">
        <v>758</v>
      </c>
      <c r="H937" s="49" t="s">
        <v>476</v>
      </c>
      <c r="I937" s="55" t="s">
        <v>1360</v>
      </c>
    </row>
    <row r="938" spans="1:9" x14ac:dyDescent="0.3">
      <c r="A938" s="48">
        <v>1</v>
      </c>
      <c r="C938" s="48">
        <f t="shared" ref="C938:C951" si="134">C937</f>
        <v>127</v>
      </c>
      <c r="D938" s="48">
        <v>0</v>
      </c>
      <c r="E938" s="48">
        <v>0</v>
      </c>
      <c r="F938" s="48">
        <f t="shared" ref="F938:F951" si="135">F937+1</f>
        <v>611</v>
      </c>
      <c r="G938" s="49" t="s">
        <v>759</v>
      </c>
      <c r="H938" s="49" t="s">
        <v>477</v>
      </c>
      <c r="I938" s="55" t="s">
        <v>1270</v>
      </c>
    </row>
    <row r="939" spans="1:9" x14ac:dyDescent="0.3">
      <c r="A939" s="48">
        <v>1</v>
      </c>
      <c r="C939" s="48">
        <f t="shared" si="134"/>
        <v>127</v>
      </c>
      <c r="D939" s="48">
        <v>0</v>
      </c>
      <c r="E939" s="48">
        <v>0</v>
      </c>
      <c r="F939" s="48">
        <f t="shared" si="135"/>
        <v>612</v>
      </c>
      <c r="G939" s="49" t="s">
        <v>760</v>
      </c>
      <c r="H939" s="49" t="s">
        <v>689</v>
      </c>
      <c r="I939" s="55" t="s">
        <v>1271</v>
      </c>
    </row>
    <row r="940" spans="1:9" x14ac:dyDescent="0.3">
      <c r="A940" s="48">
        <v>1</v>
      </c>
      <c r="C940" s="48">
        <f t="shared" si="134"/>
        <v>127</v>
      </c>
      <c r="D940" s="48">
        <v>0</v>
      </c>
      <c r="E940" s="48">
        <v>0</v>
      </c>
      <c r="F940" s="48">
        <f t="shared" si="135"/>
        <v>613</v>
      </c>
      <c r="G940" s="49" t="s">
        <v>761</v>
      </c>
      <c r="H940" s="49"/>
    </row>
    <row r="941" spans="1:9" x14ac:dyDescent="0.3">
      <c r="A941" s="48">
        <v>1</v>
      </c>
      <c r="C941" s="48">
        <f t="shared" si="134"/>
        <v>127</v>
      </c>
      <c r="D941" s="48">
        <v>0</v>
      </c>
      <c r="E941" s="48">
        <v>0</v>
      </c>
      <c r="F941" s="48">
        <f t="shared" si="135"/>
        <v>614</v>
      </c>
      <c r="G941" s="49" t="s">
        <v>762</v>
      </c>
      <c r="H941" s="49"/>
    </row>
    <row r="942" spans="1:9" x14ac:dyDescent="0.3">
      <c r="A942" s="48">
        <v>1</v>
      </c>
      <c r="C942" s="48">
        <f t="shared" si="134"/>
        <v>127</v>
      </c>
      <c r="D942" s="48">
        <v>0</v>
      </c>
      <c r="E942" s="48">
        <v>0</v>
      </c>
      <c r="F942" s="48">
        <f t="shared" si="135"/>
        <v>615</v>
      </c>
      <c r="G942" s="49" t="s">
        <v>763</v>
      </c>
      <c r="H942" s="49"/>
    </row>
    <row r="943" spans="1:9" x14ac:dyDescent="0.3">
      <c r="A943" s="48">
        <v>1</v>
      </c>
      <c r="C943" s="48">
        <f t="shared" si="134"/>
        <v>127</v>
      </c>
      <c r="D943" s="48">
        <v>0</v>
      </c>
      <c r="E943" s="48">
        <v>0</v>
      </c>
      <c r="F943" s="48">
        <f t="shared" si="135"/>
        <v>616</v>
      </c>
      <c r="G943" s="49" t="s">
        <v>764</v>
      </c>
      <c r="H943" s="49"/>
    </row>
    <row r="944" spans="1:9" x14ac:dyDescent="0.3">
      <c r="A944" s="48">
        <v>1</v>
      </c>
      <c r="C944" s="48">
        <f t="shared" si="134"/>
        <v>127</v>
      </c>
      <c r="D944" s="48">
        <v>0</v>
      </c>
      <c r="E944" s="48">
        <v>0</v>
      </c>
      <c r="F944" s="48">
        <f t="shared" si="135"/>
        <v>617</v>
      </c>
      <c r="G944" s="49" t="s">
        <v>765</v>
      </c>
      <c r="H944" s="49"/>
    </row>
    <row r="945" spans="1:9" x14ac:dyDescent="0.3">
      <c r="A945" s="48">
        <v>1</v>
      </c>
      <c r="C945" s="48">
        <f t="shared" si="134"/>
        <v>127</v>
      </c>
      <c r="D945" s="48">
        <v>0</v>
      </c>
      <c r="E945" s="48">
        <v>0</v>
      </c>
      <c r="F945" s="48">
        <f t="shared" si="135"/>
        <v>618</v>
      </c>
      <c r="G945" s="49" t="s">
        <v>766</v>
      </c>
      <c r="H945" s="49"/>
    </row>
    <row r="946" spans="1:9" x14ac:dyDescent="0.3">
      <c r="A946" s="48">
        <v>1</v>
      </c>
      <c r="C946" s="48">
        <f t="shared" si="134"/>
        <v>127</v>
      </c>
      <c r="D946" s="48">
        <v>0</v>
      </c>
      <c r="E946" s="48">
        <v>0</v>
      </c>
      <c r="F946" s="48">
        <f t="shared" si="135"/>
        <v>619</v>
      </c>
      <c r="G946" s="49" t="s">
        <v>767</v>
      </c>
      <c r="H946" s="49"/>
    </row>
    <row r="947" spans="1:9" x14ac:dyDescent="0.3">
      <c r="A947" s="48">
        <v>1</v>
      </c>
      <c r="C947" s="48">
        <f t="shared" si="134"/>
        <v>127</v>
      </c>
      <c r="D947" s="48">
        <v>0</v>
      </c>
      <c r="E947" s="48">
        <v>0</v>
      </c>
      <c r="F947" s="48">
        <f t="shared" si="135"/>
        <v>620</v>
      </c>
      <c r="G947" s="49" t="s">
        <v>768</v>
      </c>
      <c r="H947" s="49"/>
    </row>
    <row r="948" spans="1:9" x14ac:dyDescent="0.3">
      <c r="A948" s="48">
        <v>1</v>
      </c>
      <c r="C948" s="48">
        <f t="shared" si="134"/>
        <v>127</v>
      </c>
      <c r="D948" s="48">
        <v>0</v>
      </c>
      <c r="E948" s="48">
        <v>0</v>
      </c>
      <c r="F948" s="48">
        <f t="shared" si="135"/>
        <v>621</v>
      </c>
      <c r="G948" s="49" t="s">
        <v>769</v>
      </c>
      <c r="H948" s="49"/>
    </row>
    <row r="949" spans="1:9" x14ac:dyDescent="0.3">
      <c r="A949" s="48">
        <v>1</v>
      </c>
      <c r="C949" s="48">
        <f t="shared" si="134"/>
        <v>127</v>
      </c>
      <c r="D949" s="48">
        <v>0</v>
      </c>
      <c r="E949" s="48">
        <v>0</v>
      </c>
      <c r="F949" s="48">
        <f t="shared" si="135"/>
        <v>622</v>
      </c>
      <c r="G949" s="49" t="s">
        <v>770</v>
      </c>
      <c r="H949" s="49"/>
    </row>
    <row r="950" spans="1:9" x14ac:dyDescent="0.3">
      <c r="A950" s="48">
        <v>1</v>
      </c>
      <c r="C950" s="48">
        <f t="shared" si="134"/>
        <v>127</v>
      </c>
      <c r="D950" s="48">
        <v>0</v>
      </c>
      <c r="E950" s="48">
        <v>0</v>
      </c>
      <c r="F950" s="48">
        <f t="shared" si="135"/>
        <v>623</v>
      </c>
      <c r="G950" s="49" t="s">
        <v>771</v>
      </c>
      <c r="H950" s="49"/>
    </row>
    <row r="951" spans="1:9" x14ac:dyDescent="0.3">
      <c r="A951" s="48">
        <v>1</v>
      </c>
      <c r="C951" s="48">
        <f t="shared" si="134"/>
        <v>127</v>
      </c>
      <c r="D951" s="48">
        <v>0</v>
      </c>
      <c r="E951" s="48">
        <v>0</v>
      </c>
      <c r="F951" s="48">
        <f t="shared" si="135"/>
        <v>624</v>
      </c>
      <c r="G951" s="49" t="s">
        <v>772</v>
      </c>
    </row>
    <row r="953" spans="1:9" x14ac:dyDescent="0.3">
      <c r="A953" s="48">
        <v>1</v>
      </c>
      <c r="C953" s="48">
        <f>C936+1</f>
        <v>128</v>
      </c>
      <c r="D953" s="48">
        <v>0</v>
      </c>
      <c r="E953" s="48">
        <v>0</v>
      </c>
      <c r="F953" s="48">
        <f>F936+16</f>
        <v>625</v>
      </c>
      <c r="G953" s="49" t="s">
        <v>757</v>
      </c>
      <c r="H953" s="49" t="s">
        <v>475</v>
      </c>
      <c r="I953" s="55" t="s">
        <v>1361</v>
      </c>
    </row>
    <row r="954" spans="1:9" x14ac:dyDescent="0.3">
      <c r="A954" s="48">
        <v>1</v>
      </c>
      <c r="C954" s="48">
        <f>C953</f>
        <v>128</v>
      </c>
      <c r="D954" s="48">
        <v>0</v>
      </c>
      <c r="E954" s="48">
        <v>0</v>
      </c>
      <c r="F954" s="48">
        <f>F953+1</f>
        <v>626</v>
      </c>
      <c r="G954" s="49" t="s">
        <v>758</v>
      </c>
      <c r="H954" s="49" t="s">
        <v>476</v>
      </c>
      <c r="I954" s="55" t="s">
        <v>1362</v>
      </c>
    </row>
    <row r="955" spans="1:9" x14ac:dyDescent="0.3">
      <c r="A955" s="48">
        <v>1</v>
      </c>
      <c r="C955" s="48">
        <f t="shared" ref="C955:C968" si="136">C954</f>
        <v>128</v>
      </c>
      <c r="D955" s="48">
        <v>0</v>
      </c>
      <c r="E955" s="48">
        <v>0</v>
      </c>
      <c r="F955" s="48">
        <f t="shared" ref="F955:F968" si="137">F954+1</f>
        <v>627</v>
      </c>
      <c r="G955" s="49" t="s">
        <v>759</v>
      </c>
      <c r="H955" s="49" t="s">
        <v>477</v>
      </c>
      <c r="I955" s="55" t="s">
        <v>1285</v>
      </c>
    </row>
    <row r="956" spans="1:9" x14ac:dyDescent="0.3">
      <c r="A956" s="48">
        <v>1</v>
      </c>
      <c r="C956" s="48">
        <f t="shared" si="136"/>
        <v>128</v>
      </c>
      <c r="D956" s="48">
        <v>0</v>
      </c>
      <c r="E956" s="48">
        <v>0</v>
      </c>
      <c r="F956" s="48">
        <f t="shared" si="137"/>
        <v>628</v>
      </c>
      <c r="G956" s="49" t="s">
        <v>760</v>
      </c>
      <c r="H956" s="49" t="s">
        <v>689</v>
      </c>
      <c r="I956" s="55" t="s">
        <v>1286</v>
      </c>
    </row>
    <row r="957" spans="1:9" x14ac:dyDescent="0.3">
      <c r="A957" s="48">
        <v>1</v>
      </c>
      <c r="C957" s="48">
        <f t="shared" si="136"/>
        <v>128</v>
      </c>
      <c r="D957" s="48">
        <v>0</v>
      </c>
      <c r="E957" s="48">
        <v>0</v>
      </c>
      <c r="F957" s="48">
        <f t="shared" si="137"/>
        <v>629</v>
      </c>
      <c r="G957" s="49" t="s">
        <v>761</v>
      </c>
      <c r="H957" s="49"/>
    </row>
    <row r="958" spans="1:9" x14ac:dyDescent="0.3">
      <c r="A958" s="48">
        <v>1</v>
      </c>
      <c r="C958" s="48">
        <f t="shared" si="136"/>
        <v>128</v>
      </c>
      <c r="D958" s="48">
        <v>0</v>
      </c>
      <c r="E958" s="48">
        <v>0</v>
      </c>
      <c r="F958" s="48">
        <f t="shared" si="137"/>
        <v>630</v>
      </c>
      <c r="G958" s="49" t="s">
        <v>762</v>
      </c>
      <c r="H958" s="49"/>
    </row>
    <row r="959" spans="1:9" x14ac:dyDescent="0.3">
      <c r="A959" s="48">
        <v>1</v>
      </c>
      <c r="C959" s="48">
        <f t="shared" si="136"/>
        <v>128</v>
      </c>
      <c r="D959" s="48">
        <v>0</v>
      </c>
      <c r="E959" s="48">
        <v>0</v>
      </c>
      <c r="F959" s="48">
        <f t="shared" si="137"/>
        <v>631</v>
      </c>
      <c r="G959" s="49" t="s">
        <v>763</v>
      </c>
      <c r="H959" s="49"/>
    </row>
    <row r="960" spans="1:9" x14ac:dyDescent="0.3">
      <c r="A960" s="48">
        <v>1</v>
      </c>
      <c r="C960" s="48">
        <f t="shared" si="136"/>
        <v>128</v>
      </c>
      <c r="D960" s="48">
        <v>0</v>
      </c>
      <c r="E960" s="48">
        <v>0</v>
      </c>
      <c r="F960" s="48">
        <f t="shared" si="137"/>
        <v>632</v>
      </c>
      <c r="G960" s="49" t="s">
        <v>764</v>
      </c>
      <c r="H960" s="49"/>
    </row>
    <row r="961" spans="1:9" x14ac:dyDescent="0.3">
      <c r="A961" s="48">
        <v>1</v>
      </c>
      <c r="C961" s="48">
        <f t="shared" si="136"/>
        <v>128</v>
      </c>
      <c r="D961" s="48">
        <v>0</v>
      </c>
      <c r="E961" s="48">
        <v>0</v>
      </c>
      <c r="F961" s="48">
        <f t="shared" si="137"/>
        <v>633</v>
      </c>
      <c r="G961" s="49" t="s">
        <v>765</v>
      </c>
      <c r="H961" s="49"/>
    </row>
    <row r="962" spans="1:9" x14ac:dyDescent="0.3">
      <c r="A962" s="48">
        <v>1</v>
      </c>
      <c r="C962" s="48">
        <f t="shared" si="136"/>
        <v>128</v>
      </c>
      <c r="D962" s="48">
        <v>0</v>
      </c>
      <c r="E962" s="48">
        <v>0</v>
      </c>
      <c r="F962" s="48">
        <f t="shared" si="137"/>
        <v>634</v>
      </c>
      <c r="G962" s="49" t="s">
        <v>766</v>
      </c>
      <c r="H962" s="49"/>
    </row>
    <row r="963" spans="1:9" x14ac:dyDescent="0.3">
      <c r="A963" s="48">
        <v>1</v>
      </c>
      <c r="C963" s="48">
        <f t="shared" si="136"/>
        <v>128</v>
      </c>
      <c r="D963" s="48">
        <v>0</v>
      </c>
      <c r="E963" s="48">
        <v>0</v>
      </c>
      <c r="F963" s="48">
        <f t="shared" si="137"/>
        <v>635</v>
      </c>
      <c r="G963" s="49" t="s">
        <v>767</v>
      </c>
      <c r="H963" s="49"/>
    </row>
    <row r="964" spans="1:9" x14ac:dyDescent="0.3">
      <c r="A964" s="48">
        <v>1</v>
      </c>
      <c r="C964" s="48">
        <f t="shared" si="136"/>
        <v>128</v>
      </c>
      <c r="D964" s="48">
        <v>0</v>
      </c>
      <c r="E964" s="48">
        <v>0</v>
      </c>
      <c r="F964" s="48">
        <f t="shared" si="137"/>
        <v>636</v>
      </c>
      <c r="G964" s="49" t="s">
        <v>768</v>
      </c>
      <c r="H964" s="49"/>
    </row>
    <row r="965" spans="1:9" x14ac:dyDescent="0.3">
      <c r="A965" s="48">
        <v>1</v>
      </c>
      <c r="C965" s="48">
        <f t="shared" si="136"/>
        <v>128</v>
      </c>
      <c r="D965" s="48">
        <v>0</v>
      </c>
      <c r="E965" s="48">
        <v>0</v>
      </c>
      <c r="F965" s="48">
        <f t="shared" si="137"/>
        <v>637</v>
      </c>
      <c r="G965" s="49" t="s">
        <v>769</v>
      </c>
      <c r="H965" s="49"/>
    </row>
    <row r="966" spans="1:9" x14ac:dyDescent="0.3">
      <c r="A966" s="48">
        <v>1</v>
      </c>
      <c r="C966" s="48">
        <f t="shared" si="136"/>
        <v>128</v>
      </c>
      <c r="D966" s="48">
        <v>0</v>
      </c>
      <c r="E966" s="48">
        <v>0</v>
      </c>
      <c r="F966" s="48">
        <f t="shared" si="137"/>
        <v>638</v>
      </c>
      <c r="G966" s="49" t="s">
        <v>770</v>
      </c>
      <c r="H966" s="49"/>
    </row>
    <row r="967" spans="1:9" x14ac:dyDescent="0.3">
      <c r="A967" s="48">
        <v>1</v>
      </c>
      <c r="C967" s="48">
        <f t="shared" si="136"/>
        <v>128</v>
      </c>
      <c r="D967" s="48">
        <v>0</v>
      </c>
      <c r="E967" s="48">
        <v>0</v>
      </c>
      <c r="F967" s="48">
        <f t="shared" si="137"/>
        <v>639</v>
      </c>
      <c r="G967" s="49" t="s">
        <v>771</v>
      </c>
      <c r="H967" s="49"/>
    </row>
    <row r="968" spans="1:9" x14ac:dyDescent="0.3">
      <c r="A968" s="48">
        <v>1</v>
      </c>
      <c r="C968" s="48">
        <f t="shared" si="136"/>
        <v>128</v>
      </c>
      <c r="D968" s="48">
        <v>0</v>
      </c>
      <c r="E968" s="48">
        <v>0</v>
      </c>
      <c r="F968" s="48">
        <f t="shared" si="137"/>
        <v>640</v>
      </c>
      <c r="G968" s="49" t="s">
        <v>772</v>
      </c>
    </row>
    <row r="970" spans="1:9" x14ac:dyDescent="0.3">
      <c r="A970" s="48">
        <v>1</v>
      </c>
      <c r="C970" s="48">
        <f>C953+1</f>
        <v>129</v>
      </c>
      <c r="D970" s="48">
        <v>0</v>
      </c>
      <c r="E970" s="48">
        <v>0</v>
      </c>
      <c r="F970" s="48">
        <f>F953+16</f>
        <v>641</v>
      </c>
      <c r="G970" s="49" t="s">
        <v>757</v>
      </c>
      <c r="H970" s="49" t="s">
        <v>475</v>
      </c>
      <c r="I970" s="55" t="s">
        <v>1363</v>
      </c>
    </row>
    <row r="971" spans="1:9" x14ac:dyDescent="0.3">
      <c r="A971" s="48">
        <v>1</v>
      </c>
      <c r="C971" s="48">
        <f>C970</f>
        <v>129</v>
      </c>
      <c r="D971" s="48">
        <v>0</v>
      </c>
      <c r="E971" s="48">
        <v>0</v>
      </c>
      <c r="F971" s="48">
        <f>F970+1</f>
        <v>642</v>
      </c>
      <c r="G971" s="49" t="s">
        <v>758</v>
      </c>
      <c r="H971" s="49" t="s">
        <v>476</v>
      </c>
      <c r="I971" s="55" t="s">
        <v>1364</v>
      </c>
    </row>
    <row r="972" spans="1:9" x14ac:dyDescent="0.3">
      <c r="A972" s="48">
        <v>1</v>
      </c>
      <c r="C972" s="48">
        <f t="shared" ref="C972:C985" si="138">C971</f>
        <v>129</v>
      </c>
      <c r="D972" s="48">
        <v>0</v>
      </c>
      <c r="E972" s="48">
        <v>0</v>
      </c>
      <c r="F972" s="48">
        <f t="shared" ref="F972:F985" si="139">F971+1</f>
        <v>643</v>
      </c>
      <c r="G972" s="49" t="s">
        <v>759</v>
      </c>
      <c r="H972" s="49" t="s">
        <v>477</v>
      </c>
      <c r="I972" s="55" t="s">
        <v>1300</v>
      </c>
    </row>
    <row r="973" spans="1:9" x14ac:dyDescent="0.3">
      <c r="A973" s="48">
        <v>1</v>
      </c>
      <c r="C973" s="48">
        <f t="shared" si="138"/>
        <v>129</v>
      </c>
      <c r="D973" s="48">
        <v>0</v>
      </c>
      <c r="E973" s="48">
        <v>0</v>
      </c>
      <c r="F973" s="48">
        <f t="shared" si="139"/>
        <v>644</v>
      </c>
      <c r="G973" s="49" t="s">
        <v>760</v>
      </c>
      <c r="H973" s="49" t="s">
        <v>689</v>
      </c>
      <c r="I973" s="55" t="s">
        <v>1301</v>
      </c>
    </row>
    <row r="974" spans="1:9" x14ac:dyDescent="0.3">
      <c r="A974" s="48">
        <v>1</v>
      </c>
      <c r="C974" s="48">
        <f t="shared" si="138"/>
        <v>129</v>
      </c>
      <c r="D974" s="48">
        <v>0</v>
      </c>
      <c r="E974" s="48">
        <v>0</v>
      </c>
      <c r="F974" s="48">
        <f t="shared" si="139"/>
        <v>645</v>
      </c>
      <c r="G974" s="49" t="s">
        <v>761</v>
      </c>
      <c r="H974" s="49"/>
    </row>
    <row r="975" spans="1:9" x14ac:dyDescent="0.3">
      <c r="A975" s="48">
        <v>1</v>
      </c>
      <c r="C975" s="48">
        <f t="shared" si="138"/>
        <v>129</v>
      </c>
      <c r="D975" s="48">
        <v>0</v>
      </c>
      <c r="E975" s="48">
        <v>0</v>
      </c>
      <c r="F975" s="48">
        <f t="shared" si="139"/>
        <v>646</v>
      </c>
      <c r="G975" s="49" t="s">
        <v>762</v>
      </c>
      <c r="H975" s="49"/>
    </row>
    <row r="976" spans="1:9" x14ac:dyDescent="0.3">
      <c r="A976" s="48">
        <v>1</v>
      </c>
      <c r="C976" s="48">
        <f t="shared" si="138"/>
        <v>129</v>
      </c>
      <c r="D976" s="48">
        <v>0</v>
      </c>
      <c r="E976" s="48">
        <v>0</v>
      </c>
      <c r="F976" s="48">
        <f t="shared" si="139"/>
        <v>647</v>
      </c>
      <c r="G976" s="49" t="s">
        <v>763</v>
      </c>
      <c r="H976" s="49"/>
    </row>
    <row r="977" spans="1:9" x14ac:dyDescent="0.3">
      <c r="A977" s="48">
        <v>1</v>
      </c>
      <c r="C977" s="48">
        <f t="shared" si="138"/>
        <v>129</v>
      </c>
      <c r="D977" s="48">
        <v>0</v>
      </c>
      <c r="E977" s="48">
        <v>0</v>
      </c>
      <c r="F977" s="48">
        <f t="shared" si="139"/>
        <v>648</v>
      </c>
      <c r="G977" s="49" t="s">
        <v>764</v>
      </c>
      <c r="H977" s="49"/>
    </row>
    <row r="978" spans="1:9" x14ac:dyDescent="0.3">
      <c r="A978" s="48">
        <v>1</v>
      </c>
      <c r="C978" s="48">
        <f t="shared" si="138"/>
        <v>129</v>
      </c>
      <c r="D978" s="48">
        <v>0</v>
      </c>
      <c r="E978" s="48">
        <v>0</v>
      </c>
      <c r="F978" s="48">
        <f t="shared" si="139"/>
        <v>649</v>
      </c>
      <c r="G978" s="49" t="s">
        <v>765</v>
      </c>
      <c r="H978" s="49"/>
    </row>
    <row r="979" spans="1:9" x14ac:dyDescent="0.3">
      <c r="A979" s="48">
        <v>1</v>
      </c>
      <c r="C979" s="48">
        <f t="shared" si="138"/>
        <v>129</v>
      </c>
      <c r="D979" s="48">
        <v>0</v>
      </c>
      <c r="E979" s="48">
        <v>0</v>
      </c>
      <c r="F979" s="48">
        <f t="shared" si="139"/>
        <v>650</v>
      </c>
      <c r="G979" s="49" t="s">
        <v>766</v>
      </c>
      <c r="H979" s="49"/>
    </row>
    <row r="980" spans="1:9" x14ac:dyDescent="0.3">
      <c r="A980" s="48">
        <v>1</v>
      </c>
      <c r="C980" s="48">
        <f t="shared" si="138"/>
        <v>129</v>
      </c>
      <c r="D980" s="48">
        <v>0</v>
      </c>
      <c r="E980" s="48">
        <v>0</v>
      </c>
      <c r="F980" s="48">
        <f t="shared" si="139"/>
        <v>651</v>
      </c>
      <c r="G980" s="49" t="s">
        <v>767</v>
      </c>
      <c r="H980" s="49"/>
    </row>
    <row r="981" spans="1:9" x14ac:dyDescent="0.3">
      <c r="A981" s="48">
        <v>1</v>
      </c>
      <c r="C981" s="48">
        <f t="shared" si="138"/>
        <v>129</v>
      </c>
      <c r="D981" s="48">
        <v>0</v>
      </c>
      <c r="E981" s="48">
        <v>0</v>
      </c>
      <c r="F981" s="48">
        <f t="shared" si="139"/>
        <v>652</v>
      </c>
      <c r="G981" s="49" t="s">
        <v>768</v>
      </c>
      <c r="H981" s="49"/>
    </row>
    <row r="982" spans="1:9" x14ac:dyDescent="0.3">
      <c r="A982" s="48">
        <v>1</v>
      </c>
      <c r="C982" s="48">
        <f t="shared" si="138"/>
        <v>129</v>
      </c>
      <c r="D982" s="48">
        <v>0</v>
      </c>
      <c r="E982" s="48">
        <v>0</v>
      </c>
      <c r="F982" s="48">
        <f t="shared" si="139"/>
        <v>653</v>
      </c>
      <c r="G982" s="49" t="s">
        <v>769</v>
      </c>
      <c r="H982" s="49"/>
    </row>
    <row r="983" spans="1:9" x14ac:dyDescent="0.3">
      <c r="A983" s="48">
        <v>1</v>
      </c>
      <c r="C983" s="48">
        <f t="shared" si="138"/>
        <v>129</v>
      </c>
      <c r="D983" s="48">
        <v>0</v>
      </c>
      <c r="E983" s="48">
        <v>0</v>
      </c>
      <c r="F983" s="48">
        <f t="shared" si="139"/>
        <v>654</v>
      </c>
      <c r="G983" s="49" t="s">
        <v>770</v>
      </c>
      <c r="H983" s="49"/>
    </row>
    <row r="984" spans="1:9" x14ac:dyDescent="0.3">
      <c r="A984" s="48">
        <v>1</v>
      </c>
      <c r="C984" s="48">
        <f t="shared" si="138"/>
        <v>129</v>
      </c>
      <c r="D984" s="48">
        <v>0</v>
      </c>
      <c r="E984" s="48">
        <v>0</v>
      </c>
      <c r="F984" s="48">
        <f t="shared" si="139"/>
        <v>655</v>
      </c>
      <c r="G984" s="49" t="s">
        <v>771</v>
      </c>
      <c r="H984" s="49"/>
    </row>
    <row r="985" spans="1:9" x14ac:dyDescent="0.3">
      <c r="A985" s="48">
        <v>1</v>
      </c>
      <c r="C985" s="48">
        <f t="shared" si="138"/>
        <v>129</v>
      </c>
      <c r="D985" s="48">
        <v>0</v>
      </c>
      <c r="E985" s="48">
        <v>0</v>
      </c>
      <c r="F985" s="48">
        <f t="shared" si="139"/>
        <v>656</v>
      </c>
      <c r="G985" s="49" t="s">
        <v>772</v>
      </c>
    </row>
    <row r="987" spans="1:9" x14ac:dyDescent="0.3">
      <c r="A987" s="48">
        <v>1</v>
      </c>
      <c r="C987" s="48">
        <f>C970+1</f>
        <v>130</v>
      </c>
      <c r="D987" s="48">
        <v>0</v>
      </c>
      <c r="E987" s="48">
        <v>0</v>
      </c>
      <c r="F987" s="48">
        <f>F970+16</f>
        <v>657</v>
      </c>
      <c r="G987" s="49" t="s">
        <v>757</v>
      </c>
      <c r="H987" s="49" t="s">
        <v>475</v>
      </c>
      <c r="I987" s="55" t="s">
        <v>1365</v>
      </c>
    </row>
    <row r="988" spans="1:9" x14ac:dyDescent="0.3">
      <c r="A988" s="48">
        <v>1</v>
      </c>
      <c r="C988" s="48">
        <f>C987</f>
        <v>130</v>
      </c>
      <c r="D988" s="48">
        <v>0</v>
      </c>
      <c r="E988" s="48">
        <v>0</v>
      </c>
      <c r="F988" s="48">
        <f>F987+1</f>
        <v>658</v>
      </c>
      <c r="G988" s="49" t="s">
        <v>758</v>
      </c>
      <c r="H988" s="49" t="s">
        <v>476</v>
      </c>
      <c r="I988" s="55" t="s">
        <v>1366</v>
      </c>
    </row>
    <row r="989" spans="1:9" x14ac:dyDescent="0.3">
      <c r="A989" s="48">
        <v>1</v>
      </c>
      <c r="C989" s="48">
        <f t="shared" ref="C989:C1002" si="140">C988</f>
        <v>130</v>
      </c>
      <c r="D989" s="48">
        <v>0</v>
      </c>
      <c r="E989" s="48">
        <v>0</v>
      </c>
      <c r="F989" s="48">
        <f t="shared" ref="F989:F1002" si="141">F988+1</f>
        <v>659</v>
      </c>
      <c r="G989" s="49" t="s">
        <v>759</v>
      </c>
      <c r="H989" s="49" t="s">
        <v>477</v>
      </c>
      <c r="I989" s="55" t="s">
        <v>1315</v>
      </c>
    </row>
    <row r="990" spans="1:9" x14ac:dyDescent="0.3">
      <c r="A990" s="48">
        <v>1</v>
      </c>
      <c r="C990" s="48">
        <f t="shared" si="140"/>
        <v>130</v>
      </c>
      <c r="D990" s="48">
        <v>0</v>
      </c>
      <c r="E990" s="48">
        <v>0</v>
      </c>
      <c r="F990" s="48">
        <f t="shared" si="141"/>
        <v>660</v>
      </c>
      <c r="G990" s="49" t="s">
        <v>760</v>
      </c>
      <c r="H990" s="49" t="s">
        <v>689</v>
      </c>
      <c r="I990" s="55" t="s">
        <v>1316</v>
      </c>
    </row>
    <row r="991" spans="1:9" x14ac:dyDescent="0.3">
      <c r="A991" s="48">
        <v>1</v>
      </c>
      <c r="C991" s="48">
        <f t="shared" si="140"/>
        <v>130</v>
      </c>
      <c r="D991" s="48">
        <v>0</v>
      </c>
      <c r="E991" s="48">
        <v>0</v>
      </c>
      <c r="F991" s="48">
        <f t="shared" si="141"/>
        <v>661</v>
      </c>
      <c r="G991" s="49" t="s">
        <v>761</v>
      </c>
      <c r="H991" s="49"/>
    </row>
    <row r="992" spans="1:9" x14ac:dyDescent="0.3">
      <c r="A992" s="48">
        <v>1</v>
      </c>
      <c r="C992" s="48">
        <f t="shared" si="140"/>
        <v>130</v>
      </c>
      <c r="D992" s="48">
        <v>0</v>
      </c>
      <c r="E992" s="48">
        <v>0</v>
      </c>
      <c r="F992" s="48">
        <f t="shared" si="141"/>
        <v>662</v>
      </c>
      <c r="G992" s="49" t="s">
        <v>762</v>
      </c>
      <c r="H992" s="49"/>
    </row>
    <row r="993" spans="1:9" x14ac:dyDescent="0.3">
      <c r="A993" s="48">
        <v>1</v>
      </c>
      <c r="C993" s="48">
        <f t="shared" si="140"/>
        <v>130</v>
      </c>
      <c r="D993" s="48">
        <v>0</v>
      </c>
      <c r="E993" s="48">
        <v>0</v>
      </c>
      <c r="F993" s="48">
        <f t="shared" si="141"/>
        <v>663</v>
      </c>
      <c r="G993" s="49" t="s">
        <v>763</v>
      </c>
      <c r="H993" s="49"/>
    </row>
    <row r="994" spans="1:9" x14ac:dyDescent="0.3">
      <c r="A994" s="48">
        <v>1</v>
      </c>
      <c r="C994" s="48">
        <f t="shared" si="140"/>
        <v>130</v>
      </c>
      <c r="D994" s="48">
        <v>0</v>
      </c>
      <c r="E994" s="48">
        <v>0</v>
      </c>
      <c r="F994" s="48">
        <f t="shared" si="141"/>
        <v>664</v>
      </c>
      <c r="G994" s="49" t="s">
        <v>764</v>
      </c>
      <c r="H994" s="49"/>
    </row>
    <row r="995" spans="1:9" x14ac:dyDescent="0.3">
      <c r="A995" s="48">
        <v>1</v>
      </c>
      <c r="C995" s="48">
        <f t="shared" si="140"/>
        <v>130</v>
      </c>
      <c r="D995" s="48">
        <v>0</v>
      </c>
      <c r="E995" s="48">
        <v>0</v>
      </c>
      <c r="F995" s="48">
        <f t="shared" si="141"/>
        <v>665</v>
      </c>
      <c r="G995" s="49" t="s">
        <v>765</v>
      </c>
      <c r="H995" s="49"/>
    </row>
    <row r="996" spans="1:9" x14ac:dyDescent="0.3">
      <c r="A996" s="48">
        <v>1</v>
      </c>
      <c r="C996" s="48">
        <f t="shared" si="140"/>
        <v>130</v>
      </c>
      <c r="D996" s="48">
        <v>0</v>
      </c>
      <c r="E996" s="48">
        <v>0</v>
      </c>
      <c r="F996" s="48">
        <f t="shared" si="141"/>
        <v>666</v>
      </c>
      <c r="G996" s="49" t="s">
        <v>766</v>
      </c>
      <c r="H996" s="49"/>
    </row>
    <row r="997" spans="1:9" x14ac:dyDescent="0.3">
      <c r="A997" s="48">
        <v>1</v>
      </c>
      <c r="C997" s="48">
        <f t="shared" si="140"/>
        <v>130</v>
      </c>
      <c r="D997" s="48">
        <v>0</v>
      </c>
      <c r="E997" s="48">
        <v>0</v>
      </c>
      <c r="F997" s="48">
        <f t="shared" si="141"/>
        <v>667</v>
      </c>
      <c r="G997" s="49" t="s">
        <v>767</v>
      </c>
      <c r="H997" s="49"/>
    </row>
    <row r="998" spans="1:9" x14ac:dyDescent="0.3">
      <c r="A998" s="48">
        <v>1</v>
      </c>
      <c r="C998" s="48">
        <f t="shared" si="140"/>
        <v>130</v>
      </c>
      <c r="D998" s="48">
        <v>0</v>
      </c>
      <c r="E998" s="48">
        <v>0</v>
      </c>
      <c r="F998" s="48">
        <f t="shared" si="141"/>
        <v>668</v>
      </c>
      <c r="G998" s="49" t="s">
        <v>768</v>
      </c>
      <c r="H998" s="49"/>
    </row>
    <row r="999" spans="1:9" x14ac:dyDescent="0.3">
      <c r="A999" s="48">
        <v>1</v>
      </c>
      <c r="C999" s="48">
        <f t="shared" si="140"/>
        <v>130</v>
      </c>
      <c r="D999" s="48">
        <v>0</v>
      </c>
      <c r="E999" s="48">
        <v>0</v>
      </c>
      <c r="F999" s="48">
        <f t="shared" si="141"/>
        <v>669</v>
      </c>
      <c r="G999" s="49" t="s">
        <v>769</v>
      </c>
      <c r="H999" s="49"/>
    </row>
    <row r="1000" spans="1:9" x14ac:dyDescent="0.3">
      <c r="A1000" s="48">
        <v>1</v>
      </c>
      <c r="C1000" s="48">
        <f t="shared" si="140"/>
        <v>130</v>
      </c>
      <c r="D1000" s="48">
        <v>0</v>
      </c>
      <c r="E1000" s="48">
        <v>0</v>
      </c>
      <c r="F1000" s="48">
        <f t="shared" si="141"/>
        <v>670</v>
      </c>
      <c r="G1000" s="49" t="s">
        <v>770</v>
      </c>
      <c r="H1000" s="49"/>
    </row>
    <row r="1001" spans="1:9" x14ac:dyDescent="0.3">
      <c r="A1001" s="48">
        <v>1</v>
      </c>
      <c r="C1001" s="48">
        <f t="shared" si="140"/>
        <v>130</v>
      </c>
      <c r="D1001" s="48">
        <v>0</v>
      </c>
      <c r="E1001" s="48">
        <v>0</v>
      </c>
      <c r="F1001" s="48">
        <f t="shared" si="141"/>
        <v>671</v>
      </c>
      <c r="G1001" s="49" t="s">
        <v>771</v>
      </c>
      <c r="H1001" s="49"/>
    </row>
    <row r="1002" spans="1:9" x14ac:dyDescent="0.3">
      <c r="A1002" s="48">
        <v>1</v>
      </c>
      <c r="C1002" s="48">
        <f t="shared" si="140"/>
        <v>130</v>
      </c>
      <c r="D1002" s="48">
        <v>0</v>
      </c>
      <c r="E1002" s="48">
        <v>0</v>
      </c>
      <c r="F1002" s="48">
        <f t="shared" si="141"/>
        <v>672</v>
      </c>
      <c r="G1002" s="49" t="s">
        <v>772</v>
      </c>
    </row>
    <row r="1004" spans="1:9" x14ac:dyDescent="0.3">
      <c r="A1004" s="48">
        <v>1</v>
      </c>
      <c r="C1004" s="48">
        <f>C987+1</f>
        <v>131</v>
      </c>
      <c r="D1004" s="48">
        <v>0</v>
      </c>
      <c r="E1004" s="48">
        <v>0</v>
      </c>
      <c r="F1004" s="48">
        <f>F987+16</f>
        <v>673</v>
      </c>
      <c r="G1004" s="49" t="s">
        <v>757</v>
      </c>
      <c r="H1004" s="49" t="s">
        <v>475</v>
      </c>
      <c r="I1004" s="55" t="s">
        <v>1367</v>
      </c>
    </row>
    <row r="1005" spans="1:9" x14ac:dyDescent="0.3">
      <c r="A1005" s="48">
        <v>1</v>
      </c>
      <c r="C1005" s="48">
        <f>C1004</f>
        <v>131</v>
      </c>
      <c r="D1005" s="48">
        <v>0</v>
      </c>
      <c r="E1005" s="48">
        <v>0</v>
      </c>
      <c r="F1005" s="48">
        <f>F1004+1</f>
        <v>674</v>
      </c>
      <c r="G1005" s="49" t="s">
        <v>758</v>
      </c>
      <c r="H1005" s="49" t="s">
        <v>476</v>
      </c>
      <c r="I1005" s="55" t="s">
        <v>1368</v>
      </c>
    </row>
    <row r="1006" spans="1:9" x14ac:dyDescent="0.3">
      <c r="A1006" s="48">
        <v>1</v>
      </c>
      <c r="C1006" s="48">
        <f t="shared" ref="C1006:C1019" si="142">C1005</f>
        <v>131</v>
      </c>
      <c r="D1006" s="48">
        <v>0</v>
      </c>
      <c r="E1006" s="48">
        <v>0</v>
      </c>
      <c r="F1006" s="48">
        <f t="shared" ref="F1006:F1019" si="143">F1005+1</f>
        <v>675</v>
      </c>
      <c r="G1006" s="49" t="s">
        <v>759</v>
      </c>
      <c r="H1006" s="49" t="s">
        <v>477</v>
      </c>
      <c r="I1006" s="55" t="s">
        <v>1330</v>
      </c>
    </row>
    <row r="1007" spans="1:9" x14ac:dyDescent="0.3">
      <c r="A1007" s="48">
        <v>1</v>
      </c>
      <c r="C1007" s="48">
        <f t="shared" si="142"/>
        <v>131</v>
      </c>
      <c r="D1007" s="48">
        <v>0</v>
      </c>
      <c r="E1007" s="48">
        <v>0</v>
      </c>
      <c r="F1007" s="48">
        <f t="shared" si="143"/>
        <v>676</v>
      </c>
      <c r="G1007" s="49" t="s">
        <v>760</v>
      </c>
      <c r="H1007" s="49" t="s">
        <v>689</v>
      </c>
      <c r="I1007" s="55" t="s">
        <v>1331</v>
      </c>
    </row>
    <row r="1008" spans="1:9" x14ac:dyDescent="0.3">
      <c r="A1008" s="48">
        <v>1</v>
      </c>
      <c r="C1008" s="48">
        <f t="shared" si="142"/>
        <v>131</v>
      </c>
      <c r="D1008" s="48">
        <v>0</v>
      </c>
      <c r="E1008" s="48">
        <v>0</v>
      </c>
      <c r="F1008" s="48">
        <f t="shared" si="143"/>
        <v>677</v>
      </c>
      <c r="G1008" s="49" t="s">
        <v>761</v>
      </c>
      <c r="H1008" s="49"/>
    </row>
    <row r="1009" spans="1:9" x14ac:dyDescent="0.3">
      <c r="A1009" s="48">
        <v>1</v>
      </c>
      <c r="C1009" s="48">
        <f t="shared" si="142"/>
        <v>131</v>
      </c>
      <c r="D1009" s="48">
        <v>0</v>
      </c>
      <c r="E1009" s="48">
        <v>0</v>
      </c>
      <c r="F1009" s="48">
        <f t="shared" si="143"/>
        <v>678</v>
      </c>
      <c r="G1009" s="49" t="s">
        <v>762</v>
      </c>
      <c r="H1009" s="49"/>
    </row>
    <row r="1010" spans="1:9" x14ac:dyDescent="0.3">
      <c r="A1010" s="48">
        <v>1</v>
      </c>
      <c r="C1010" s="48">
        <f t="shared" si="142"/>
        <v>131</v>
      </c>
      <c r="D1010" s="48">
        <v>0</v>
      </c>
      <c r="E1010" s="48">
        <v>0</v>
      </c>
      <c r="F1010" s="48">
        <f t="shared" si="143"/>
        <v>679</v>
      </c>
      <c r="G1010" s="49" t="s">
        <v>763</v>
      </c>
      <c r="H1010" s="49"/>
    </row>
    <row r="1011" spans="1:9" x14ac:dyDescent="0.3">
      <c r="A1011" s="48">
        <v>1</v>
      </c>
      <c r="C1011" s="48">
        <f t="shared" si="142"/>
        <v>131</v>
      </c>
      <c r="D1011" s="48">
        <v>0</v>
      </c>
      <c r="E1011" s="48">
        <v>0</v>
      </c>
      <c r="F1011" s="48">
        <f t="shared" si="143"/>
        <v>680</v>
      </c>
      <c r="G1011" s="49" t="s">
        <v>764</v>
      </c>
      <c r="H1011" s="49"/>
    </row>
    <row r="1012" spans="1:9" x14ac:dyDescent="0.3">
      <c r="A1012" s="48">
        <v>1</v>
      </c>
      <c r="C1012" s="48">
        <f t="shared" si="142"/>
        <v>131</v>
      </c>
      <c r="D1012" s="48">
        <v>0</v>
      </c>
      <c r="E1012" s="48">
        <v>0</v>
      </c>
      <c r="F1012" s="48">
        <f t="shared" si="143"/>
        <v>681</v>
      </c>
      <c r="G1012" s="49" t="s">
        <v>765</v>
      </c>
      <c r="H1012" s="49"/>
    </row>
    <row r="1013" spans="1:9" x14ac:dyDescent="0.3">
      <c r="A1013" s="48">
        <v>1</v>
      </c>
      <c r="C1013" s="48">
        <f t="shared" si="142"/>
        <v>131</v>
      </c>
      <c r="D1013" s="48">
        <v>0</v>
      </c>
      <c r="E1013" s="48">
        <v>0</v>
      </c>
      <c r="F1013" s="48">
        <f t="shared" si="143"/>
        <v>682</v>
      </c>
      <c r="G1013" s="49" t="s">
        <v>766</v>
      </c>
      <c r="H1013" s="49"/>
    </row>
    <row r="1014" spans="1:9" x14ac:dyDescent="0.3">
      <c r="A1014" s="48">
        <v>1</v>
      </c>
      <c r="C1014" s="48">
        <f t="shared" si="142"/>
        <v>131</v>
      </c>
      <c r="D1014" s="48">
        <v>0</v>
      </c>
      <c r="E1014" s="48">
        <v>0</v>
      </c>
      <c r="F1014" s="48">
        <f t="shared" si="143"/>
        <v>683</v>
      </c>
      <c r="G1014" s="49" t="s">
        <v>767</v>
      </c>
      <c r="H1014" s="49"/>
    </row>
    <row r="1015" spans="1:9" x14ac:dyDescent="0.3">
      <c r="A1015" s="48">
        <v>1</v>
      </c>
      <c r="C1015" s="48">
        <f t="shared" si="142"/>
        <v>131</v>
      </c>
      <c r="D1015" s="48">
        <v>0</v>
      </c>
      <c r="E1015" s="48">
        <v>0</v>
      </c>
      <c r="F1015" s="48">
        <f t="shared" si="143"/>
        <v>684</v>
      </c>
      <c r="G1015" s="49" t="s">
        <v>768</v>
      </c>
      <c r="H1015" s="49"/>
    </row>
    <row r="1016" spans="1:9" x14ac:dyDescent="0.3">
      <c r="A1016" s="48">
        <v>1</v>
      </c>
      <c r="C1016" s="48">
        <f t="shared" si="142"/>
        <v>131</v>
      </c>
      <c r="D1016" s="48">
        <v>0</v>
      </c>
      <c r="E1016" s="48">
        <v>0</v>
      </c>
      <c r="F1016" s="48">
        <f t="shared" si="143"/>
        <v>685</v>
      </c>
      <c r="G1016" s="49" t="s">
        <v>769</v>
      </c>
      <c r="H1016" s="49"/>
    </row>
    <row r="1017" spans="1:9" x14ac:dyDescent="0.3">
      <c r="A1017" s="48">
        <v>1</v>
      </c>
      <c r="C1017" s="48">
        <f t="shared" si="142"/>
        <v>131</v>
      </c>
      <c r="D1017" s="48">
        <v>0</v>
      </c>
      <c r="E1017" s="48">
        <v>0</v>
      </c>
      <c r="F1017" s="48">
        <f t="shared" si="143"/>
        <v>686</v>
      </c>
      <c r="G1017" s="49" t="s">
        <v>770</v>
      </c>
      <c r="H1017" s="49"/>
    </row>
    <row r="1018" spans="1:9" x14ac:dyDescent="0.3">
      <c r="A1018" s="48">
        <v>1</v>
      </c>
      <c r="C1018" s="48">
        <f t="shared" si="142"/>
        <v>131</v>
      </c>
      <c r="D1018" s="48">
        <v>0</v>
      </c>
      <c r="E1018" s="48">
        <v>0</v>
      </c>
      <c r="F1018" s="48">
        <f t="shared" si="143"/>
        <v>687</v>
      </c>
      <c r="G1018" s="49" t="s">
        <v>771</v>
      </c>
      <c r="H1018" s="49"/>
    </row>
    <row r="1019" spans="1:9" x14ac:dyDescent="0.3">
      <c r="A1019" s="48">
        <v>1</v>
      </c>
      <c r="C1019" s="48">
        <f t="shared" si="142"/>
        <v>131</v>
      </c>
      <c r="D1019" s="48">
        <v>0</v>
      </c>
      <c r="E1019" s="48">
        <v>0</v>
      </c>
      <c r="F1019" s="48">
        <f t="shared" si="143"/>
        <v>688</v>
      </c>
      <c r="G1019" s="49" t="s">
        <v>772</v>
      </c>
    </row>
    <row r="1021" spans="1:9" s="55" customFormat="1" x14ac:dyDescent="0.3">
      <c r="A1021" s="58">
        <v>1</v>
      </c>
      <c r="B1021" s="58"/>
      <c r="C1021" s="58">
        <f>C1004+1</f>
        <v>132</v>
      </c>
      <c r="D1021" s="58">
        <v>0</v>
      </c>
      <c r="E1021" s="58">
        <v>0</v>
      </c>
      <c r="F1021" s="58">
        <f>F1004+16</f>
        <v>689</v>
      </c>
      <c r="G1021" s="70" t="s">
        <v>757</v>
      </c>
      <c r="H1021" s="70" t="s">
        <v>475</v>
      </c>
      <c r="I1021" s="58" t="str">
        <f xml:space="preserve"> MID(I1004,1,12) &amp; TEXT(MID(I1004,13,2)+1,"00") &amp; "]" &amp; RIGHT(I1004,LEN(I1004)-FIND("]",I1004))</f>
        <v>ChuteStatus[17].b0</v>
      </c>
    </row>
    <row r="1022" spans="1:9" s="55" customFormat="1" x14ac:dyDescent="0.3">
      <c r="A1022" s="58">
        <v>1</v>
      </c>
      <c r="B1022" s="58"/>
      <c r="C1022" s="58">
        <f>C1021</f>
        <v>132</v>
      </c>
      <c r="D1022" s="58">
        <v>0</v>
      </c>
      <c r="E1022" s="58">
        <v>0</v>
      </c>
      <c r="F1022" s="58">
        <f>F1021+1</f>
        <v>690</v>
      </c>
      <c r="G1022" s="70" t="s">
        <v>758</v>
      </c>
      <c r="H1022" s="70" t="s">
        <v>476</v>
      </c>
      <c r="I1022" s="58" t="str">
        <f xml:space="preserve"> MID(I1021,1,16) &amp; "b1"</f>
        <v>ChuteStatus[17].b1</v>
      </c>
    </row>
    <row r="1023" spans="1:9" s="55" customFormat="1" x14ac:dyDescent="0.3">
      <c r="A1023" s="58">
        <v>1</v>
      </c>
      <c r="B1023" s="58"/>
      <c r="C1023" s="58">
        <f t="shared" ref="C1023:C1036" si="144">C1022</f>
        <v>132</v>
      </c>
      <c r="D1023" s="58">
        <v>0</v>
      </c>
      <c r="E1023" s="58">
        <v>0</v>
      </c>
      <c r="F1023" s="58">
        <f t="shared" ref="F1023:F1036" si="145">F1022+1</f>
        <v>691</v>
      </c>
      <c r="G1023" s="70" t="s">
        <v>759</v>
      </c>
      <c r="H1023" s="70" t="s">
        <v>477</v>
      </c>
      <c r="I1023" s="58" t="str">
        <f xml:space="preserve"> MID(I1022,1,16) &amp; "b2"</f>
        <v>ChuteStatus[17].b2</v>
      </c>
    </row>
    <row r="1024" spans="1:9" s="55" customFormat="1" x14ac:dyDescent="0.3">
      <c r="A1024" s="58">
        <v>1</v>
      </c>
      <c r="B1024" s="58"/>
      <c r="C1024" s="58">
        <f t="shared" si="144"/>
        <v>132</v>
      </c>
      <c r="D1024" s="58">
        <v>0</v>
      </c>
      <c r="E1024" s="58">
        <v>0</v>
      </c>
      <c r="F1024" s="58">
        <f t="shared" si="145"/>
        <v>692</v>
      </c>
      <c r="G1024" s="70" t="s">
        <v>760</v>
      </c>
      <c r="H1024" s="70" t="s">
        <v>689</v>
      </c>
      <c r="I1024" s="58" t="str">
        <f xml:space="preserve"> MID(I1023,1,16) &amp; "b3"</f>
        <v>ChuteStatus[17].b3</v>
      </c>
    </row>
    <row r="1025" spans="1:9" s="55" customFormat="1" x14ac:dyDescent="0.3">
      <c r="A1025" s="58">
        <v>1</v>
      </c>
      <c r="B1025" s="58"/>
      <c r="C1025" s="58">
        <f t="shared" si="144"/>
        <v>132</v>
      </c>
      <c r="D1025" s="58">
        <v>0</v>
      </c>
      <c r="E1025" s="58">
        <v>0</v>
      </c>
      <c r="F1025" s="58">
        <f t="shared" si="145"/>
        <v>693</v>
      </c>
      <c r="G1025" s="70" t="s">
        <v>761</v>
      </c>
      <c r="H1025" s="70"/>
      <c r="I1025" s="58"/>
    </row>
    <row r="1026" spans="1:9" s="55" customFormat="1" x14ac:dyDescent="0.3">
      <c r="A1026" s="58">
        <v>1</v>
      </c>
      <c r="B1026" s="58"/>
      <c r="C1026" s="58">
        <f t="shared" si="144"/>
        <v>132</v>
      </c>
      <c r="D1026" s="58">
        <v>0</v>
      </c>
      <c r="E1026" s="58">
        <v>0</v>
      </c>
      <c r="F1026" s="58">
        <f t="shared" si="145"/>
        <v>694</v>
      </c>
      <c r="G1026" s="70" t="s">
        <v>762</v>
      </c>
      <c r="H1026" s="70"/>
      <c r="I1026" s="58"/>
    </row>
    <row r="1027" spans="1:9" s="55" customFormat="1" x14ac:dyDescent="0.3">
      <c r="A1027" s="58">
        <v>1</v>
      </c>
      <c r="B1027" s="58"/>
      <c r="C1027" s="58">
        <f t="shared" si="144"/>
        <v>132</v>
      </c>
      <c r="D1027" s="58">
        <v>0</v>
      </c>
      <c r="E1027" s="58">
        <v>0</v>
      </c>
      <c r="F1027" s="58">
        <f t="shared" si="145"/>
        <v>695</v>
      </c>
      <c r="G1027" s="70" t="s">
        <v>763</v>
      </c>
      <c r="H1027" s="70"/>
      <c r="I1027" s="58"/>
    </row>
    <row r="1028" spans="1:9" s="55" customFormat="1" x14ac:dyDescent="0.3">
      <c r="A1028" s="58">
        <v>1</v>
      </c>
      <c r="B1028" s="58"/>
      <c r="C1028" s="58">
        <f t="shared" si="144"/>
        <v>132</v>
      </c>
      <c r="D1028" s="58">
        <v>0</v>
      </c>
      <c r="E1028" s="58">
        <v>0</v>
      </c>
      <c r="F1028" s="58">
        <f t="shared" si="145"/>
        <v>696</v>
      </c>
      <c r="G1028" s="70" t="s">
        <v>764</v>
      </c>
      <c r="H1028" s="70"/>
      <c r="I1028" s="58"/>
    </row>
    <row r="1029" spans="1:9" s="55" customFormat="1" x14ac:dyDescent="0.3">
      <c r="A1029" s="58">
        <v>1</v>
      </c>
      <c r="B1029" s="58"/>
      <c r="C1029" s="58">
        <f t="shared" si="144"/>
        <v>132</v>
      </c>
      <c r="D1029" s="58">
        <v>0</v>
      </c>
      <c r="E1029" s="58">
        <v>0</v>
      </c>
      <c r="F1029" s="58">
        <f t="shared" si="145"/>
        <v>697</v>
      </c>
      <c r="G1029" s="70" t="s">
        <v>765</v>
      </c>
      <c r="H1029" s="70"/>
      <c r="I1029" s="58"/>
    </row>
    <row r="1030" spans="1:9" s="55" customFormat="1" x14ac:dyDescent="0.3">
      <c r="A1030" s="58">
        <v>1</v>
      </c>
      <c r="B1030" s="58"/>
      <c r="C1030" s="58">
        <f t="shared" si="144"/>
        <v>132</v>
      </c>
      <c r="D1030" s="58">
        <v>0</v>
      </c>
      <c r="E1030" s="58">
        <v>0</v>
      </c>
      <c r="F1030" s="58">
        <f t="shared" si="145"/>
        <v>698</v>
      </c>
      <c r="G1030" s="70" t="s">
        <v>766</v>
      </c>
      <c r="H1030" s="70"/>
      <c r="I1030" s="58"/>
    </row>
    <row r="1031" spans="1:9" s="55" customFormat="1" x14ac:dyDescent="0.3">
      <c r="A1031" s="58">
        <v>1</v>
      </c>
      <c r="B1031" s="58"/>
      <c r="C1031" s="58">
        <f t="shared" si="144"/>
        <v>132</v>
      </c>
      <c r="D1031" s="58">
        <v>0</v>
      </c>
      <c r="E1031" s="58">
        <v>0</v>
      </c>
      <c r="F1031" s="58">
        <f t="shared" si="145"/>
        <v>699</v>
      </c>
      <c r="G1031" s="70" t="s">
        <v>767</v>
      </c>
      <c r="H1031" s="70"/>
      <c r="I1031" s="58"/>
    </row>
    <row r="1032" spans="1:9" s="55" customFormat="1" x14ac:dyDescent="0.3">
      <c r="A1032" s="58">
        <v>1</v>
      </c>
      <c r="B1032" s="58"/>
      <c r="C1032" s="58">
        <f t="shared" si="144"/>
        <v>132</v>
      </c>
      <c r="D1032" s="58">
        <v>0</v>
      </c>
      <c r="E1032" s="58">
        <v>0</v>
      </c>
      <c r="F1032" s="58">
        <f t="shared" si="145"/>
        <v>700</v>
      </c>
      <c r="G1032" s="70" t="s">
        <v>768</v>
      </c>
      <c r="H1032" s="70"/>
      <c r="I1032" s="58"/>
    </row>
    <row r="1033" spans="1:9" s="55" customFormat="1" x14ac:dyDescent="0.3">
      <c r="A1033" s="58">
        <v>1</v>
      </c>
      <c r="B1033" s="58"/>
      <c r="C1033" s="58">
        <f t="shared" si="144"/>
        <v>132</v>
      </c>
      <c r="D1033" s="58">
        <v>0</v>
      </c>
      <c r="E1033" s="58">
        <v>0</v>
      </c>
      <c r="F1033" s="58">
        <f t="shared" si="145"/>
        <v>701</v>
      </c>
      <c r="G1033" s="70" t="s">
        <v>769</v>
      </c>
      <c r="H1033" s="70"/>
      <c r="I1033" s="58"/>
    </row>
    <row r="1034" spans="1:9" s="55" customFormat="1" x14ac:dyDescent="0.3">
      <c r="A1034" s="58">
        <v>1</v>
      </c>
      <c r="B1034" s="58"/>
      <c r="C1034" s="58">
        <f t="shared" si="144"/>
        <v>132</v>
      </c>
      <c r="D1034" s="58">
        <v>0</v>
      </c>
      <c r="E1034" s="58">
        <v>0</v>
      </c>
      <c r="F1034" s="58">
        <f t="shared" si="145"/>
        <v>702</v>
      </c>
      <c r="G1034" s="70" t="s">
        <v>770</v>
      </c>
      <c r="H1034" s="70"/>
      <c r="I1034" s="58"/>
    </row>
    <row r="1035" spans="1:9" s="55" customFormat="1" x14ac:dyDescent="0.3">
      <c r="A1035" s="58">
        <v>1</v>
      </c>
      <c r="B1035" s="58"/>
      <c r="C1035" s="58">
        <f t="shared" si="144"/>
        <v>132</v>
      </c>
      <c r="D1035" s="58">
        <v>0</v>
      </c>
      <c r="E1035" s="58">
        <v>0</v>
      </c>
      <c r="F1035" s="58">
        <f t="shared" si="145"/>
        <v>703</v>
      </c>
      <c r="G1035" s="70" t="s">
        <v>771</v>
      </c>
      <c r="H1035" s="70"/>
      <c r="I1035" s="58"/>
    </row>
    <row r="1036" spans="1:9" s="55" customFormat="1" x14ac:dyDescent="0.3">
      <c r="A1036" s="58">
        <v>1</v>
      </c>
      <c r="B1036" s="58"/>
      <c r="C1036" s="58">
        <f t="shared" si="144"/>
        <v>132</v>
      </c>
      <c r="D1036" s="58">
        <v>0</v>
      </c>
      <c r="E1036" s="58">
        <v>0</v>
      </c>
      <c r="F1036" s="58">
        <f t="shared" si="145"/>
        <v>704</v>
      </c>
      <c r="G1036" s="70" t="s">
        <v>772</v>
      </c>
      <c r="H1036" s="58"/>
      <c r="I1036" s="58"/>
    </row>
    <row r="1037" spans="1:9" s="55" customFormat="1" x14ac:dyDescent="0.3"/>
    <row r="1038" spans="1:9" s="55" customFormat="1" x14ac:dyDescent="0.3">
      <c r="A1038" s="58">
        <v>1</v>
      </c>
      <c r="B1038" s="58"/>
      <c r="C1038" s="58">
        <f>C1021+1</f>
        <v>133</v>
      </c>
      <c r="D1038" s="58">
        <v>0</v>
      </c>
      <c r="E1038" s="58">
        <v>0</v>
      </c>
      <c r="F1038" s="58">
        <f>F1021+16</f>
        <v>705</v>
      </c>
      <c r="G1038" s="70" t="s">
        <v>757</v>
      </c>
      <c r="H1038" s="70" t="s">
        <v>475</v>
      </c>
      <c r="I1038" s="58" t="str">
        <f xml:space="preserve"> MID(I1021,1,12) &amp; TEXT(MID(I1021,13,2)+1,"00") &amp; "]" &amp; RIGHT(I1021,LEN(I1021)-FIND("]",I1021))</f>
        <v>ChuteStatus[18].b0</v>
      </c>
    </row>
    <row r="1039" spans="1:9" s="55" customFormat="1" x14ac:dyDescent="0.3">
      <c r="A1039" s="58">
        <v>1</v>
      </c>
      <c r="B1039" s="58"/>
      <c r="C1039" s="58">
        <f>C1038</f>
        <v>133</v>
      </c>
      <c r="D1039" s="58">
        <v>0</v>
      </c>
      <c r="E1039" s="58">
        <v>0</v>
      </c>
      <c r="F1039" s="58">
        <f>F1038+1</f>
        <v>706</v>
      </c>
      <c r="G1039" s="70" t="s">
        <v>758</v>
      </c>
      <c r="H1039" s="70" t="s">
        <v>476</v>
      </c>
      <c r="I1039" s="58" t="str">
        <f xml:space="preserve"> MID(I1038,1,16) &amp; "b1"</f>
        <v>ChuteStatus[18].b1</v>
      </c>
    </row>
    <row r="1040" spans="1:9" s="55" customFormat="1" x14ac:dyDescent="0.3">
      <c r="A1040" s="58">
        <v>1</v>
      </c>
      <c r="B1040" s="58"/>
      <c r="C1040" s="58">
        <f t="shared" ref="C1040:C1053" si="146">C1039</f>
        <v>133</v>
      </c>
      <c r="D1040" s="58">
        <v>0</v>
      </c>
      <c r="E1040" s="58">
        <v>0</v>
      </c>
      <c r="F1040" s="58">
        <f t="shared" ref="F1040:F1053" si="147">F1039+1</f>
        <v>707</v>
      </c>
      <c r="G1040" s="70" t="s">
        <v>759</v>
      </c>
      <c r="H1040" s="70" t="s">
        <v>477</v>
      </c>
      <c r="I1040" s="58" t="str">
        <f xml:space="preserve"> MID(I1039,1,16) &amp; "b2"</f>
        <v>ChuteStatus[18].b2</v>
      </c>
    </row>
    <row r="1041" spans="1:9" s="55" customFormat="1" x14ac:dyDescent="0.3">
      <c r="A1041" s="58">
        <v>1</v>
      </c>
      <c r="B1041" s="58"/>
      <c r="C1041" s="58">
        <f t="shared" si="146"/>
        <v>133</v>
      </c>
      <c r="D1041" s="58">
        <v>0</v>
      </c>
      <c r="E1041" s="58">
        <v>0</v>
      </c>
      <c r="F1041" s="58">
        <f t="shared" si="147"/>
        <v>708</v>
      </c>
      <c r="G1041" s="70" t="s">
        <v>760</v>
      </c>
      <c r="H1041" s="70" t="s">
        <v>689</v>
      </c>
      <c r="I1041" s="58" t="str">
        <f xml:space="preserve"> MID(I1040,1,16) &amp; "b3"</f>
        <v>ChuteStatus[18].b3</v>
      </c>
    </row>
    <row r="1042" spans="1:9" s="55" customFormat="1" x14ac:dyDescent="0.3">
      <c r="A1042" s="58">
        <v>1</v>
      </c>
      <c r="B1042" s="58"/>
      <c r="C1042" s="58">
        <f t="shared" si="146"/>
        <v>133</v>
      </c>
      <c r="D1042" s="58">
        <v>0</v>
      </c>
      <c r="E1042" s="58">
        <v>0</v>
      </c>
      <c r="F1042" s="58">
        <f t="shared" si="147"/>
        <v>709</v>
      </c>
      <c r="G1042" s="70" t="s">
        <v>761</v>
      </c>
      <c r="H1042" s="70"/>
      <c r="I1042" s="58"/>
    </row>
    <row r="1043" spans="1:9" s="55" customFormat="1" x14ac:dyDescent="0.3">
      <c r="A1043" s="58">
        <v>1</v>
      </c>
      <c r="B1043" s="58"/>
      <c r="C1043" s="58">
        <f t="shared" si="146"/>
        <v>133</v>
      </c>
      <c r="D1043" s="58">
        <v>0</v>
      </c>
      <c r="E1043" s="58">
        <v>0</v>
      </c>
      <c r="F1043" s="58">
        <f t="shared" si="147"/>
        <v>710</v>
      </c>
      <c r="G1043" s="70" t="s">
        <v>762</v>
      </c>
      <c r="H1043" s="70"/>
      <c r="I1043" s="58"/>
    </row>
    <row r="1044" spans="1:9" s="55" customFormat="1" x14ac:dyDescent="0.3">
      <c r="A1044" s="58">
        <v>1</v>
      </c>
      <c r="B1044" s="58"/>
      <c r="C1044" s="58">
        <f t="shared" si="146"/>
        <v>133</v>
      </c>
      <c r="D1044" s="58">
        <v>0</v>
      </c>
      <c r="E1044" s="58">
        <v>0</v>
      </c>
      <c r="F1044" s="58">
        <f t="shared" si="147"/>
        <v>711</v>
      </c>
      <c r="G1044" s="70" t="s">
        <v>763</v>
      </c>
      <c r="H1044" s="70"/>
      <c r="I1044" s="58"/>
    </row>
    <row r="1045" spans="1:9" s="55" customFormat="1" x14ac:dyDescent="0.3">
      <c r="A1045" s="58">
        <v>1</v>
      </c>
      <c r="B1045" s="58"/>
      <c r="C1045" s="58">
        <f t="shared" si="146"/>
        <v>133</v>
      </c>
      <c r="D1045" s="58">
        <v>0</v>
      </c>
      <c r="E1045" s="58">
        <v>0</v>
      </c>
      <c r="F1045" s="58">
        <f t="shared" si="147"/>
        <v>712</v>
      </c>
      <c r="G1045" s="70" t="s">
        <v>764</v>
      </c>
      <c r="H1045" s="70"/>
      <c r="I1045" s="58"/>
    </row>
    <row r="1046" spans="1:9" s="55" customFormat="1" x14ac:dyDescent="0.3">
      <c r="A1046" s="58">
        <v>1</v>
      </c>
      <c r="B1046" s="58"/>
      <c r="C1046" s="58">
        <f t="shared" si="146"/>
        <v>133</v>
      </c>
      <c r="D1046" s="58">
        <v>0</v>
      </c>
      <c r="E1046" s="58">
        <v>0</v>
      </c>
      <c r="F1046" s="58">
        <f t="shared" si="147"/>
        <v>713</v>
      </c>
      <c r="G1046" s="70" t="s">
        <v>765</v>
      </c>
      <c r="H1046" s="70"/>
      <c r="I1046" s="58"/>
    </row>
    <row r="1047" spans="1:9" s="55" customFormat="1" x14ac:dyDescent="0.3">
      <c r="A1047" s="58">
        <v>1</v>
      </c>
      <c r="B1047" s="58"/>
      <c r="C1047" s="58">
        <f t="shared" si="146"/>
        <v>133</v>
      </c>
      <c r="D1047" s="58">
        <v>0</v>
      </c>
      <c r="E1047" s="58">
        <v>0</v>
      </c>
      <c r="F1047" s="58">
        <f t="shared" si="147"/>
        <v>714</v>
      </c>
      <c r="G1047" s="70" t="s">
        <v>766</v>
      </c>
      <c r="H1047" s="70"/>
      <c r="I1047" s="58"/>
    </row>
    <row r="1048" spans="1:9" s="55" customFormat="1" x14ac:dyDescent="0.3">
      <c r="A1048" s="58">
        <v>1</v>
      </c>
      <c r="B1048" s="58"/>
      <c r="C1048" s="58">
        <f t="shared" si="146"/>
        <v>133</v>
      </c>
      <c r="D1048" s="58">
        <v>0</v>
      </c>
      <c r="E1048" s="58">
        <v>0</v>
      </c>
      <c r="F1048" s="58">
        <f t="shared" si="147"/>
        <v>715</v>
      </c>
      <c r="G1048" s="70" t="s">
        <v>767</v>
      </c>
      <c r="H1048" s="70"/>
      <c r="I1048" s="58"/>
    </row>
    <row r="1049" spans="1:9" s="55" customFormat="1" x14ac:dyDescent="0.3">
      <c r="A1049" s="58">
        <v>1</v>
      </c>
      <c r="B1049" s="58"/>
      <c r="C1049" s="58">
        <f t="shared" si="146"/>
        <v>133</v>
      </c>
      <c r="D1049" s="58">
        <v>0</v>
      </c>
      <c r="E1049" s="58">
        <v>0</v>
      </c>
      <c r="F1049" s="58">
        <f t="shared" si="147"/>
        <v>716</v>
      </c>
      <c r="G1049" s="70" t="s">
        <v>768</v>
      </c>
      <c r="H1049" s="70"/>
      <c r="I1049" s="58"/>
    </row>
    <row r="1050" spans="1:9" s="55" customFormat="1" x14ac:dyDescent="0.3">
      <c r="A1050" s="58">
        <v>1</v>
      </c>
      <c r="B1050" s="58"/>
      <c r="C1050" s="58">
        <f t="shared" si="146"/>
        <v>133</v>
      </c>
      <c r="D1050" s="58">
        <v>0</v>
      </c>
      <c r="E1050" s="58">
        <v>0</v>
      </c>
      <c r="F1050" s="58">
        <f t="shared" si="147"/>
        <v>717</v>
      </c>
      <c r="G1050" s="70" t="s">
        <v>769</v>
      </c>
      <c r="H1050" s="70"/>
      <c r="I1050" s="58"/>
    </row>
    <row r="1051" spans="1:9" s="55" customFormat="1" x14ac:dyDescent="0.3">
      <c r="A1051" s="58">
        <v>1</v>
      </c>
      <c r="B1051" s="58"/>
      <c r="C1051" s="58">
        <f t="shared" si="146"/>
        <v>133</v>
      </c>
      <c r="D1051" s="58">
        <v>0</v>
      </c>
      <c r="E1051" s="58">
        <v>0</v>
      </c>
      <c r="F1051" s="58">
        <f t="shared" si="147"/>
        <v>718</v>
      </c>
      <c r="G1051" s="70" t="s">
        <v>770</v>
      </c>
      <c r="H1051" s="70"/>
      <c r="I1051" s="58"/>
    </row>
    <row r="1052" spans="1:9" s="55" customFormat="1" x14ac:dyDescent="0.3">
      <c r="A1052" s="58">
        <v>1</v>
      </c>
      <c r="B1052" s="58"/>
      <c r="C1052" s="58">
        <f t="shared" si="146"/>
        <v>133</v>
      </c>
      <c r="D1052" s="58">
        <v>0</v>
      </c>
      <c r="E1052" s="58">
        <v>0</v>
      </c>
      <c r="F1052" s="58">
        <f t="shared" si="147"/>
        <v>719</v>
      </c>
      <c r="G1052" s="70" t="s">
        <v>771</v>
      </c>
      <c r="H1052" s="70"/>
      <c r="I1052" s="58"/>
    </row>
    <row r="1053" spans="1:9" s="55" customFormat="1" x14ac:dyDescent="0.3">
      <c r="A1053" s="58">
        <v>1</v>
      </c>
      <c r="B1053" s="58"/>
      <c r="C1053" s="58">
        <f t="shared" si="146"/>
        <v>133</v>
      </c>
      <c r="D1053" s="58">
        <v>0</v>
      </c>
      <c r="E1053" s="58">
        <v>0</v>
      </c>
      <c r="F1053" s="58">
        <f t="shared" si="147"/>
        <v>720</v>
      </c>
      <c r="G1053" s="70" t="s">
        <v>772</v>
      </c>
      <c r="H1053" s="58"/>
      <c r="I1053" s="5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954</v>
      </c>
      <c r="C1" s="55" t="s">
        <v>953</v>
      </c>
      <c r="D1" s="55" t="s">
        <v>955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32" sqref="E32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1416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1417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1376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793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795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794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796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797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798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799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800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801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826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827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831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828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829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69"/>
  <sheetViews>
    <sheetView topLeftCell="A235" workbookViewId="0">
      <selection activeCell="E241" sqref="E24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472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377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378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379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380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381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785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402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951</v>
      </c>
      <c r="I14" s="55" t="s">
        <v>952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403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404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405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406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407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408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906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907</v>
      </c>
      <c r="I22" s="55" t="s">
        <v>884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908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409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410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411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393</v>
      </c>
      <c r="I29" s="36" t="s">
        <v>382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469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394</v>
      </c>
      <c r="I30" s="36" t="s">
        <v>389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471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395</v>
      </c>
      <c r="I31" s="36" t="s">
        <v>383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470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396</v>
      </c>
      <c r="I32" s="36" t="s">
        <v>392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397</v>
      </c>
      <c r="I33" s="36" t="s">
        <v>388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398</v>
      </c>
      <c r="I34" s="36" t="s">
        <v>385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399</v>
      </c>
      <c r="I35" s="36" t="s">
        <v>391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400</v>
      </c>
      <c r="I36" s="36" t="s">
        <v>387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401</v>
      </c>
      <c r="I37" s="36" t="s">
        <v>384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938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939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942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1398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792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792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792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792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1031</v>
      </c>
      <c r="J117" s="55" t="s">
        <v>963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1032</v>
      </c>
      <c r="J118" s="55" t="s">
        <v>963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1033</v>
      </c>
      <c r="J119" s="55" t="s">
        <v>963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1034</v>
      </c>
      <c r="J120" s="55" t="s">
        <v>963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1035</v>
      </c>
      <c r="J121" s="55" t="s">
        <v>963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1036</v>
      </c>
      <c r="J122" s="55" t="s">
        <v>963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1037</v>
      </c>
      <c r="J123" s="55" t="s">
        <v>963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1037</v>
      </c>
      <c r="J124" s="55" t="s">
        <v>963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1038</v>
      </c>
      <c r="J125" s="55" t="s">
        <v>963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792</v>
      </c>
      <c r="I126" s="55" t="s">
        <v>1039</v>
      </c>
      <c r="J126" s="55" t="s">
        <v>963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1040</v>
      </c>
      <c r="J128" s="55" t="s">
        <v>969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1041</v>
      </c>
      <c r="J129" s="55" t="s">
        <v>969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1042</v>
      </c>
      <c r="J130" s="55" t="s">
        <v>969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1043</v>
      </c>
      <c r="J131" s="55" t="s">
        <v>969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1044</v>
      </c>
      <c r="J132" s="55" t="s">
        <v>969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1045</v>
      </c>
      <c r="J133" s="55" t="s">
        <v>969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1046</v>
      </c>
      <c r="J134" s="55" t="s">
        <v>969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1046</v>
      </c>
      <c r="J135" s="55" t="s">
        <v>969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1047</v>
      </c>
      <c r="J136" s="55" t="s">
        <v>969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792</v>
      </c>
      <c r="I137" s="55" t="s">
        <v>1048</v>
      </c>
      <c r="J137" s="55" t="s">
        <v>969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1049</v>
      </c>
      <c r="J139" s="55" t="s">
        <v>980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1050</v>
      </c>
      <c r="J140" s="55" t="s">
        <v>980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1051</v>
      </c>
      <c r="J141" s="55" t="s">
        <v>980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1052</v>
      </c>
      <c r="J142" s="55" t="s">
        <v>980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1053</v>
      </c>
      <c r="J143" s="55" t="s">
        <v>980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1054</v>
      </c>
      <c r="J144" s="55" t="s">
        <v>980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1055</v>
      </c>
      <c r="J145" s="55" t="s">
        <v>980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1055</v>
      </c>
      <c r="J146" s="55" t="s">
        <v>980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1056</v>
      </c>
      <c r="J147" s="55" t="s">
        <v>980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792</v>
      </c>
      <c r="I148" s="55" t="s">
        <v>1057</v>
      </c>
      <c r="J148" s="55" t="s">
        <v>980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1058</v>
      </c>
      <c r="J150" s="55" t="s">
        <v>981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1059</v>
      </c>
      <c r="J151" s="55" t="s">
        <v>981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1060</v>
      </c>
      <c r="J152" s="55" t="s">
        <v>981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1061</v>
      </c>
      <c r="J153" s="55" t="s">
        <v>981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1062</v>
      </c>
      <c r="J154" s="55" t="s">
        <v>981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1063</v>
      </c>
      <c r="J155" s="55" t="s">
        <v>981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1064</v>
      </c>
      <c r="J156" s="55" t="s">
        <v>981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1064</v>
      </c>
      <c r="J157" s="55" t="s">
        <v>981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1065</v>
      </c>
      <c r="J158" s="55" t="s">
        <v>981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792</v>
      </c>
      <c r="I159" s="55" t="s">
        <v>1066</v>
      </c>
      <c r="J159" s="55" t="s">
        <v>981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1067</v>
      </c>
      <c r="J161" s="55" t="s">
        <v>982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1068</v>
      </c>
      <c r="J162" s="55" t="s">
        <v>982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1069</v>
      </c>
      <c r="J163" s="55" t="s">
        <v>982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1070</v>
      </c>
      <c r="J164" s="55" t="s">
        <v>982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1071</v>
      </c>
      <c r="J165" s="55" t="s">
        <v>982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1072</v>
      </c>
      <c r="J166" s="55" t="s">
        <v>982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1073</v>
      </c>
      <c r="J167" s="55" t="s">
        <v>982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1073</v>
      </c>
      <c r="J168" s="55" t="s">
        <v>982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1074</v>
      </c>
      <c r="J169" s="55" t="s">
        <v>982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792</v>
      </c>
      <c r="I170" s="55" t="s">
        <v>1075</v>
      </c>
      <c r="J170" s="55" t="s">
        <v>982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1076</v>
      </c>
      <c r="J172" s="55" t="s">
        <v>983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1077</v>
      </c>
      <c r="J173" s="55" t="s">
        <v>983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1078</v>
      </c>
      <c r="J174" s="55" t="s">
        <v>983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1079</v>
      </c>
      <c r="J175" s="55" t="s">
        <v>983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1080</v>
      </c>
      <c r="J176" s="55" t="s">
        <v>983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1081</v>
      </c>
      <c r="J177" s="55" t="s">
        <v>983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1082</v>
      </c>
      <c r="J178" s="55" t="s">
        <v>983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1082</v>
      </c>
      <c r="J179" s="55" t="s">
        <v>983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1083</v>
      </c>
      <c r="J180" s="55" t="s">
        <v>983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792</v>
      </c>
      <c r="I181" s="55" t="s">
        <v>1084</v>
      </c>
      <c r="J181" s="55" t="s">
        <v>983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1085</v>
      </c>
      <c r="J183" s="55" t="s">
        <v>994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1086</v>
      </c>
      <c r="J184" s="55" t="s">
        <v>994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1087</v>
      </c>
      <c r="J185" s="55" t="s">
        <v>994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1088</v>
      </c>
      <c r="J186" s="55" t="s">
        <v>994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1089</v>
      </c>
      <c r="J187" s="55" t="s">
        <v>994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1090</v>
      </c>
      <c r="J188" s="55" t="s">
        <v>994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1091</v>
      </c>
      <c r="J189" s="55" t="s">
        <v>994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1091</v>
      </c>
      <c r="J190" s="55" t="s">
        <v>994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1092</v>
      </c>
      <c r="J191" s="55" t="s">
        <v>994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792</v>
      </c>
      <c r="I192" s="55" t="s">
        <v>1093</v>
      </c>
      <c r="J192" s="55" t="s">
        <v>994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1094</v>
      </c>
      <c r="J194" s="55" t="s">
        <v>995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1095</v>
      </c>
      <c r="J195" s="55" t="s">
        <v>995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1096</v>
      </c>
      <c r="J196" s="55" t="s">
        <v>995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1097</v>
      </c>
      <c r="J197" s="55" t="s">
        <v>995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1098</v>
      </c>
      <c r="J198" s="55" t="s">
        <v>995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1099</v>
      </c>
      <c r="J199" s="55" t="s">
        <v>995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1100</v>
      </c>
      <c r="J200" s="55" t="s">
        <v>995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1100</v>
      </c>
      <c r="J201" s="55" t="s">
        <v>995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1101</v>
      </c>
      <c r="J202" s="55" t="s">
        <v>995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792</v>
      </c>
      <c r="I203" s="55" t="s">
        <v>1102</v>
      </c>
      <c r="J203" s="55" t="s">
        <v>995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1103</v>
      </c>
      <c r="J205" s="55" t="s">
        <v>1006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1104</v>
      </c>
      <c r="J206" s="55" t="s">
        <v>1006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1105</v>
      </c>
      <c r="J207" s="55" t="s">
        <v>1006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1106</v>
      </c>
      <c r="J208" s="55" t="s">
        <v>1006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1107</v>
      </c>
      <c r="J209" s="55" t="s">
        <v>1006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1108</v>
      </c>
      <c r="J210" s="55" t="s">
        <v>1006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1109</v>
      </c>
      <c r="J211" s="55" t="s">
        <v>1006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1109</v>
      </c>
      <c r="J212" s="55" t="s">
        <v>1006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1110</v>
      </c>
      <c r="J213" s="55" t="s">
        <v>1006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792</v>
      </c>
      <c r="I214" s="55" t="s">
        <v>1111</v>
      </c>
      <c r="J214" s="55" t="s">
        <v>1006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1112</v>
      </c>
      <c r="J216" s="55" t="s">
        <v>1007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1113</v>
      </c>
      <c r="J217" s="55" t="s">
        <v>1007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1114</v>
      </c>
      <c r="J218" s="55" t="s">
        <v>1007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1115</v>
      </c>
      <c r="J219" s="55" t="s">
        <v>1007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1116</v>
      </c>
      <c r="J220" s="55" t="s">
        <v>1007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1117</v>
      </c>
      <c r="J221" s="55" t="s">
        <v>1007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1118</v>
      </c>
      <c r="J222" s="55" t="s">
        <v>1007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1118</v>
      </c>
      <c r="J223" s="55" t="s">
        <v>1007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1119</v>
      </c>
      <c r="J224" s="55" t="s">
        <v>1007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792</v>
      </c>
      <c r="I225" s="55" t="s">
        <v>1120</v>
      </c>
      <c r="J225" s="55" t="s">
        <v>1007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1121</v>
      </c>
      <c r="J227" s="55" t="s">
        <v>1018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1122</v>
      </c>
      <c r="J228" s="55" t="s">
        <v>1018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1123</v>
      </c>
      <c r="J229" s="55" t="s">
        <v>1018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1124</v>
      </c>
      <c r="J230" s="55" t="s">
        <v>1018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1125</v>
      </c>
      <c r="J231" s="55" t="s">
        <v>1018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1126</v>
      </c>
      <c r="J232" s="55" t="s">
        <v>1018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1127</v>
      </c>
      <c r="J233" s="55" t="s">
        <v>1018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1127</v>
      </c>
      <c r="J234" s="55" t="s">
        <v>1018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1128</v>
      </c>
      <c r="J235" s="55" t="s">
        <v>1018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792</v>
      </c>
      <c r="I236" s="55" t="s">
        <v>1129</v>
      </c>
      <c r="J236" s="55" t="s">
        <v>1018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1130</v>
      </c>
      <c r="J238" s="55" t="s">
        <v>1019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1131</v>
      </c>
      <c r="J239" s="55" t="s">
        <v>1019</v>
      </c>
      <c r="K239" s="20">
        <v>104</v>
      </c>
      <c r="L239" s="3">
        <v>0</v>
      </c>
      <c r="M239" s="3">
        <v>4</v>
      </c>
      <c r="N239" s="3">
        <v>16</v>
      </c>
      <c r="O239" s="3">
        <v>0</v>
      </c>
    </row>
    <row r="240" spans="1:15" x14ac:dyDescent="0.3">
      <c r="A240" s="1">
        <v>1</v>
      </c>
      <c r="B240" s="3">
        <f t="shared" ref="B240:B247" si="16">B239+1</f>
        <v>723</v>
      </c>
      <c r="E240" s="3">
        <v>1</v>
      </c>
      <c r="F240" s="3">
        <v>0</v>
      </c>
      <c r="G240" s="20" t="s">
        <v>93</v>
      </c>
      <c r="I240" s="55" t="s">
        <v>1132</v>
      </c>
      <c r="J240" s="55" t="s">
        <v>1019</v>
      </c>
      <c r="K240" s="20">
        <v>103</v>
      </c>
      <c r="L240" s="3">
        <v>0</v>
      </c>
      <c r="M240" s="3">
        <v>4</v>
      </c>
      <c r="N240" s="3">
        <v>16</v>
      </c>
      <c r="O240" s="3">
        <v>0</v>
      </c>
    </row>
    <row r="241" spans="1:15" x14ac:dyDescent="0.3">
      <c r="A241" s="1">
        <v>1</v>
      </c>
      <c r="B241" s="3">
        <f t="shared" si="16"/>
        <v>724</v>
      </c>
      <c r="E241" s="3">
        <v>1</v>
      </c>
      <c r="F241" s="3">
        <v>0</v>
      </c>
      <c r="G241" s="20" t="s">
        <v>94</v>
      </c>
      <c r="I241" s="55" t="s">
        <v>1133</v>
      </c>
      <c r="J241" s="55" t="s">
        <v>1019</v>
      </c>
      <c r="K241" s="20">
        <v>102</v>
      </c>
      <c r="L241" s="3">
        <v>0</v>
      </c>
      <c r="M241" s="3">
        <v>4</v>
      </c>
      <c r="N241" s="3">
        <v>16</v>
      </c>
      <c r="O241" s="3">
        <v>0</v>
      </c>
    </row>
    <row r="242" spans="1:15" x14ac:dyDescent="0.3">
      <c r="A242" s="1">
        <v>1</v>
      </c>
      <c r="B242" s="3">
        <f t="shared" si="16"/>
        <v>725</v>
      </c>
      <c r="E242" s="3">
        <v>1</v>
      </c>
      <c r="F242" s="3">
        <v>0</v>
      </c>
      <c r="G242" s="20" t="s">
        <v>85</v>
      </c>
      <c r="I242" s="55" t="s">
        <v>1134</v>
      </c>
      <c r="J242" s="55" t="s">
        <v>1019</v>
      </c>
      <c r="K242" s="20">
        <v>101</v>
      </c>
      <c r="L242" s="3">
        <v>0</v>
      </c>
      <c r="M242" s="3">
        <v>4</v>
      </c>
      <c r="N242" s="3">
        <v>16</v>
      </c>
      <c r="O242" s="3">
        <v>0</v>
      </c>
    </row>
    <row r="243" spans="1:15" x14ac:dyDescent="0.3">
      <c r="A243" s="1">
        <v>1</v>
      </c>
      <c r="B243" s="3">
        <f t="shared" si="16"/>
        <v>726</v>
      </c>
      <c r="E243" s="3">
        <v>1</v>
      </c>
      <c r="F243" s="3">
        <v>0</v>
      </c>
      <c r="G243" s="24" t="s">
        <v>252</v>
      </c>
      <c r="I243" s="55" t="s">
        <v>1135</v>
      </c>
      <c r="J243" s="55" t="s">
        <v>1019</v>
      </c>
      <c r="K243" s="20">
        <v>110</v>
      </c>
      <c r="L243" s="3">
        <v>0</v>
      </c>
      <c r="M243" s="3">
        <v>4</v>
      </c>
      <c r="N243" s="3"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1136</v>
      </c>
      <c r="J244" s="55" t="s">
        <v>1019</v>
      </c>
      <c r="K244" s="20">
        <v>108</v>
      </c>
      <c r="L244" s="3">
        <v>0</v>
      </c>
      <c r="M244" s="3">
        <v>4</v>
      </c>
      <c r="N244" s="3">
        <v>16</v>
      </c>
      <c r="O244" s="3">
        <v>0</v>
      </c>
    </row>
    <row r="245" spans="1:15" x14ac:dyDescent="0.3">
      <c r="A245" s="1">
        <v>1</v>
      </c>
      <c r="B245" s="3">
        <f t="shared" si="16"/>
        <v>728</v>
      </c>
      <c r="E245" s="3">
        <v>1</v>
      </c>
      <c r="F245" s="3">
        <v>0</v>
      </c>
      <c r="G245" s="20" t="s">
        <v>86</v>
      </c>
      <c r="I245" s="55" t="s">
        <v>1136</v>
      </c>
      <c r="J245" s="55" t="s">
        <v>1019</v>
      </c>
      <c r="K245" s="20">
        <v>109</v>
      </c>
      <c r="L245" s="3">
        <v>0</v>
      </c>
      <c r="M245" s="3">
        <v>4</v>
      </c>
      <c r="N245" s="3">
        <v>16</v>
      </c>
      <c r="O245" s="3">
        <v>0</v>
      </c>
    </row>
    <row r="246" spans="1:15" x14ac:dyDescent="0.3">
      <c r="A246" s="1">
        <v>1</v>
      </c>
      <c r="B246" s="3">
        <f t="shared" si="16"/>
        <v>729</v>
      </c>
      <c r="E246" s="3">
        <v>1</v>
      </c>
      <c r="F246" s="3">
        <v>0</v>
      </c>
      <c r="G246" s="20" t="s">
        <v>96</v>
      </c>
      <c r="I246" s="55" t="s">
        <v>1137</v>
      </c>
      <c r="J246" s="55" t="s">
        <v>1019</v>
      </c>
      <c r="K246" s="20">
        <v>107</v>
      </c>
      <c r="L246" s="3">
        <v>0</v>
      </c>
      <c r="M246" s="3">
        <v>4</v>
      </c>
      <c r="N246" s="3">
        <v>16</v>
      </c>
      <c r="O246" s="3">
        <v>0</v>
      </c>
    </row>
    <row r="247" spans="1:15" x14ac:dyDescent="0.3">
      <c r="A247" s="1">
        <v>1</v>
      </c>
      <c r="B247" s="3">
        <f t="shared" si="16"/>
        <v>730</v>
      </c>
      <c r="E247" s="3">
        <v>1</v>
      </c>
      <c r="F247" s="3">
        <v>0</v>
      </c>
      <c r="G247" s="55" t="s">
        <v>792</v>
      </c>
      <c r="I247" s="55" t="s">
        <v>1138</v>
      </c>
      <c r="J247" s="55" t="s">
        <v>1019</v>
      </c>
      <c r="K247" s="20">
        <v>106</v>
      </c>
      <c r="L247" s="3">
        <v>0</v>
      </c>
      <c r="M247" s="3">
        <v>4</v>
      </c>
      <c r="N247" s="3">
        <v>16</v>
      </c>
      <c r="O247" s="3">
        <v>0</v>
      </c>
    </row>
    <row r="249" spans="1:15" s="55" customFormat="1" x14ac:dyDescent="0.3">
      <c r="A249" s="58">
        <v>1</v>
      </c>
      <c r="B249" s="58">
        <f>B238+16</f>
        <v>737</v>
      </c>
      <c r="C249" s="58"/>
      <c r="D249" s="58"/>
      <c r="E249" s="58">
        <v>1</v>
      </c>
      <c r="F249" s="58">
        <v>0</v>
      </c>
      <c r="G249" s="58" t="s">
        <v>91</v>
      </c>
      <c r="H249" s="5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58">
        <v>105</v>
      </c>
      <c r="L249" s="58">
        <v>0</v>
      </c>
      <c r="M249" s="58">
        <v>4</v>
      </c>
      <c r="N249" s="58">
        <f>N238+1</f>
        <v>17</v>
      </c>
      <c r="O249" s="58">
        <v>0</v>
      </c>
    </row>
    <row r="250" spans="1:15" s="55" customFormat="1" x14ac:dyDescent="0.3">
      <c r="A250" s="58">
        <v>1</v>
      </c>
      <c r="B250" s="58">
        <f>B249+1</f>
        <v>738</v>
      </c>
      <c r="C250" s="58"/>
      <c r="D250" s="58"/>
      <c r="E250" s="58">
        <v>1</v>
      </c>
      <c r="F250" s="58">
        <v>0</v>
      </c>
      <c r="G250" s="58" t="s">
        <v>92</v>
      </c>
      <c r="H250" s="5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58">
        <v>104</v>
      </c>
      <c r="L250" s="58">
        <v>0</v>
      </c>
      <c r="M250" s="58">
        <v>4</v>
      </c>
      <c r="N250" s="58">
        <f>N249</f>
        <v>17</v>
      </c>
      <c r="O250" s="58">
        <v>0</v>
      </c>
    </row>
    <row r="251" spans="1:15" s="55" customFormat="1" x14ac:dyDescent="0.3">
      <c r="A251" s="58">
        <v>1</v>
      </c>
      <c r="B251" s="58">
        <f t="shared" ref="B251:B258" si="17">B250+1</f>
        <v>739</v>
      </c>
      <c r="C251" s="58"/>
      <c r="D251" s="58"/>
      <c r="E251" s="58">
        <v>1</v>
      </c>
      <c r="F251" s="58">
        <v>0</v>
      </c>
      <c r="G251" s="58" t="s">
        <v>93</v>
      </c>
      <c r="H251" s="58"/>
      <c r="I251" s="58" t="str">
        <f xml:space="preserve"> MID(I250,1,39) &amp; "b4"</f>
        <v xml:space="preserve"> From_ILOX_ChuteStatus.ChuteStatus[17].b4</v>
      </c>
      <c r="J251" s="58" t="str">
        <f t="shared" ref="J251:J258" si="18">J250</f>
        <v>HAMPER 17</v>
      </c>
      <c r="K251" s="58">
        <v>103</v>
      </c>
      <c r="L251" s="58">
        <v>0</v>
      </c>
      <c r="M251" s="58">
        <v>4</v>
      </c>
      <c r="N251" s="58">
        <f t="shared" ref="N251:N258" si="19">N250</f>
        <v>17</v>
      </c>
      <c r="O251" s="58">
        <v>0</v>
      </c>
    </row>
    <row r="252" spans="1:15" s="55" customFormat="1" x14ac:dyDescent="0.3">
      <c r="A252" s="58">
        <v>1</v>
      </c>
      <c r="B252" s="58">
        <f t="shared" si="17"/>
        <v>740</v>
      </c>
      <c r="C252" s="58"/>
      <c r="D252" s="58"/>
      <c r="E252" s="58">
        <v>1</v>
      </c>
      <c r="F252" s="58">
        <v>0</v>
      </c>
      <c r="G252" s="58" t="s">
        <v>94</v>
      </c>
      <c r="H252" s="58"/>
      <c r="I252" s="58" t="str">
        <f xml:space="preserve"> MID(I251,1,39) &amp; "b5"</f>
        <v xml:space="preserve"> From_ILOX_ChuteStatus.ChuteStatus[17].b5</v>
      </c>
      <c r="J252" s="58" t="str">
        <f t="shared" si="18"/>
        <v>HAMPER 17</v>
      </c>
      <c r="K252" s="58">
        <v>102</v>
      </c>
      <c r="L252" s="58">
        <v>0</v>
      </c>
      <c r="M252" s="58">
        <v>4</v>
      </c>
      <c r="N252" s="58">
        <f t="shared" si="19"/>
        <v>17</v>
      </c>
      <c r="O252" s="58">
        <v>0</v>
      </c>
    </row>
    <row r="253" spans="1:15" s="55" customFormat="1" x14ac:dyDescent="0.3">
      <c r="A253" s="58">
        <v>1</v>
      </c>
      <c r="B253" s="58">
        <f t="shared" si="17"/>
        <v>741</v>
      </c>
      <c r="C253" s="58"/>
      <c r="D253" s="58"/>
      <c r="E253" s="58">
        <v>1</v>
      </c>
      <c r="F253" s="58">
        <v>0</v>
      </c>
      <c r="G253" s="58" t="s">
        <v>85</v>
      </c>
      <c r="H253" s="58"/>
      <c r="I253" s="58" t="str">
        <f xml:space="preserve"> MID(I252,1,39) &amp; "b6"</f>
        <v xml:space="preserve"> From_ILOX_ChuteStatus.ChuteStatus[17].b6</v>
      </c>
      <c r="J253" s="58" t="str">
        <f t="shared" si="18"/>
        <v>HAMPER 17</v>
      </c>
      <c r="K253" s="58">
        <v>101</v>
      </c>
      <c r="L253" s="58">
        <v>0</v>
      </c>
      <c r="M253" s="58">
        <v>4</v>
      </c>
      <c r="N253" s="58">
        <f t="shared" si="19"/>
        <v>17</v>
      </c>
      <c r="O253" s="58">
        <v>0</v>
      </c>
    </row>
    <row r="254" spans="1:15" s="55" customFormat="1" x14ac:dyDescent="0.3">
      <c r="A254" s="58">
        <v>1</v>
      </c>
      <c r="B254" s="58">
        <f t="shared" si="17"/>
        <v>742</v>
      </c>
      <c r="C254" s="58"/>
      <c r="D254" s="58"/>
      <c r="E254" s="58">
        <v>1</v>
      </c>
      <c r="F254" s="58">
        <v>0</v>
      </c>
      <c r="G254" s="58" t="s">
        <v>252</v>
      </c>
      <c r="H254" s="58"/>
      <c r="I254" s="58" t="str">
        <f xml:space="preserve"> MID(I253,1,39) &amp; "b7"</f>
        <v xml:space="preserve"> From_ILOX_ChuteStatus.ChuteStatus[17].b7</v>
      </c>
      <c r="J254" s="58" t="str">
        <f t="shared" si="18"/>
        <v>HAMPER 17</v>
      </c>
      <c r="K254" s="58">
        <v>110</v>
      </c>
      <c r="L254" s="58">
        <v>0</v>
      </c>
      <c r="M254" s="58">
        <v>4</v>
      </c>
      <c r="N254" s="58">
        <f t="shared" si="19"/>
        <v>17</v>
      </c>
      <c r="O254" s="58">
        <v>0</v>
      </c>
    </row>
    <row r="255" spans="1:15" s="55" customFormat="1" x14ac:dyDescent="0.3">
      <c r="A255" s="58">
        <v>1</v>
      </c>
      <c r="B255" s="58">
        <f>B254+1</f>
        <v>743</v>
      </c>
      <c r="C255" s="58"/>
      <c r="D255" s="58"/>
      <c r="E255" s="58">
        <v>1</v>
      </c>
      <c r="F255" s="58">
        <v>0</v>
      </c>
      <c r="G255" s="58" t="s">
        <v>95</v>
      </c>
      <c r="H255" s="58"/>
      <c r="I255" s="58" t="str">
        <f xml:space="preserve"> MID(I254,1,39) &amp; "b8"</f>
        <v xml:space="preserve"> From_ILOX_ChuteStatus.ChuteStatus[17].b8</v>
      </c>
      <c r="J255" s="58" t="str">
        <f t="shared" si="18"/>
        <v>HAMPER 17</v>
      </c>
      <c r="K255" s="58">
        <v>108</v>
      </c>
      <c r="L255" s="58">
        <v>0</v>
      </c>
      <c r="M255" s="58">
        <v>4</v>
      </c>
      <c r="N255" s="58">
        <f t="shared" si="19"/>
        <v>17</v>
      </c>
      <c r="O255" s="58">
        <v>0</v>
      </c>
    </row>
    <row r="256" spans="1:15" s="55" customFormat="1" x14ac:dyDescent="0.3">
      <c r="A256" s="58">
        <v>1</v>
      </c>
      <c r="B256" s="58">
        <f t="shared" si="17"/>
        <v>744</v>
      </c>
      <c r="C256" s="58"/>
      <c r="D256" s="58"/>
      <c r="E256" s="58">
        <v>1</v>
      </c>
      <c r="F256" s="58">
        <v>0</v>
      </c>
      <c r="G256" s="58" t="s">
        <v>86</v>
      </c>
      <c r="H256" s="58"/>
      <c r="I256" s="58" t="str">
        <f xml:space="preserve"> MID(I255,1,39) &amp; "b9"</f>
        <v xml:space="preserve"> From_ILOX_ChuteStatus.ChuteStatus[17].b9</v>
      </c>
      <c r="J256" s="58" t="str">
        <f t="shared" si="18"/>
        <v>HAMPER 17</v>
      </c>
      <c r="K256" s="58">
        <v>109</v>
      </c>
      <c r="L256" s="58">
        <v>0</v>
      </c>
      <c r="M256" s="58">
        <v>4</v>
      </c>
      <c r="N256" s="58">
        <f t="shared" si="19"/>
        <v>17</v>
      </c>
      <c r="O256" s="58">
        <v>0</v>
      </c>
    </row>
    <row r="257" spans="1:15" s="55" customFormat="1" x14ac:dyDescent="0.3">
      <c r="A257" s="58">
        <v>1</v>
      </c>
      <c r="B257" s="58">
        <f t="shared" si="17"/>
        <v>745</v>
      </c>
      <c r="C257" s="58"/>
      <c r="D257" s="58"/>
      <c r="E257" s="58">
        <v>1</v>
      </c>
      <c r="F257" s="58">
        <v>0</v>
      </c>
      <c r="G257" s="58" t="s">
        <v>96</v>
      </c>
      <c r="H257" s="58"/>
      <c r="I257" s="58" t="str">
        <f xml:space="preserve"> MID(I256,1,39) &amp; "b10"</f>
        <v xml:space="preserve"> From_ILOX_ChuteStatus.ChuteStatus[17].b10</v>
      </c>
      <c r="J257" s="58" t="str">
        <f t="shared" si="18"/>
        <v>HAMPER 17</v>
      </c>
      <c r="K257" s="58">
        <v>107</v>
      </c>
      <c r="L257" s="58">
        <v>0</v>
      </c>
      <c r="M257" s="58">
        <v>4</v>
      </c>
      <c r="N257" s="58">
        <f t="shared" si="19"/>
        <v>17</v>
      </c>
      <c r="O257" s="58">
        <v>0</v>
      </c>
    </row>
    <row r="258" spans="1:15" s="55" customFormat="1" x14ac:dyDescent="0.3">
      <c r="A258" s="58">
        <v>1</v>
      </c>
      <c r="B258" s="58">
        <f t="shared" si="17"/>
        <v>746</v>
      </c>
      <c r="C258" s="58"/>
      <c r="D258" s="58"/>
      <c r="E258" s="58">
        <v>1</v>
      </c>
      <c r="F258" s="58">
        <v>0</v>
      </c>
      <c r="G258" s="58" t="s">
        <v>792</v>
      </c>
      <c r="H258" s="58"/>
      <c r="I258" s="58" t="str">
        <f xml:space="preserve"> MID(I257,1,39) &amp; "b11"</f>
        <v xml:space="preserve"> From_ILOX_ChuteStatus.ChuteStatus[17].b11</v>
      </c>
      <c r="J258" s="58" t="str">
        <f t="shared" si="18"/>
        <v>HAMPER 17</v>
      </c>
      <c r="K258" s="58">
        <v>106</v>
      </c>
      <c r="L258" s="58">
        <v>0</v>
      </c>
      <c r="M258" s="58">
        <v>4</v>
      </c>
      <c r="N258" s="58">
        <f t="shared" si="19"/>
        <v>17</v>
      </c>
      <c r="O258" s="58">
        <v>0</v>
      </c>
    </row>
    <row r="259" spans="1:15" s="55" customFormat="1" x14ac:dyDescent="0.3"/>
    <row r="260" spans="1:15" s="55" customFormat="1" x14ac:dyDescent="0.3">
      <c r="A260" s="58">
        <v>1</v>
      </c>
      <c r="B260" s="58">
        <f>B249+16</f>
        <v>753</v>
      </c>
      <c r="C260" s="58"/>
      <c r="D260" s="58"/>
      <c r="E260" s="58">
        <v>1</v>
      </c>
      <c r="F260" s="58">
        <v>0</v>
      </c>
      <c r="G260" s="58" t="s">
        <v>91</v>
      </c>
      <c r="H260" s="5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58">
        <v>105</v>
      </c>
      <c r="L260" s="58">
        <v>0</v>
      </c>
      <c r="M260" s="58">
        <v>4</v>
      </c>
      <c r="N260" s="58">
        <f>N249+1</f>
        <v>18</v>
      </c>
      <c r="O260" s="58">
        <v>0</v>
      </c>
    </row>
    <row r="261" spans="1:15" s="55" customFormat="1" x14ac:dyDescent="0.3">
      <c r="A261" s="58">
        <v>1</v>
      </c>
      <c r="B261" s="58">
        <f>B260+1</f>
        <v>754</v>
      </c>
      <c r="C261" s="58"/>
      <c r="D261" s="58"/>
      <c r="E261" s="58">
        <v>1</v>
      </c>
      <c r="F261" s="58">
        <v>0</v>
      </c>
      <c r="G261" s="58" t="s">
        <v>92</v>
      </c>
      <c r="H261" s="5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58">
        <v>104</v>
      </c>
      <c r="L261" s="58">
        <v>0</v>
      </c>
      <c r="M261" s="58">
        <v>4</v>
      </c>
      <c r="N261" s="58">
        <f>N260</f>
        <v>18</v>
      </c>
      <c r="O261" s="58">
        <v>0</v>
      </c>
    </row>
    <row r="262" spans="1:15" s="55" customFormat="1" x14ac:dyDescent="0.3">
      <c r="A262" s="58">
        <v>1</v>
      </c>
      <c r="B262" s="58">
        <f t="shared" ref="B262:B269" si="20">B261+1</f>
        <v>755</v>
      </c>
      <c r="C262" s="58"/>
      <c r="D262" s="58"/>
      <c r="E262" s="58">
        <v>1</v>
      </c>
      <c r="F262" s="58">
        <v>0</v>
      </c>
      <c r="G262" s="58" t="s">
        <v>93</v>
      </c>
      <c r="H262" s="58"/>
      <c r="I262" s="58" t="str">
        <f xml:space="preserve"> MID(I261,1,39) &amp; "b4"</f>
        <v xml:space="preserve"> From_ILOX_ChuteStatus.ChuteStatus[18].b4</v>
      </c>
      <c r="J262" s="58" t="str">
        <f t="shared" ref="J262:J269" si="21">J261</f>
        <v>HAMPER 18</v>
      </c>
      <c r="K262" s="58">
        <v>103</v>
      </c>
      <c r="L262" s="58">
        <v>0</v>
      </c>
      <c r="M262" s="58">
        <v>4</v>
      </c>
      <c r="N262" s="58">
        <f t="shared" ref="N262:N269" si="22">N261</f>
        <v>18</v>
      </c>
      <c r="O262" s="58">
        <v>0</v>
      </c>
    </row>
    <row r="263" spans="1:15" s="55" customFormat="1" x14ac:dyDescent="0.3">
      <c r="A263" s="58">
        <v>1</v>
      </c>
      <c r="B263" s="58">
        <f t="shared" si="20"/>
        <v>756</v>
      </c>
      <c r="C263" s="58"/>
      <c r="D263" s="58"/>
      <c r="E263" s="58">
        <v>1</v>
      </c>
      <c r="F263" s="58">
        <v>0</v>
      </c>
      <c r="G263" s="58" t="s">
        <v>94</v>
      </c>
      <c r="H263" s="58"/>
      <c r="I263" s="58" t="str">
        <f xml:space="preserve"> MID(I262,1,39) &amp; "b5"</f>
        <v xml:space="preserve"> From_ILOX_ChuteStatus.ChuteStatus[18].b5</v>
      </c>
      <c r="J263" s="58" t="str">
        <f t="shared" si="21"/>
        <v>HAMPER 18</v>
      </c>
      <c r="K263" s="58">
        <v>102</v>
      </c>
      <c r="L263" s="58">
        <v>0</v>
      </c>
      <c r="M263" s="58">
        <v>4</v>
      </c>
      <c r="N263" s="58">
        <f t="shared" si="22"/>
        <v>18</v>
      </c>
      <c r="O263" s="58">
        <v>0</v>
      </c>
    </row>
    <row r="264" spans="1:15" s="55" customFormat="1" x14ac:dyDescent="0.3">
      <c r="A264" s="58">
        <v>1</v>
      </c>
      <c r="B264" s="58">
        <f t="shared" si="20"/>
        <v>757</v>
      </c>
      <c r="C264" s="58"/>
      <c r="D264" s="58"/>
      <c r="E264" s="58">
        <v>1</v>
      </c>
      <c r="F264" s="58">
        <v>0</v>
      </c>
      <c r="G264" s="58" t="s">
        <v>85</v>
      </c>
      <c r="H264" s="58"/>
      <c r="I264" s="58" t="str">
        <f xml:space="preserve"> MID(I263,1,39) &amp; "b6"</f>
        <v xml:space="preserve"> From_ILOX_ChuteStatus.ChuteStatus[18].b6</v>
      </c>
      <c r="J264" s="58" t="str">
        <f t="shared" si="21"/>
        <v>HAMPER 18</v>
      </c>
      <c r="K264" s="58">
        <v>101</v>
      </c>
      <c r="L264" s="58">
        <v>0</v>
      </c>
      <c r="M264" s="58">
        <v>4</v>
      </c>
      <c r="N264" s="58">
        <f t="shared" si="22"/>
        <v>18</v>
      </c>
      <c r="O264" s="58">
        <v>0</v>
      </c>
    </row>
    <row r="265" spans="1:15" s="55" customFormat="1" x14ac:dyDescent="0.3">
      <c r="A265" s="58">
        <v>1</v>
      </c>
      <c r="B265" s="58">
        <f t="shared" si="20"/>
        <v>758</v>
      </c>
      <c r="C265" s="58"/>
      <c r="D265" s="58"/>
      <c r="E265" s="58">
        <v>1</v>
      </c>
      <c r="F265" s="58">
        <v>0</v>
      </c>
      <c r="G265" s="58" t="s">
        <v>252</v>
      </c>
      <c r="H265" s="58"/>
      <c r="I265" s="58" t="str">
        <f xml:space="preserve"> MID(I264,1,39) &amp; "b7"</f>
        <v xml:space="preserve"> From_ILOX_ChuteStatus.ChuteStatus[18].b7</v>
      </c>
      <c r="J265" s="58" t="str">
        <f t="shared" si="21"/>
        <v>HAMPER 18</v>
      </c>
      <c r="K265" s="58">
        <v>110</v>
      </c>
      <c r="L265" s="58">
        <v>0</v>
      </c>
      <c r="M265" s="58">
        <v>4</v>
      </c>
      <c r="N265" s="58">
        <f t="shared" si="22"/>
        <v>18</v>
      </c>
      <c r="O265" s="58">
        <v>0</v>
      </c>
    </row>
    <row r="266" spans="1:15" s="55" customFormat="1" x14ac:dyDescent="0.3">
      <c r="A266" s="58">
        <v>1</v>
      </c>
      <c r="B266" s="58">
        <f>B265+1</f>
        <v>759</v>
      </c>
      <c r="C266" s="58"/>
      <c r="D266" s="58"/>
      <c r="E266" s="58">
        <v>1</v>
      </c>
      <c r="F266" s="58">
        <v>0</v>
      </c>
      <c r="G266" s="58" t="s">
        <v>95</v>
      </c>
      <c r="H266" s="58"/>
      <c r="I266" s="58" t="str">
        <f xml:space="preserve"> MID(I265,1,39) &amp; "b8"</f>
        <v xml:space="preserve"> From_ILOX_ChuteStatus.ChuteStatus[18].b8</v>
      </c>
      <c r="J266" s="58" t="str">
        <f t="shared" si="21"/>
        <v>HAMPER 18</v>
      </c>
      <c r="K266" s="58">
        <v>108</v>
      </c>
      <c r="L266" s="58">
        <v>0</v>
      </c>
      <c r="M266" s="58">
        <v>4</v>
      </c>
      <c r="N266" s="58">
        <f t="shared" si="22"/>
        <v>18</v>
      </c>
      <c r="O266" s="58">
        <v>0</v>
      </c>
    </row>
    <row r="267" spans="1:15" s="55" customFormat="1" x14ac:dyDescent="0.3">
      <c r="A267" s="58">
        <v>1</v>
      </c>
      <c r="B267" s="58">
        <f t="shared" si="20"/>
        <v>760</v>
      </c>
      <c r="C267" s="58"/>
      <c r="D267" s="58"/>
      <c r="E267" s="58">
        <v>1</v>
      </c>
      <c r="F267" s="58">
        <v>0</v>
      </c>
      <c r="G267" s="58" t="s">
        <v>86</v>
      </c>
      <c r="H267" s="58"/>
      <c r="I267" s="58" t="str">
        <f xml:space="preserve"> MID(I266,1,39) &amp; "b9"</f>
        <v xml:space="preserve"> From_ILOX_ChuteStatus.ChuteStatus[18].b9</v>
      </c>
      <c r="J267" s="58" t="str">
        <f t="shared" si="21"/>
        <v>HAMPER 18</v>
      </c>
      <c r="K267" s="58">
        <v>109</v>
      </c>
      <c r="L267" s="58">
        <v>0</v>
      </c>
      <c r="M267" s="58">
        <v>4</v>
      </c>
      <c r="N267" s="58">
        <f t="shared" si="22"/>
        <v>18</v>
      </c>
      <c r="O267" s="58">
        <v>0</v>
      </c>
    </row>
    <row r="268" spans="1:15" s="55" customFormat="1" x14ac:dyDescent="0.3">
      <c r="A268" s="58">
        <v>1</v>
      </c>
      <c r="B268" s="58">
        <f t="shared" si="20"/>
        <v>761</v>
      </c>
      <c r="C268" s="58"/>
      <c r="D268" s="58"/>
      <c r="E268" s="58">
        <v>1</v>
      </c>
      <c r="F268" s="58">
        <v>0</v>
      </c>
      <c r="G268" s="58" t="s">
        <v>96</v>
      </c>
      <c r="H268" s="58"/>
      <c r="I268" s="58" t="str">
        <f xml:space="preserve"> MID(I267,1,39) &amp; "b10"</f>
        <v xml:space="preserve"> From_ILOX_ChuteStatus.ChuteStatus[18].b10</v>
      </c>
      <c r="J268" s="58" t="str">
        <f t="shared" si="21"/>
        <v>HAMPER 18</v>
      </c>
      <c r="K268" s="58">
        <v>107</v>
      </c>
      <c r="L268" s="58">
        <v>0</v>
      </c>
      <c r="M268" s="58">
        <v>4</v>
      </c>
      <c r="N268" s="58">
        <f t="shared" si="22"/>
        <v>18</v>
      </c>
      <c r="O268" s="58">
        <v>0</v>
      </c>
    </row>
    <row r="269" spans="1:15" s="55" customFormat="1" x14ac:dyDescent="0.3">
      <c r="A269" s="58">
        <v>1</v>
      </c>
      <c r="B269" s="58">
        <f t="shared" si="20"/>
        <v>762</v>
      </c>
      <c r="C269" s="58"/>
      <c r="D269" s="58"/>
      <c r="E269" s="58">
        <v>1</v>
      </c>
      <c r="F269" s="58">
        <v>0</v>
      </c>
      <c r="G269" s="58" t="s">
        <v>792</v>
      </c>
      <c r="H269" s="58"/>
      <c r="I269" s="58" t="str">
        <f xml:space="preserve"> MID(I268,1,39) &amp; "b11"</f>
        <v xml:space="preserve"> From_ILOX_ChuteStatus.ChuteStatus[18].b11</v>
      </c>
      <c r="J269" s="58" t="str">
        <f t="shared" si="21"/>
        <v>HAMPER 18</v>
      </c>
      <c r="K269" s="58">
        <v>106</v>
      </c>
      <c r="L269" s="58">
        <v>0</v>
      </c>
      <c r="M269" s="58">
        <v>4</v>
      </c>
      <c r="N269" s="58">
        <f t="shared" si="22"/>
        <v>18</v>
      </c>
      <c r="O269" s="5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10" sqref="D10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1379</v>
      </c>
      <c r="C3" s="55" t="s">
        <v>166</v>
      </c>
      <c r="D3" s="55" t="s">
        <v>1380</v>
      </c>
      <c r="E3" s="55" t="s">
        <v>1381</v>
      </c>
      <c r="F3" s="55" t="s">
        <v>1382</v>
      </c>
    </row>
    <row r="4" spans="1:6" x14ac:dyDescent="0.3">
      <c r="A4" s="55">
        <v>1</v>
      </c>
      <c r="B4" s="58" t="s">
        <v>1401</v>
      </c>
      <c r="C4" s="55" t="s">
        <v>1386</v>
      </c>
      <c r="D4" s="55">
        <v>6910</v>
      </c>
      <c r="E4" s="58" t="s">
        <v>1387</v>
      </c>
      <c r="F4" s="55" t="s">
        <v>1383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23" sqref="H23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1378</v>
      </c>
      <c r="P3" s="55" t="s">
        <v>1377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806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807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808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809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810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811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814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815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816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817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812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813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822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823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1371</v>
      </c>
      <c r="F19" s="25" t="s">
        <v>297</v>
      </c>
      <c r="G19" s="55" t="s">
        <v>818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1369</v>
      </c>
      <c r="F20" s="25" t="s">
        <v>297</v>
      </c>
      <c r="G20" s="55" t="s">
        <v>819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1370</v>
      </c>
      <c r="F21" s="25" t="s">
        <v>297</v>
      </c>
      <c r="G21" s="55" t="s">
        <v>820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1372</v>
      </c>
      <c r="F22" s="25" t="s">
        <v>297</v>
      </c>
      <c r="G22" s="55" t="s">
        <v>821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1373</v>
      </c>
      <c r="F23" s="25" t="s">
        <v>297</v>
      </c>
      <c r="G23" s="55" t="s">
        <v>824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1374</v>
      </c>
      <c r="F24" s="25" t="s">
        <v>297</v>
      </c>
      <c r="G24" s="55" t="s">
        <v>825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925</v>
      </c>
      <c r="F25" s="55" t="s">
        <v>297</v>
      </c>
      <c r="G25" s="55" t="s">
        <v>929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796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802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803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804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805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797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798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927</v>
      </c>
      <c r="F33" s="55" t="s">
        <v>301</v>
      </c>
      <c r="G33" s="55" t="s">
        <v>928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799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800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940</v>
      </c>
      <c r="F36" s="55" t="s">
        <v>303</v>
      </c>
      <c r="G36" s="55" t="s">
        <v>1388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s="55" customFormat="1" x14ac:dyDescent="0.3">
      <c r="A37" s="58">
        <v>1</v>
      </c>
      <c r="B37" s="58">
        <v>45</v>
      </c>
      <c r="C37" s="58">
        <v>1</v>
      </c>
      <c r="D37" s="58" t="s">
        <v>1399</v>
      </c>
      <c r="E37" s="58"/>
      <c r="F37" s="58" t="s">
        <v>297</v>
      </c>
      <c r="G37" s="58" t="s">
        <v>1400</v>
      </c>
      <c r="H37" s="73">
        <v>33</v>
      </c>
      <c r="I37" s="58">
        <v>0</v>
      </c>
      <c r="J37" s="58">
        <v>321</v>
      </c>
      <c r="K37" s="58">
        <v>90</v>
      </c>
      <c r="L37" s="58">
        <v>0</v>
      </c>
      <c r="M37" s="58">
        <v>1500</v>
      </c>
      <c r="N37" s="58">
        <v>0</v>
      </c>
      <c r="O37" s="58">
        <v>300</v>
      </c>
      <c r="P37" s="58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2024-09-22T05:54:33Z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