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mazon_ADTA\Config_Site\20230729_DCS3_Fing1_34Bins\Build_GUI_V1.1.4\"/>
    </mc:Choice>
  </mc:AlternateContent>
  <xr:revisionPtr revIDLastSave="0" documentId="13_ncr:1_{389DFA62-D773-470A-B42D-0BEE3B08F953}" xr6:coauthVersionLast="47" xr6:coauthVersionMax="47" xr10:uidLastSave="{00000000-0000-0000-0000-000000000000}"/>
  <bookViews>
    <workbookView xWindow="2074" yWindow="1380" windowWidth="26417" windowHeight="13157" activeTab="2" xr2:uid="{00000000-000D-0000-FFFF-FFFF00000000}"/>
  </bookViews>
  <sheets>
    <sheet name="Alarms" sheetId="1" r:id="rId1"/>
    <sheet name="Bin" sheetId="2" r:id="rId2"/>
    <sheet name="Board" sheetId="14" r:id="rId3"/>
    <sheet name="BoardIO" sheetId="13" r:id="rId4"/>
    <sheet name="Conveyor" sheetId="5" r:id="rId5"/>
    <sheet name="DevicesConnected" sheetId="3" r:id="rId6"/>
    <sheet name="Inputs" sheetId="4" r:id="rId7"/>
    <sheet name="Machines" sheetId="18" r:id="rId8"/>
    <sheet name="Motor" sheetId="9" r:id="rId9"/>
    <sheet name="Parameter" sheetId="15" r:id="rId10"/>
    <sheet name="InductLine" sheetId="6" r:id="rId11"/>
    <sheet name="MappingOut" sheetId="7" r:id="rId12"/>
    <sheet name="MappingIN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2" l="1"/>
  <c r="F10" i="2" s="1"/>
  <c r="F12" i="2" s="1"/>
  <c r="F14" i="2" s="1"/>
  <c r="F16" i="2" s="1"/>
  <c r="F18" i="2" s="1"/>
  <c r="F20" i="2" s="1"/>
  <c r="F22" i="2" s="1"/>
  <c r="F24" i="2" s="1"/>
  <c r="F26" i="2" s="1"/>
  <c r="F28" i="2" s="1"/>
  <c r="F30" i="2" s="1"/>
  <c r="F32" i="2" s="1"/>
  <c r="F34" i="2" s="1"/>
  <c r="F36" i="2" s="1"/>
  <c r="F7" i="2"/>
  <c r="F9" i="2" s="1"/>
  <c r="F11" i="2" s="1"/>
  <c r="F13" i="2" s="1"/>
  <c r="F15" i="2" s="1"/>
  <c r="F17" i="2" s="1"/>
  <c r="F19" i="2" s="1"/>
  <c r="F21" i="2" s="1"/>
  <c r="F23" i="2" s="1"/>
  <c r="F25" i="2" s="1"/>
  <c r="F27" i="2" s="1"/>
  <c r="F29" i="2" s="1"/>
  <c r="F31" i="2" s="1"/>
  <c r="F33" i="2" s="1"/>
  <c r="F35" i="2" s="1"/>
  <c r="F37" i="2" s="1"/>
  <c r="C836" i="13"/>
  <c r="C54" i="14"/>
  <c r="C55" i="14" s="1"/>
  <c r="B54" i="14"/>
  <c r="B83" i="1"/>
  <c r="B84" i="1" s="1"/>
  <c r="B85" i="1" s="1"/>
  <c r="J228" i="4"/>
  <c r="J229" i="4" s="1"/>
  <c r="J230" i="4" s="1"/>
  <c r="J231" i="4" s="1"/>
  <c r="J232" i="4" s="1"/>
  <c r="J233" i="4" s="1"/>
  <c r="J234" i="4" s="1"/>
  <c r="J235" i="4" s="1"/>
  <c r="J236" i="4" s="1"/>
  <c r="N260" i="4"/>
  <c r="N261" i="4" s="1"/>
  <c r="N262" i="4" s="1"/>
  <c r="N263" i="4" s="1"/>
  <c r="N264" i="4" s="1"/>
  <c r="N265" i="4" s="1"/>
  <c r="N266" i="4" s="1"/>
  <c r="N267" i="4" s="1"/>
  <c r="N268" i="4" s="1"/>
  <c r="N269" i="4" s="1"/>
  <c r="N249" i="4"/>
  <c r="N250" i="4" s="1"/>
  <c r="N251" i="4" s="1"/>
  <c r="N252" i="4" s="1"/>
  <c r="N253" i="4" s="1"/>
  <c r="N254" i="4" s="1"/>
  <c r="N255" i="4" s="1"/>
  <c r="N256" i="4" s="1"/>
  <c r="N257" i="4" s="1"/>
  <c r="N258" i="4" s="1"/>
  <c r="N239" i="4"/>
  <c r="N240" i="4" s="1"/>
  <c r="N241" i="4" s="1"/>
  <c r="N242" i="4" s="1"/>
  <c r="N243" i="4" s="1"/>
  <c r="N244" i="4" s="1"/>
  <c r="N245" i="4" s="1"/>
  <c r="N246" i="4" s="1"/>
  <c r="N247" i="4" s="1"/>
  <c r="J239" i="4"/>
  <c r="J240" i="4" s="1"/>
  <c r="J241" i="4" s="1"/>
  <c r="J242" i="4" s="1"/>
  <c r="J243" i="4" s="1"/>
  <c r="J244" i="4" s="1"/>
  <c r="J245" i="4" s="1"/>
  <c r="J246" i="4" s="1"/>
  <c r="J247" i="4" s="1"/>
  <c r="J249" i="4"/>
  <c r="J260" i="4" s="1"/>
  <c r="I249" i="4"/>
  <c r="I250" i="4" s="1"/>
  <c r="I251" i="4" s="1"/>
  <c r="I252" i="4" s="1"/>
  <c r="I253" i="4" s="1"/>
  <c r="I254" i="4" s="1"/>
  <c r="I255" i="4" s="1"/>
  <c r="I256" i="4" s="1"/>
  <c r="I257" i="4" s="1"/>
  <c r="I258" i="4" s="1"/>
  <c r="J261" i="4" l="1"/>
  <c r="J262" i="4" s="1"/>
  <c r="J263" i="4" s="1"/>
  <c r="J264" i="4" s="1"/>
  <c r="J265" i="4" s="1"/>
  <c r="J266" i="4" s="1"/>
  <c r="J267" i="4" s="1"/>
  <c r="J268" i="4" s="1"/>
  <c r="J269" i="4" s="1"/>
  <c r="J271" i="4"/>
  <c r="J250" i="4"/>
  <c r="J251" i="4" s="1"/>
  <c r="J252" i="4" s="1"/>
  <c r="J253" i="4" s="1"/>
  <c r="J254" i="4" s="1"/>
  <c r="J255" i="4" s="1"/>
  <c r="J256" i="4" s="1"/>
  <c r="J257" i="4" s="1"/>
  <c r="J258" i="4" s="1"/>
  <c r="I260" i="4"/>
  <c r="N271" i="4"/>
  <c r="F1038" i="13"/>
  <c r="F1039" i="13" s="1"/>
  <c r="F1040" i="13" s="1"/>
  <c r="F1041" i="13" s="1"/>
  <c r="F1042" i="13" s="1"/>
  <c r="F1043" i="13" s="1"/>
  <c r="F1044" i="13" s="1"/>
  <c r="F1045" i="13" s="1"/>
  <c r="F1046" i="13" s="1"/>
  <c r="F1047" i="13" s="1"/>
  <c r="F1048" i="13" s="1"/>
  <c r="F1049" i="13" s="1"/>
  <c r="F1050" i="13" s="1"/>
  <c r="F1051" i="13" s="1"/>
  <c r="F1052" i="13" s="1"/>
  <c r="F1053" i="13" s="1"/>
  <c r="F77" i="14"/>
  <c r="F78" i="14" s="1"/>
  <c r="F79" i="14" s="1"/>
  <c r="F80" i="14" s="1"/>
  <c r="F81" i="14" s="1"/>
  <c r="F82" i="14" s="1"/>
  <c r="F83" i="14" s="1"/>
  <c r="F84" i="14" s="1"/>
  <c r="F85" i="14" s="1"/>
  <c r="F86" i="14" s="1"/>
  <c r="F87" i="14" s="1"/>
  <c r="F88" i="14" s="1"/>
  <c r="F89" i="14" s="1"/>
  <c r="F90" i="14" s="1"/>
  <c r="F91" i="14" s="1"/>
  <c r="F92" i="14" s="1"/>
  <c r="F36" i="14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K254" i="1"/>
  <c r="K260" i="1" s="1"/>
  <c r="F254" i="1"/>
  <c r="F255" i="1" s="1"/>
  <c r="F256" i="1" s="1"/>
  <c r="F257" i="1" s="1"/>
  <c r="F258" i="1" s="1"/>
  <c r="I1242" i="13"/>
  <c r="I1243" i="13" s="1"/>
  <c r="I547" i="13"/>
  <c r="I548" i="13" s="1"/>
  <c r="I549" i="13" s="1"/>
  <c r="I550" i="13" s="1"/>
  <c r="I551" i="13" s="1"/>
  <c r="I552" i="13" s="1"/>
  <c r="I553" i="13" s="1"/>
  <c r="I554" i="13" s="1"/>
  <c r="I555" i="13" s="1"/>
  <c r="I556" i="13" s="1"/>
  <c r="I557" i="13" s="1"/>
  <c r="I558" i="13" s="1"/>
  <c r="I559" i="13" s="1"/>
  <c r="I560" i="13" s="1"/>
  <c r="I561" i="13" s="1"/>
  <c r="J530" i="13"/>
  <c r="H7" i="2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C292" i="13"/>
  <c r="C309" i="13" s="1"/>
  <c r="C326" i="13" s="1"/>
  <c r="C343" i="13" s="1"/>
  <c r="E292" i="13"/>
  <c r="E309" i="13" s="1"/>
  <c r="E326" i="13" s="1"/>
  <c r="E343" i="13" s="1"/>
  <c r="E259" i="13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C259" i="13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B21" i="14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E11" i="2"/>
  <c r="E17" i="2" s="1"/>
  <c r="E23" i="2" s="1"/>
  <c r="E25" i="2" s="1"/>
  <c r="E27" i="2" s="1"/>
  <c r="E10" i="2"/>
  <c r="E12" i="2" s="1"/>
  <c r="E14" i="2" s="1"/>
  <c r="E16" i="2" s="1"/>
  <c r="E22" i="2" s="1"/>
  <c r="E24" i="2" s="1"/>
  <c r="E26" i="2" s="1"/>
  <c r="B84" i="4"/>
  <c r="B95" i="4" s="1"/>
  <c r="B74" i="4"/>
  <c r="B75" i="4" s="1"/>
  <c r="B76" i="4" s="1"/>
  <c r="B77" i="4" s="1"/>
  <c r="B78" i="4" s="1"/>
  <c r="B79" i="4" s="1"/>
  <c r="B80" i="4" s="1"/>
  <c r="B81" i="4" s="1"/>
  <c r="B82" i="4" s="1"/>
  <c r="B103" i="1"/>
  <c r="B120" i="1" s="1"/>
  <c r="B121" i="1" s="1"/>
  <c r="B122" i="1" s="1"/>
  <c r="B123" i="1" s="1"/>
  <c r="B124" i="1" s="1"/>
  <c r="B125" i="1" s="1"/>
  <c r="B126" i="1" s="1"/>
  <c r="B127" i="1" s="1"/>
  <c r="B58" i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46" i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149" i="1"/>
  <c r="F1055" i="13" l="1"/>
  <c r="F1072" i="13" s="1"/>
  <c r="F1073" i="13" s="1"/>
  <c r="F1074" i="13" s="1"/>
  <c r="F1075" i="13" s="1"/>
  <c r="F1076" i="13" s="1"/>
  <c r="F1077" i="13" s="1"/>
  <c r="F1078" i="13" s="1"/>
  <c r="F1079" i="13" s="1"/>
  <c r="F1080" i="13" s="1"/>
  <c r="F1081" i="13" s="1"/>
  <c r="F1082" i="13" s="1"/>
  <c r="F1083" i="13" s="1"/>
  <c r="F1084" i="13" s="1"/>
  <c r="F1085" i="13" s="1"/>
  <c r="F1086" i="13" s="1"/>
  <c r="F1087" i="13" s="1"/>
  <c r="I261" i="4"/>
  <c r="I262" i="4" s="1"/>
  <c r="I263" i="4" s="1"/>
  <c r="I264" i="4" s="1"/>
  <c r="I265" i="4" s="1"/>
  <c r="I266" i="4" s="1"/>
  <c r="I267" i="4" s="1"/>
  <c r="I268" i="4" s="1"/>
  <c r="I269" i="4" s="1"/>
  <c r="I271" i="4"/>
  <c r="N272" i="4"/>
  <c r="N273" i="4" s="1"/>
  <c r="N274" i="4" s="1"/>
  <c r="N275" i="4" s="1"/>
  <c r="N276" i="4" s="1"/>
  <c r="N277" i="4" s="1"/>
  <c r="N278" i="4" s="1"/>
  <c r="N279" i="4" s="1"/>
  <c r="N280" i="4" s="1"/>
  <c r="N282" i="4"/>
  <c r="J272" i="4"/>
  <c r="J273" i="4" s="1"/>
  <c r="J274" i="4" s="1"/>
  <c r="J275" i="4" s="1"/>
  <c r="J276" i="4" s="1"/>
  <c r="J277" i="4" s="1"/>
  <c r="J278" i="4" s="1"/>
  <c r="J279" i="4" s="1"/>
  <c r="J280" i="4" s="1"/>
  <c r="J282" i="4"/>
  <c r="I1244" i="13"/>
  <c r="I1245" i="13" s="1"/>
  <c r="F1089" i="13"/>
  <c r="I1259" i="13"/>
  <c r="I564" i="13"/>
  <c r="K266" i="1"/>
  <c r="K261" i="1"/>
  <c r="K262" i="1" s="1"/>
  <c r="K263" i="1" s="1"/>
  <c r="K264" i="1" s="1"/>
  <c r="K255" i="1"/>
  <c r="K256" i="1" s="1"/>
  <c r="K257" i="1" s="1"/>
  <c r="K258" i="1" s="1"/>
  <c r="F260" i="1"/>
  <c r="E344" i="13"/>
  <c r="E345" i="13" s="1"/>
  <c r="E346" i="13" s="1"/>
  <c r="E347" i="13" s="1"/>
  <c r="E348" i="13" s="1"/>
  <c r="E349" i="13" s="1"/>
  <c r="E350" i="13" s="1"/>
  <c r="E351" i="13" s="1"/>
  <c r="E352" i="13" s="1"/>
  <c r="E353" i="13" s="1"/>
  <c r="E354" i="13" s="1"/>
  <c r="E355" i="13" s="1"/>
  <c r="E356" i="13" s="1"/>
  <c r="E357" i="13" s="1"/>
  <c r="E358" i="13" s="1"/>
  <c r="E360" i="13"/>
  <c r="C344" i="13"/>
  <c r="C345" i="13" s="1"/>
  <c r="C346" i="13" s="1"/>
  <c r="C347" i="13" s="1"/>
  <c r="C348" i="13" s="1"/>
  <c r="C349" i="13" s="1"/>
  <c r="C350" i="13" s="1"/>
  <c r="C351" i="13" s="1"/>
  <c r="C352" i="13" s="1"/>
  <c r="C353" i="13" s="1"/>
  <c r="C354" i="13" s="1"/>
  <c r="C355" i="13" s="1"/>
  <c r="C356" i="13" s="1"/>
  <c r="C357" i="13" s="1"/>
  <c r="C358" i="13" s="1"/>
  <c r="C360" i="13"/>
  <c r="B96" i="4"/>
  <c r="B97" i="4" s="1"/>
  <c r="B98" i="4" s="1"/>
  <c r="B99" i="4" s="1"/>
  <c r="B100" i="4" s="1"/>
  <c r="B101" i="4" s="1"/>
  <c r="B102" i="4" s="1"/>
  <c r="B103" i="4" s="1"/>
  <c r="B104" i="4" s="1"/>
  <c r="B106" i="4"/>
  <c r="B85" i="4"/>
  <c r="B86" i="4" s="1"/>
  <c r="B87" i="4" s="1"/>
  <c r="B88" i="4" s="1"/>
  <c r="B89" i="4" s="1"/>
  <c r="B90" i="4" s="1"/>
  <c r="B91" i="4" s="1"/>
  <c r="B92" i="4" s="1"/>
  <c r="B93" i="4" s="1"/>
  <c r="F820" i="13"/>
  <c r="F821" i="13" s="1"/>
  <c r="F822" i="13" s="1"/>
  <c r="F823" i="13" s="1"/>
  <c r="F824" i="13" s="1"/>
  <c r="F825" i="13" s="1"/>
  <c r="F826" i="13" s="1"/>
  <c r="F827" i="13" s="1"/>
  <c r="F828" i="13" s="1"/>
  <c r="F829" i="13" s="1"/>
  <c r="F830" i="13" s="1"/>
  <c r="F831" i="13" s="1"/>
  <c r="F832" i="13" s="1"/>
  <c r="F833" i="13" s="1"/>
  <c r="F834" i="13" s="1"/>
  <c r="C56" i="14"/>
  <c r="C57" i="14" s="1"/>
  <c r="C58" i="14" s="1"/>
  <c r="C59" i="14" s="1"/>
  <c r="C60" i="14" s="1"/>
  <c r="C61" i="14" s="1"/>
  <c r="F1022" i="13"/>
  <c r="F1023" i="13" s="1"/>
  <c r="F1024" i="13" s="1"/>
  <c r="F1025" i="13" s="1"/>
  <c r="F1026" i="13" s="1"/>
  <c r="F1027" i="13" s="1"/>
  <c r="F1028" i="13" s="1"/>
  <c r="F1029" i="13" s="1"/>
  <c r="F1030" i="13" s="1"/>
  <c r="F1031" i="13" s="1"/>
  <c r="F1032" i="13" s="1"/>
  <c r="F1033" i="13" s="1"/>
  <c r="F1034" i="13" s="1"/>
  <c r="F1035" i="13" s="1"/>
  <c r="F1036" i="13" s="1"/>
  <c r="F1005" i="13"/>
  <c r="F1006" i="13" s="1"/>
  <c r="F1007" i="13" s="1"/>
  <c r="F1008" i="13" s="1"/>
  <c r="F1009" i="13" s="1"/>
  <c r="F1010" i="13" s="1"/>
  <c r="F1011" i="13" s="1"/>
  <c r="F1012" i="13" s="1"/>
  <c r="F1013" i="13" s="1"/>
  <c r="F1014" i="13" s="1"/>
  <c r="F1015" i="13" s="1"/>
  <c r="F1016" i="13" s="1"/>
  <c r="F1017" i="13" s="1"/>
  <c r="F1018" i="13" s="1"/>
  <c r="F1019" i="13" s="1"/>
  <c r="F988" i="13"/>
  <c r="F989" i="13" s="1"/>
  <c r="F990" i="13" s="1"/>
  <c r="F991" i="13" s="1"/>
  <c r="F992" i="13" s="1"/>
  <c r="F993" i="13" s="1"/>
  <c r="F994" i="13" s="1"/>
  <c r="F995" i="13" s="1"/>
  <c r="F996" i="13" s="1"/>
  <c r="F997" i="13" s="1"/>
  <c r="F998" i="13" s="1"/>
  <c r="F999" i="13" s="1"/>
  <c r="F1000" i="13" s="1"/>
  <c r="F1001" i="13" s="1"/>
  <c r="F1002" i="13" s="1"/>
  <c r="F971" i="13"/>
  <c r="F972" i="13" s="1"/>
  <c r="F973" i="13" s="1"/>
  <c r="F974" i="13" s="1"/>
  <c r="F975" i="13" s="1"/>
  <c r="F976" i="13" s="1"/>
  <c r="F977" i="13" s="1"/>
  <c r="F978" i="13" s="1"/>
  <c r="F979" i="13" s="1"/>
  <c r="F980" i="13" s="1"/>
  <c r="F981" i="13" s="1"/>
  <c r="F982" i="13" s="1"/>
  <c r="F983" i="13" s="1"/>
  <c r="F984" i="13" s="1"/>
  <c r="F985" i="13" s="1"/>
  <c r="F962" i="13"/>
  <c r="F963" i="13" s="1"/>
  <c r="F964" i="13" s="1"/>
  <c r="F965" i="13" s="1"/>
  <c r="F966" i="13" s="1"/>
  <c r="F967" i="13" s="1"/>
  <c r="F968" i="13" s="1"/>
  <c r="F953" i="13"/>
  <c r="F954" i="13" s="1"/>
  <c r="F955" i="13" s="1"/>
  <c r="F956" i="13" s="1"/>
  <c r="F957" i="13" s="1"/>
  <c r="F958" i="13" s="1"/>
  <c r="F959" i="13" s="1"/>
  <c r="F944" i="13"/>
  <c r="F945" i="13" s="1"/>
  <c r="F946" i="13" s="1"/>
  <c r="F947" i="13" s="1"/>
  <c r="F948" i="13" s="1"/>
  <c r="F949" i="13" s="1"/>
  <c r="F950" i="13" s="1"/>
  <c r="F935" i="13"/>
  <c r="F936" i="13" s="1"/>
  <c r="F937" i="13" s="1"/>
  <c r="F938" i="13" s="1"/>
  <c r="F939" i="13" s="1"/>
  <c r="F940" i="13" s="1"/>
  <c r="F941" i="13" s="1"/>
  <c r="F926" i="13"/>
  <c r="F927" i="13" s="1"/>
  <c r="F928" i="13" s="1"/>
  <c r="F929" i="13" s="1"/>
  <c r="F930" i="13" s="1"/>
  <c r="F931" i="13" s="1"/>
  <c r="F932" i="13" s="1"/>
  <c r="F917" i="13"/>
  <c r="F918" i="13" s="1"/>
  <c r="F919" i="13" s="1"/>
  <c r="F920" i="13" s="1"/>
  <c r="F921" i="13" s="1"/>
  <c r="F922" i="13" s="1"/>
  <c r="F923" i="13" s="1"/>
  <c r="F908" i="13"/>
  <c r="F909" i="13" s="1"/>
  <c r="F910" i="13" s="1"/>
  <c r="F911" i="13" s="1"/>
  <c r="F912" i="13" s="1"/>
  <c r="F913" i="13" s="1"/>
  <c r="F914" i="13" s="1"/>
  <c r="F899" i="13"/>
  <c r="F900" i="13" s="1"/>
  <c r="F901" i="13" s="1"/>
  <c r="F902" i="13" s="1"/>
  <c r="F903" i="13" s="1"/>
  <c r="F904" i="13" s="1"/>
  <c r="F905" i="13" s="1"/>
  <c r="F890" i="13"/>
  <c r="F891" i="13" s="1"/>
  <c r="F892" i="13" s="1"/>
  <c r="F893" i="13" s="1"/>
  <c r="F894" i="13" s="1"/>
  <c r="F895" i="13" s="1"/>
  <c r="F896" i="13" s="1"/>
  <c r="F881" i="13"/>
  <c r="F882" i="13" s="1"/>
  <c r="F883" i="13" s="1"/>
  <c r="F884" i="13" s="1"/>
  <c r="F885" i="13" s="1"/>
  <c r="F886" i="13" s="1"/>
  <c r="F887" i="13" s="1"/>
  <c r="F872" i="13"/>
  <c r="F873" i="13" s="1"/>
  <c r="F874" i="13" s="1"/>
  <c r="F875" i="13" s="1"/>
  <c r="F876" i="13" s="1"/>
  <c r="F877" i="13" s="1"/>
  <c r="F878" i="13" s="1"/>
  <c r="F863" i="13"/>
  <c r="F864" i="13" s="1"/>
  <c r="F865" i="13" s="1"/>
  <c r="F866" i="13" s="1"/>
  <c r="F867" i="13" s="1"/>
  <c r="F868" i="13" s="1"/>
  <c r="F869" i="13" s="1"/>
  <c r="F854" i="13"/>
  <c r="F855" i="13" s="1"/>
  <c r="F856" i="13" s="1"/>
  <c r="F857" i="13" s="1"/>
  <c r="F858" i="13" s="1"/>
  <c r="F859" i="13" s="1"/>
  <c r="F860" i="13" s="1"/>
  <c r="F837" i="13"/>
  <c r="F838" i="13" s="1"/>
  <c r="F839" i="13" s="1"/>
  <c r="F840" i="13" s="1"/>
  <c r="F841" i="13" s="1"/>
  <c r="F842" i="13" s="1"/>
  <c r="F843" i="13" s="1"/>
  <c r="F844" i="13" s="1"/>
  <c r="F845" i="13" s="1"/>
  <c r="F846" i="13" s="1"/>
  <c r="F847" i="13" s="1"/>
  <c r="F848" i="13" s="1"/>
  <c r="F849" i="13" s="1"/>
  <c r="F850" i="13" s="1"/>
  <c r="F851" i="13" s="1"/>
  <c r="C820" i="13"/>
  <c r="C821" i="13" s="1"/>
  <c r="C822" i="13" s="1"/>
  <c r="C823" i="13" s="1"/>
  <c r="C824" i="13" s="1"/>
  <c r="C825" i="13" s="1"/>
  <c r="C826" i="13" s="1"/>
  <c r="C827" i="13" s="1"/>
  <c r="C828" i="13" s="1"/>
  <c r="C829" i="13" s="1"/>
  <c r="C830" i="13" s="1"/>
  <c r="C831" i="13" s="1"/>
  <c r="C832" i="13" s="1"/>
  <c r="C833" i="13" s="1"/>
  <c r="C834" i="13" s="1"/>
  <c r="E327" i="13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C327" i="13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E310" i="13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C310" i="13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E293" i="13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C293" i="13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E276" i="13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C276" i="13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E242" i="13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C242" i="13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E225" i="13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C225" i="13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E208" i="13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C208" i="13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E191" i="13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C191" i="13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E182" i="13"/>
  <c r="E183" i="13" s="1"/>
  <c r="E184" i="13" s="1"/>
  <c r="E185" i="13" s="1"/>
  <c r="E186" i="13" s="1"/>
  <c r="E187" i="13" s="1"/>
  <c r="E188" i="13" s="1"/>
  <c r="C182" i="13"/>
  <c r="C183" i="13" s="1"/>
  <c r="C184" i="13" s="1"/>
  <c r="C185" i="13" s="1"/>
  <c r="C186" i="13" s="1"/>
  <c r="C187" i="13" s="1"/>
  <c r="C188" i="13" s="1"/>
  <c r="E173" i="13"/>
  <c r="E174" i="13" s="1"/>
  <c r="E175" i="13" s="1"/>
  <c r="E176" i="13" s="1"/>
  <c r="E177" i="13" s="1"/>
  <c r="E178" i="13" s="1"/>
  <c r="E179" i="13" s="1"/>
  <c r="C173" i="13"/>
  <c r="C174" i="13" s="1"/>
  <c r="C175" i="13" s="1"/>
  <c r="C176" i="13" s="1"/>
  <c r="C177" i="13" s="1"/>
  <c r="C178" i="13" s="1"/>
  <c r="C179" i="13" s="1"/>
  <c r="E164" i="13"/>
  <c r="E165" i="13" s="1"/>
  <c r="E166" i="13" s="1"/>
  <c r="E167" i="13" s="1"/>
  <c r="E168" i="13" s="1"/>
  <c r="E169" i="13" s="1"/>
  <c r="E170" i="13" s="1"/>
  <c r="C164" i="13"/>
  <c r="C165" i="13" s="1"/>
  <c r="C166" i="13" s="1"/>
  <c r="C167" i="13" s="1"/>
  <c r="C168" i="13" s="1"/>
  <c r="C169" i="13" s="1"/>
  <c r="C170" i="13" s="1"/>
  <c r="E155" i="13"/>
  <c r="E156" i="13" s="1"/>
  <c r="E157" i="13" s="1"/>
  <c r="E158" i="13" s="1"/>
  <c r="E159" i="13" s="1"/>
  <c r="E160" i="13" s="1"/>
  <c r="E161" i="13" s="1"/>
  <c r="C155" i="13"/>
  <c r="C156" i="13" s="1"/>
  <c r="C157" i="13" s="1"/>
  <c r="C158" i="13" s="1"/>
  <c r="C159" i="13" s="1"/>
  <c r="C160" i="13" s="1"/>
  <c r="C161" i="13" s="1"/>
  <c r="E146" i="13"/>
  <c r="E147" i="13" s="1"/>
  <c r="E148" i="13" s="1"/>
  <c r="E149" i="13" s="1"/>
  <c r="E150" i="13" s="1"/>
  <c r="E151" i="13" s="1"/>
  <c r="E152" i="13" s="1"/>
  <c r="C146" i="13"/>
  <c r="C147" i="13" s="1"/>
  <c r="C148" i="13" s="1"/>
  <c r="C149" i="13" s="1"/>
  <c r="C150" i="13" s="1"/>
  <c r="C151" i="13" s="1"/>
  <c r="C152" i="13" s="1"/>
  <c r="E137" i="13"/>
  <c r="E138" i="13" s="1"/>
  <c r="E139" i="13" s="1"/>
  <c r="E140" i="13" s="1"/>
  <c r="E141" i="13" s="1"/>
  <c r="E142" i="13" s="1"/>
  <c r="E143" i="13" s="1"/>
  <c r="C137" i="13"/>
  <c r="C138" i="13" s="1"/>
  <c r="C139" i="13" s="1"/>
  <c r="C140" i="13" s="1"/>
  <c r="C141" i="13" s="1"/>
  <c r="C142" i="13" s="1"/>
  <c r="C143" i="13" s="1"/>
  <c r="E128" i="13"/>
  <c r="E129" i="13" s="1"/>
  <c r="E130" i="13" s="1"/>
  <c r="E131" i="13" s="1"/>
  <c r="E132" i="13" s="1"/>
  <c r="E133" i="13" s="1"/>
  <c r="E134" i="13" s="1"/>
  <c r="C128" i="13"/>
  <c r="C129" i="13" s="1"/>
  <c r="C130" i="13" s="1"/>
  <c r="C131" i="13" s="1"/>
  <c r="C132" i="13" s="1"/>
  <c r="C133" i="13" s="1"/>
  <c r="C134" i="13" s="1"/>
  <c r="E119" i="13"/>
  <c r="E120" i="13" s="1"/>
  <c r="E121" i="13" s="1"/>
  <c r="E122" i="13" s="1"/>
  <c r="E123" i="13" s="1"/>
  <c r="E124" i="13" s="1"/>
  <c r="E125" i="13" s="1"/>
  <c r="C119" i="13"/>
  <c r="C120" i="13" s="1"/>
  <c r="C121" i="13" s="1"/>
  <c r="C122" i="13" s="1"/>
  <c r="C123" i="13" s="1"/>
  <c r="C124" i="13" s="1"/>
  <c r="C125" i="13" s="1"/>
  <c r="E110" i="13"/>
  <c r="E111" i="13" s="1"/>
  <c r="E112" i="13" s="1"/>
  <c r="E113" i="13" s="1"/>
  <c r="E114" i="13" s="1"/>
  <c r="E115" i="13" s="1"/>
  <c r="E116" i="13" s="1"/>
  <c r="C110" i="13"/>
  <c r="C111" i="13" s="1"/>
  <c r="C112" i="13" s="1"/>
  <c r="C113" i="13" s="1"/>
  <c r="C114" i="13" s="1"/>
  <c r="C115" i="13" s="1"/>
  <c r="C116" i="13" s="1"/>
  <c r="E101" i="13"/>
  <c r="E102" i="13" s="1"/>
  <c r="E103" i="13" s="1"/>
  <c r="E104" i="13" s="1"/>
  <c r="E105" i="13" s="1"/>
  <c r="E106" i="13" s="1"/>
  <c r="E107" i="13" s="1"/>
  <c r="C101" i="13"/>
  <c r="C102" i="13" s="1"/>
  <c r="C103" i="13" s="1"/>
  <c r="C104" i="13" s="1"/>
  <c r="C105" i="13" s="1"/>
  <c r="C106" i="13" s="1"/>
  <c r="C107" i="13" s="1"/>
  <c r="E92" i="13"/>
  <c r="E93" i="13" s="1"/>
  <c r="E94" i="13" s="1"/>
  <c r="E95" i="13" s="1"/>
  <c r="E96" i="13" s="1"/>
  <c r="E97" i="13" s="1"/>
  <c r="E98" i="13" s="1"/>
  <c r="C92" i="13"/>
  <c r="C93" i="13" s="1"/>
  <c r="C94" i="13" s="1"/>
  <c r="C95" i="13" s="1"/>
  <c r="C96" i="13" s="1"/>
  <c r="C97" i="13" s="1"/>
  <c r="C98" i="13" s="1"/>
  <c r="E83" i="13"/>
  <c r="E84" i="13" s="1"/>
  <c r="E85" i="13" s="1"/>
  <c r="E86" i="13" s="1"/>
  <c r="E87" i="13" s="1"/>
  <c r="E88" i="13" s="1"/>
  <c r="E89" i="13" s="1"/>
  <c r="C83" i="13"/>
  <c r="C84" i="13" s="1"/>
  <c r="C85" i="13" s="1"/>
  <c r="C86" i="13" s="1"/>
  <c r="C87" i="13" s="1"/>
  <c r="C88" i="13" s="1"/>
  <c r="C89" i="13" s="1"/>
  <c r="E74" i="13"/>
  <c r="E75" i="13" s="1"/>
  <c r="E76" i="13" s="1"/>
  <c r="E77" i="13" s="1"/>
  <c r="E78" i="13" s="1"/>
  <c r="E79" i="13" s="1"/>
  <c r="E80" i="13" s="1"/>
  <c r="C74" i="13"/>
  <c r="C75" i="13" s="1"/>
  <c r="C76" i="13" s="1"/>
  <c r="C77" i="13" s="1"/>
  <c r="C78" i="13" s="1"/>
  <c r="C79" i="13" s="1"/>
  <c r="C80" i="13" s="1"/>
  <c r="E57" i="13"/>
  <c r="E58" i="13" s="1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C57" i="13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E40" i="13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C40" i="13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E23" i="13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C23" i="13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6" i="13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E6" i="13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58" i="7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B6" i="7"/>
  <c r="B8" i="7" s="1"/>
  <c r="C4" i="7"/>
  <c r="D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E66" i="10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99" i="10" s="1"/>
  <c r="E100" i="10" s="1"/>
  <c r="E101" i="10" s="1"/>
  <c r="E102" i="10" s="1"/>
  <c r="E103" i="10" s="1"/>
  <c r="E104" i="10" s="1"/>
  <c r="E105" i="10" s="1"/>
  <c r="E106" i="10" s="1"/>
  <c r="E107" i="10" s="1"/>
  <c r="E108" i="10" s="1"/>
  <c r="B6" i="10"/>
  <c r="B8" i="10" s="1"/>
  <c r="C8" i="10" s="1"/>
  <c r="D8" i="10" s="1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V8" i="10" s="1"/>
  <c r="C4" i="10"/>
  <c r="D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B40" i="4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J6" i="9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6" i="9" s="1"/>
  <c r="J27" i="9" s="1"/>
  <c r="J28" i="9" s="1"/>
  <c r="J29" i="9" s="1"/>
  <c r="J30" i="9" s="1"/>
  <c r="J31" i="9" s="1"/>
  <c r="J32" i="9" s="1"/>
  <c r="J34" i="9" s="1"/>
  <c r="J35" i="9" s="1"/>
  <c r="B88" i="1"/>
  <c r="B89" i="1" s="1"/>
  <c r="F1056" i="13" l="1"/>
  <c r="F1057" i="13" s="1"/>
  <c r="F1058" i="13" s="1"/>
  <c r="F1059" i="13" s="1"/>
  <c r="F1060" i="13" s="1"/>
  <c r="F1061" i="13" s="1"/>
  <c r="F1062" i="13" s="1"/>
  <c r="F1063" i="13" s="1"/>
  <c r="F1064" i="13" s="1"/>
  <c r="F1065" i="13" s="1"/>
  <c r="F1066" i="13" s="1"/>
  <c r="F1067" i="13" s="1"/>
  <c r="F1068" i="13" s="1"/>
  <c r="F1069" i="13" s="1"/>
  <c r="F1070" i="13" s="1"/>
  <c r="J283" i="4"/>
  <c r="J284" i="4" s="1"/>
  <c r="J285" i="4" s="1"/>
  <c r="J286" i="4" s="1"/>
  <c r="J287" i="4" s="1"/>
  <c r="J288" i="4" s="1"/>
  <c r="J289" i="4" s="1"/>
  <c r="J290" i="4" s="1"/>
  <c r="J291" i="4" s="1"/>
  <c r="J293" i="4"/>
  <c r="N283" i="4"/>
  <c r="N284" i="4" s="1"/>
  <c r="N285" i="4" s="1"/>
  <c r="N286" i="4" s="1"/>
  <c r="N287" i="4" s="1"/>
  <c r="N288" i="4" s="1"/>
  <c r="N289" i="4" s="1"/>
  <c r="N290" i="4" s="1"/>
  <c r="N291" i="4" s="1"/>
  <c r="N293" i="4"/>
  <c r="B107" i="4"/>
  <c r="B108" i="4" s="1"/>
  <c r="B109" i="4" s="1"/>
  <c r="B110" i="4" s="1"/>
  <c r="B111" i="4" s="1"/>
  <c r="B112" i="4" s="1"/>
  <c r="B113" i="4" s="1"/>
  <c r="B114" i="4" s="1"/>
  <c r="B115" i="4" s="1"/>
  <c r="B117" i="4"/>
  <c r="I272" i="4"/>
  <c r="I273" i="4" s="1"/>
  <c r="I274" i="4" s="1"/>
  <c r="I275" i="4" s="1"/>
  <c r="I276" i="4" s="1"/>
  <c r="I277" i="4" s="1"/>
  <c r="I278" i="4" s="1"/>
  <c r="I279" i="4" s="1"/>
  <c r="I280" i="4" s="1"/>
  <c r="I282" i="4"/>
  <c r="I565" i="13"/>
  <c r="I566" i="13" s="1"/>
  <c r="I567" i="13" s="1"/>
  <c r="I568" i="13" s="1"/>
  <c r="I569" i="13" s="1"/>
  <c r="I570" i="13" s="1"/>
  <c r="I571" i="13" s="1"/>
  <c r="I572" i="13" s="1"/>
  <c r="I573" i="13" s="1"/>
  <c r="I574" i="13" s="1"/>
  <c r="I575" i="13" s="1"/>
  <c r="I576" i="13" s="1"/>
  <c r="I577" i="13" s="1"/>
  <c r="I578" i="13" s="1"/>
  <c r="I581" i="13"/>
  <c r="I1260" i="13"/>
  <c r="I1261" i="13" s="1"/>
  <c r="I1262" i="13" s="1"/>
  <c r="I1276" i="13"/>
  <c r="F1090" i="13"/>
  <c r="F1091" i="13" s="1"/>
  <c r="F1092" i="13" s="1"/>
  <c r="F1093" i="13" s="1"/>
  <c r="F1094" i="13" s="1"/>
  <c r="F1095" i="13" s="1"/>
  <c r="F1096" i="13" s="1"/>
  <c r="F1097" i="13" s="1"/>
  <c r="F1098" i="13" s="1"/>
  <c r="F1099" i="13" s="1"/>
  <c r="F1100" i="13" s="1"/>
  <c r="F1101" i="13" s="1"/>
  <c r="F1102" i="13" s="1"/>
  <c r="F1103" i="13" s="1"/>
  <c r="F1104" i="13" s="1"/>
  <c r="F1106" i="13"/>
  <c r="F261" i="1"/>
  <c r="F262" i="1" s="1"/>
  <c r="F263" i="1" s="1"/>
  <c r="F264" i="1" s="1"/>
  <c r="F266" i="1"/>
  <c r="K272" i="1"/>
  <c r="K267" i="1"/>
  <c r="K268" i="1" s="1"/>
  <c r="K269" i="1" s="1"/>
  <c r="K270" i="1" s="1"/>
  <c r="C837" i="13"/>
  <c r="C838" i="13" s="1"/>
  <c r="C839" i="13" s="1"/>
  <c r="C840" i="13" s="1"/>
  <c r="C841" i="13" s="1"/>
  <c r="C842" i="13" s="1"/>
  <c r="C843" i="13" s="1"/>
  <c r="C844" i="13" s="1"/>
  <c r="C845" i="13" s="1"/>
  <c r="C846" i="13" s="1"/>
  <c r="C847" i="13" s="1"/>
  <c r="C848" i="13" s="1"/>
  <c r="C849" i="13" s="1"/>
  <c r="C850" i="13" s="1"/>
  <c r="C851" i="13" s="1"/>
  <c r="C853" i="13"/>
  <c r="C361" i="13"/>
  <c r="C362" i="13" s="1"/>
  <c r="C363" i="13" s="1"/>
  <c r="C364" i="13" s="1"/>
  <c r="C365" i="13" s="1"/>
  <c r="C366" i="13" s="1"/>
  <c r="C367" i="13" s="1"/>
  <c r="C368" i="13" s="1"/>
  <c r="C369" i="13" s="1"/>
  <c r="C370" i="13" s="1"/>
  <c r="C371" i="13" s="1"/>
  <c r="C372" i="13" s="1"/>
  <c r="C373" i="13" s="1"/>
  <c r="C374" i="13" s="1"/>
  <c r="C375" i="13" s="1"/>
  <c r="C377" i="13"/>
  <c r="E361" i="13"/>
  <c r="E362" i="13" s="1"/>
  <c r="E363" i="13" s="1"/>
  <c r="E364" i="13" s="1"/>
  <c r="E365" i="13" s="1"/>
  <c r="E366" i="13" s="1"/>
  <c r="E367" i="13" s="1"/>
  <c r="E368" i="13" s="1"/>
  <c r="E369" i="13" s="1"/>
  <c r="E370" i="13" s="1"/>
  <c r="E371" i="13" s="1"/>
  <c r="E372" i="13" s="1"/>
  <c r="E373" i="13" s="1"/>
  <c r="E374" i="13" s="1"/>
  <c r="E375" i="13" s="1"/>
  <c r="E377" i="13"/>
  <c r="C62" i="14"/>
  <c r="C63" i="14" s="1"/>
  <c r="C64" i="14" s="1"/>
  <c r="C65" i="14" s="1"/>
  <c r="C66" i="14" s="1"/>
  <c r="C67" i="14" s="1"/>
  <c r="C68" i="14" s="1"/>
  <c r="C69" i="14" s="1"/>
  <c r="C70" i="14" s="1"/>
  <c r="C71" i="14" s="1"/>
  <c r="C72" i="14" s="1"/>
  <c r="C73" i="14" s="1"/>
  <c r="C74" i="14" s="1"/>
  <c r="C75" i="14" s="1"/>
  <c r="C76" i="14" s="1"/>
  <c r="C77" i="14" s="1"/>
  <c r="C78" i="14" s="1"/>
  <c r="C79" i="14" s="1"/>
  <c r="C80" i="14" s="1"/>
  <c r="C81" i="14" s="1"/>
  <c r="C82" i="14" s="1"/>
  <c r="C83" i="14" s="1"/>
  <c r="C84" i="14" s="1"/>
  <c r="C85" i="14" s="1"/>
  <c r="C86" i="14" s="1"/>
  <c r="C87" i="14" s="1"/>
  <c r="C88" i="14" s="1"/>
  <c r="C89" i="14" s="1"/>
  <c r="C90" i="14" s="1"/>
  <c r="C91" i="14" s="1"/>
  <c r="C92" i="14" s="1"/>
  <c r="B56" i="14"/>
  <c r="B57" i="14" s="1"/>
  <c r="B58" i="14" s="1"/>
  <c r="B59" i="14" s="1"/>
  <c r="B60" i="14" s="1"/>
  <c r="C6" i="10"/>
  <c r="D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C6" i="7"/>
  <c r="D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C8" i="7"/>
  <c r="D8" i="7" s="1"/>
  <c r="F8" i="7" s="1"/>
  <c r="G8" i="7" s="1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B10" i="7"/>
  <c r="B10" i="10"/>
  <c r="B13" i="3"/>
  <c r="B14" i="3" s="1"/>
  <c r="B15" i="3" s="1"/>
  <c r="B16" i="3" s="1"/>
  <c r="B17" i="3" s="1"/>
  <c r="B18" i="3" s="1"/>
  <c r="B19" i="3" s="1"/>
  <c r="I283" i="4" l="1"/>
  <c r="I284" i="4" s="1"/>
  <c r="I285" i="4" s="1"/>
  <c r="I286" i="4" s="1"/>
  <c r="I287" i="4" s="1"/>
  <c r="I288" i="4" s="1"/>
  <c r="I289" i="4" s="1"/>
  <c r="I290" i="4" s="1"/>
  <c r="I291" i="4" s="1"/>
  <c r="I293" i="4"/>
  <c r="B118" i="4"/>
  <c r="B119" i="4" s="1"/>
  <c r="B120" i="4" s="1"/>
  <c r="B121" i="4" s="1"/>
  <c r="B122" i="4" s="1"/>
  <c r="B123" i="4" s="1"/>
  <c r="B124" i="4" s="1"/>
  <c r="B125" i="4" s="1"/>
  <c r="B126" i="4" s="1"/>
  <c r="B128" i="4"/>
  <c r="N304" i="4"/>
  <c r="N294" i="4"/>
  <c r="N295" i="4" s="1"/>
  <c r="N296" i="4" s="1"/>
  <c r="N297" i="4" s="1"/>
  <c r="N298" i="4" s="1"/>
  <c r="N299" i="4" s="1"/>
  <c r="N300" i="4" s="1"/>
  <c r="N301" i="4" s="1"/>
  <c r="N302" i="4" s="1"/>
  <c r="J294" i="4"/>
  <c r="J295" i="4" s="1"/>
  <c r="J296" i="4" s="1"/>
  <c r="J297" i="4" s="1"/>
  <c r="J298" i="4" s="1"/>
  <c r="J299" i="4" s="1"/>
  <c r="J300" i="4" s="1"/>
  <c r="J301" i="4" s="1"/>
  <c r="J302" i="4" s="1"/>
  <c r="J304" i="4"/>
  <c r="I1277" i="13"/>
  <c r="I1278" i="13" s="1"/>
  <c r="I1279" i="13" s="1"/>
  <c r="I1293" i="13"/>
  <c r="F1107" i="13"/>
  <c r="F1108" i="13" s="1"/>
  <c r="F1109" i="13" s="1"/>
  <c r="F1110" i="13" s="1"/>
  <c r="F1111" i="13" s="1"/>
  <c r="F1112" i="13" s="1"/>
  <c r="F1113" i="13" s="1"/>
  <c r="F1114" i="13" s="1"/>
  <c r="F1115" i="13" s="1"/>
  <c r="F1116" i="13" s="1"/>
  <c r="F1117" i="13" s="1"/>
  <c r="F1118" i="13" s="1"/>
  <c r="F1119" i="13" s="1"/>
  <c r="F1120" i="13" s="1"/>
  <c r="F1121" i="13" s="1"/>
  <c r="F1123" i="13"/>
  <c r="I582" i="13"/>
  <c r="I583" i="13" s="1"/>
  <c r="I584" i="13" s="1"/>
  <c r="I585" i="13" s="1"/>
  <c r="I586" i="13" s="1"/>
  <c r="I587" i="13" s="1"/>
  <c r="I588" i="13" s="1"/>
  <c r="I589" i="13" s="1"/>
  <c r="I590" i="13" s="1"/>
  <c r="I591" i="13" s="1"/>
  <c r="I592" i="13" s="1"/>
  <c r="I593" i="13" s="1"/>
  <c r="I594" i="13" s="1"/>
  <c r="I595" i="13" s="1"/>
  <c r="I598" i="13"/>
  <c r="K273" i="1"/>
  <c r="K274" i="1" s="1"/>
  <c r="K275" i="1" s="1"/>
  <c r="K276" i="1" s="1"/>
  <c r="K278" i="1"/>
  <c r="F267" i="1"/>
  <c r="F268" i="1" s="1"/>
  <c r="F269" i="1" s="1"/>
  <c r="F270" i="1" s="1"/>
  <c r="F272" i="1"/>
  <c r="C862" i="13"/>
  <c r="C854" i="13"/>
  <c r="C855" i="13" s="1"/>
  <c r="C856" i="13" s="1"/>
  <c r="C857" i="13" s="1"/>
  <c r="C858" i="13" s="1"/>
  <c r="C859" i="13" s="1"/>
  <c r="C860" i="13" s="1"/>
  <c r="E394" i="13"/>
  <c r="E378" i="13"/>
  <c r="E379" i="13" s="1"/>
  <c r="E380" i="13" s="1"/>
  <c r="E381" i="13" s="1"/>
  <c r="E382" i="13" s="1"/>
  <c r="E383" i="13" s="1"/>
  <c r="E384" i="13" s="1"/>
  <c r="E385" i="13" s="1"/>
  <c r="E386" i="13" s="1"/>
  <c r="E387" i="13" s="1"/>
  <c r="E388" i="13" s="1"/>
  <c r="E389" i="13" s="1"/>
  <c r="E390" i="13" s="1"/>
  <c r="E391" i="13" s="1"/>
  <c r="E392" i="13" s="1"/>
  <c r="C378" i="13"/>
  <c r="C379" i="13" s="1"/>
  <c r="C380" i="13" s="1"/>
  <c r="C381" i="13" s="1"/>
  <c r="C382" i="13" s="1"/>
  <c r="C383" i="13" s="1"/>
  <c r="C384" i="13" s="1"/>
  <c r="C385" i="13" s="1"/>
  <c r="C386" i="13" s="1"/>
  <c r="C387" i="13" s="1"/>
  <c r="C388" i="13" s="1"/>
  <c r="C389" i="13" s="1"/>
  <c r="C390" i="13" s="1"/>
  <c r="C391" i="13" s="1"/>
  <c r="C392" i="13" s="1"/>
  <c r="C394" i="13"/>
  <c r="B61" i="14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12" i="7"/>
  <c r="C10" i="7"/>
  <c r="D10" i="7" s="1"/>
  <c r="F10" i="7" s="1"/>
  <c r="G10" i="7" s="1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B12" i="10"/>
  <c r="C10" i="10"/>
  <c r="D10" i="10" s="1"/>
  <c r="G10" i="10" s="1"/>
  <c r="H10" i="10" s="1"/>
  <c r="I10" i="10" s="1"/>
  <c r="J10" i="10" s="1"/>
  <c r="K10" i="10" s="1"/>
  <c r="L10" i="10" s="1"/>
  <c r="M10" i="10" s="1"/>
  <c r="N10" i="10" s="1"/>
  <c r="O10" i="10" s="1"/>
  <c r="P10" i="10" s="1"/>
  <c r="Q10" i="10" s="1"/>
  <c r="R10" i="10" s="1"/>
  <c r="S10" i="10" s="1"/>
  <c r="T10" i="10" s="1"/>
  <c r="U10" i="10" s="1"/>
  <c r="V10" i="10" s="1"/>
  <c r="B3" i="6"/>
  <c r="B4" i="6" s="1"/>
  <c r="B5" i="6" s="1"/>
  <c r="B6" i="6" s="1"/>
  <c r="B7" i="6" s="1"/>
  <c r="B8" i="6" s="1"/>
  <c r="B3" i="5"/>
  <c r="B4" i="5" s="1"/>
  <c r="B5" i="5" s="1"/>
  <c r="B6" i="5" s="1"/>
  <c r="B7" i="5" s="1"/>
  <c r="B8" i="5" s="1"/>
  <c r="B9" i="5" s="1"/>
  <c r="B10" i="5" s="1"/>
  <c r="B11" i="5" s="1"/>
  <c r="B16" i="1"/>
  <c r="B17" i="1" s="1"/>
  <c r="B18" i="1" s="1"/>
  <c r="B19" i="1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11" i="1"/>
  <c r="B12" i="1" s="1"/>
  <c r="B13" i="1" s="1"/>
  <c r="J305" i="4" l="1"/>
  <c r="J306" i="4" s="1"/>
  <c r="J307" i="4" s="1"/>
  <c r="J308" i="4" s="1"/>
  <c r="J309" i="4" s="1"/>
  <c r="J310" i="4" s="1"/>
  <c r="J311" i="4" s="1"/>
  <c r="J312" i="4" s="1"/>
  <c r="J313" i="4" s="1"/>
  <c r="J315" i="4"/>
  <c r="N305" i="4"/>
  <c r="N306" i="4" s="1"/>
  <c r="N307" i="4" s="1"/>
  <c r="N308" i="4" s="1"/>
  <c r="N309" i="4" s="1"/>
  <c r="N310" i="4" s="1"/>
  <c r="N311" i="4" s="1"/>
  <c r="N312" i="4" s="1"/>
  <c r="N313" i="4" s="1"/>
  <c r="N315" i="4"/>
  <c r="B129" i="4"/>
  <c r="B130" i="4" s="1"/>
  <c r="B131" i="4" s="1"/>
  <c r="B132" i="4" s="1"/>
  <c r="B133" i="4" s="1"/>
  <c r="B134" i="4" s="1"/>
  <c r="B135" i="4" s="1"/>
  <c r="B136" i="4" s="1"/>
  <c r="B137" i="4" s="1"/>
  <c r="B139" i="4"/>
  <c r="I294" i="4"/>
  <c r="I295" i="4" s="1"/>
  <c r="I296" i="4" s="1"/>
  <c r="I297" i="4" s="1"/>
  <c r="I298" i="4" s="1"/>
  <c r="I299" i="4" s="1"/>
  <c r="I300" i="4" s="1"/>
  <c r="I301" i="4" s="1"/>
  <c r="I302" i="4" s="1"/>
  <c r="I304" i="4"/>
  <c r="I599" i="13"/>
  <c r="I600" i="13" s="1"/>
  <c r="I601" i="13" s="1"/>
  <c r="I602" i="13" s="1"/>
  <c r="I603" i="13" s="1"/>
  <c r="I604" i="13" s="1"/>
  <c r="I605" i="13" s="1"/>
  <c r="I606" i="13" s="1"/>
  <c r="I607" i="13" s="1"/>
  <c r="I608" i="13" s="1"/>
  <c r="I609" i="13" s="1"/>
  <c r="I610" i="13" s="1"/>
  <c r="I611" i="13" s="1"/>
  <c r="I612" i="13" s="1"/>
  <c r="I615" i="13"/>
  <c r="F1124" i="13"/>
  <c r="F1125" i="13" s="1"/>
  <c r="F1126" i="13" s="1"/>
  <c r="F1127" i="13" s="1"/>
  <c r="F1128" i="13" s="1"/>
  <c r="F1129" i="13" s="1"/>
  <c r="F1130" i="13" s="1"/>
  <c r="F1131" i="13" s="1"/>
  <c r="F1132" i="13" s="1"/>
  <c r="F1133" i="13" s="1"/>
  <c r="F1134" i="13" s="1"/>
  <c r="F1135" i="13" s="1"/>
  <c r="F1136" i="13" s="1"/>
  <c r="F1137" i="13" s="1"/>
  <c r="F1138" i="13" s="1"/>
  <c r="F1140" i="13"/>
  <c r="I1294" i="13"/>
  <c r="I1295" i="13" s="1"/>
  <c r="I1296" i="13" s="1"/>
  <c r="I1310" i="13"/>
  <c r="K279" i="1"/>
  <c r="K280" i="1" s="1"/>
  <c r="K281" i="1" s="1"/>
  <c r="K282" i="1" s="1"/>
  <c r="K284" i="1"/>
  <c r="F273" i="1"/>
  <c r="F274" i="1" s="1"/>
  <c r="F275" i="1" s="1"/>
  <c r="F276" i="1" s="1"/>
  <c r="F278" i="1"/>
  <c r="C871" i="13"/>
  <c r="C863" i="13"/>
  <c r="C864" i="13" s="1"/>
  <c r="C865" i="13" s="1"/>
  <c r="C866" i="13" s="1"/>
  <c r="C867" i="13" s="1"/>
  <c r="C868" i="13" s="1"/>
  <c r="C869" i="13" s="1"/>
  <c r="C395" i="13"/>
  <c r="C396" i="13" s="1"/>
  <c r="C397" i="13" s="1"/>
  <c r="C398" i="13" s="1"/>
  <c r="C399" i="13" s="1"/>
  <c r="C400" i="13" s="1"/>
  <c r="C401" i="13" s="1"/>
  <c r="C402" i="13" s="1"/>
  <c r="C403" i="13" s="1"/>
  <c r="C404" i="13" s="1"/>
  <c r="C405" i="13" s="1"/>
  <c r="C406" i="13" s="1"/>
  <c r="C407" i="13" s="1"/>
  <c r="C408" i="13" s="1"/>
  <c r="C409" i="13" s="1"/>
  <c r="C411" i="13"/>
  <c r="E395" i="13"/>
  <c r="E396" i="13" s="1"/>
  <c r="E397" i="13" s="1"/>
  <c r="E398" i="13" s="1"/>
  <c r="E399" i="13" s="1"/>
  <c r="E400" i="13" s="1"/>
  <c r="E401" i="13" s="1"/>
  <c r="E402" i="13" s="1"/>
  <c r="E403" i="13" s="1"/>
  <c r="E404" i="13" s="1"/>
  <c r="E405" i="13" s="1"/>
  <c r="E406" i="13" s="1"/>
  <c r="E407" i="13" s="1"/>
  <c r="E408" i="13" s="1"/>
  <c r="E409" i="13" s="1"/>
  <c r="E411" i="13"/>
  <c r="B14" i="7"/>
  <c r="C12" i="7"/>
  <c r="D12" i="7" s="1"/>
  <c r="F12" i="7" s="1"/>
  <c r="G12" i="7" s="1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B14" i="10"/>
  <c r="C12" i="10"/>
  <c r="D12" i="10" s="1"/>
  <c r="G12" i="10" s="1"/>
  <c r="H12" i="10" s="1"/>
  <c r="I12" i="10" s="1"/>
  <c r="J12" i="10" s="1"/>
  <c r="K12" i="10" s="1"/>
  <c r="L12" i="10" s="1"/>
  <c r="M12" i="10" s="1"/>
  <c r="N12" i="10" s="1"/>
  <c r="O12" i="10" s="1"/>
  <c r="P12" i="10" s="1"/>
  <c r="Q12" i="10" s="1"/>
  <c r="R12" i="10" s="1"/>
  <c r="S12" i="10" s="1"/>
  <c r="T12" i="10" s="1"/>
  <c r="U12" i="10" s="1"/>
  <c r="V12" i="10" s="1"/>
  <c r="B30" i="1"/>
  <c r="B31" i="1" s="1"/>
  <c r="B32" i="1" s="1"/>
  <c r="B33" i="1" s="1"/>
  <c r="B104" i="1"/>
  <c r="B105" i="1" s="1"/>
  <c r="B106" i="1" s="1"/>
  <c r="B107" i="1" s="1"/>
  <c r="B108" i="1" s="1"/>
  <c r="B109" i="1" s="1"/>
  <c r="B110" i="1" s="1"/>
  <c r="I305" i="4" l="1"/>
  <c r="I306" i="4" s="1"/>
  <c r="I307" i="4" s="1"/>
  <c r="I308" i="4" s="1"/>
  <c r="I309" i="4" s="1"/>
  <c r="I310" i="4" s="1"/>
  <c r="I311" i="4" s="1"/>
  <c r="I312" i="4" s="1"/>
  <c r="I313" i="4" s="1"/>
  <c r="I315" i="4"/>
  <c r="B150" i="4"/>
  <c r="B140" i="4"/>
  <c r="B141" i="4" s="1"/>
  <c r="B142" i="4" s="1"/>
  <c r="B143" i="4" s="1"/>
  <c r="B144" i="4" s="1"/>
  <c r="B145" i="4" s="1"/>
  <c r="B146" i="4" s="1"/>
  <c r="B147" i="4" s="1"/>
  <c r="B148" i="4" s="1"/>
  <c r="N316" i="4"/>
  <c r="N317" i="4" s="1"/>
  <c r="N318" i="4" s="1"/>
  <c r="N319" i="4" s="1"/>
  <c r="N320" i="4" s="1"/>
  <c r="N321" i="4" s="1"/>
  <c r="N322" i="4" s="1"/>
  <c r="N323" i="4" s="1"/>
  <c r="N324" i="4" s="1"/>
  <c r="N326" i="4"/>
  <c r="J316" i="4"/>
  <c r="J317" i="4" s="1"/>
  <c r="J318" i="4" s="1"/>
  <c r="J319" i="4" s="1"/>
  <c r="J320" i="4" s="1"/>
  <c r="J321" i="4" s="1"/>
  <c r="J322" i="4" s="1"/>
  <c r="J323" i="4" s="1"/>
  <c r="J324" i="4" s="1"/>
  <c r="J326" i="4"/>
  <c r="I1311" i="13"/>
  <c r="I1312" i="13" s="1"/>
  <c r="I1313" i="13" s="1"/>
  <c r="I1327" i="13"/>
  <c r="F1141" i="13"/>
  <c r="F1142" i="13" s="1"/>
  <c r="F1143" i="13" s="1"/>
  <c r="F1144" i="13" s="1"/>
  <c r="F1145" i="13" s="1"/>
  <c r="F1146" i="13" s="1"/>
  <c r="F1147" i="13" s="1"/>
  <c r="F1148" i="13" s="1"/>
  <c r="F1149" i="13" s="1"/>
  <c r="F1150" i="13" s="1"/>
  <c r="F1151" i="13" s="1"/>
  <c r="F1152" i="13" s="1"/>
  <c r="F1153" i="13" s="1"/>
  <c r="F1154" i="13" s="1"/>
  <c r="F1155" i="13" s="1"/>
  <c r="F1157" i="13"/>
  <c r="I616" i="13"/>
  <c r="I617" i="13" s="1"/>
  <c r="I618" i="13" s="1"/>
  <c r="I619" i="13" s="1"/>
  <c r="I620" i="13" s="1"/>
  <c r="I621" i="13" s="1"/>
  <c r="I622" i="13" s="1"/>
  <c r="I623" i="13" s="1"/>
  <c r="I624" i="13" s="1"/>
  <c r="I625" i="13" s="1"/>
  <c r="I626" i="13" s="1"/>
  <c r="I627" i="13" s="1"/>
  <c r="I628" i="13" s="1"/>
  <c r="I629" i="13" s="1"/>
  <c r="I632" i="13"/>
  <c r="K285" i="1"/>
  <c r="K286" i="1" s="1"/>
  <c r="K287" i="1" s="1"/>
  <c r="K288" i="1" s="1"/>
  <c r="K290" i="1"/>
  <c r="F279" i="1"/>
  <c r="F280" i="1" s="1"/>
  <c r="F281" i="1" s="1"/>
  <c r="F282" i="1" s="1"/>
  <c r="F284" i="1"/>
  <c r="C880" i="13"/>
  <c r="C872" i="13"/>
  <c r="C873" i="13" s="1"/>
  <c r="C874" i="13" s="1"/>
  <c r="C875" i="13" s="1"/>
  <c r="C876" i="13" s="1"/>
  <c r="C877" i="13" s="1"/>
  <c r="C878" i="13" s="1"/>
  <c r="E412" i="13"/>
  <c r="E413" i="13" s="1"/>
  <c r="E414" i="13" s="1"/>
  <c r="E415" i="13" s="1"/>
  <c r="E416" i="13" s="1"/>
  <c r="E417" i="13" s="1"/>
  <c r="E418" i="13" s="1"/>
  <c r="E419" i="13" s="1"/>
  <c r="E420" i="13" s="1"/>
  <c r="E421" i="13" s="1"/>
  <c r="E422" i="13" s="1"/>
  <c r="E423" i="13" s="1"/>
  <c r="E424" i="13" s="1"/>
  <c r="E425" i="13" s="1"/>
  <c r="E426" i="13" s="1"/>
  <c r="E428" i="13"/>
  <c r="C412" i="13"/>
  <c r="C413" i="13" s="1"/>
  <c r="C414" i="13" s="1"/>
  <c r="C415" i="13" s="1"/>
  <c r="C416" i="13" s="1"/>
  <c r="C417" i="13" s="1"/>
  <c r="C418" i="13" s="1"/>
  <c r="C419" i="13" s="1"/>
  <c r="C420" i="13" s="1"/>
  <c r="C421" i="13" s="1"/>
  <c r="C422" i="13" s="1"/>
  <c r="C423" i="13" s="1"/>
  <c r="C424" i="13" s="1"/>
  <c r="C425" i="13" s="1"/>
  <c r="C426" i="13" s="1"/>
  <c r="C428" i="13"/>
  <c r="B20" i="1"/>
  <c r="B21" i="1" s="1"/>
  <c r="B22" i="1" s="1"/>
  <c r="B23" i="1" s="1"/>
  <c r="B24" i="1" s="1"/>
  <c r="B25" i="1" s="1"/>
  <c r="B26" i="1" s="1"/>
  <c r="B27" i="1" s="1"/>
  <c r="B34" i="1"/>
  <c r="B35" i="1" s="1"/>
  <c r="B36" i="1" s="1"/>
  <c r="C14" i="7"/>
  <c r="D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B16" i="7"/>
  <c r="C14" i="10"/>
  <c r="D14" i="10" s="1"/>
  <c r="G14" i="10" s="1"/>
  <c r="H14" i="10" s="1"/>
  <c r="I14" i="10" s="1"/>
  <c r="J14" i="10" s="1"/>
  <c r="K14" i="10" s="1"/>
  <c r="L14" i="10" s="1"/>
  <c r="M14" i="10" s="1"/>
  <c r="N14" i="10" s="1"/>
  <c r="O14" i="10" s="1"/>
  <c r="P14" i="10" s="1"/>
  <c r="Q14" i="10" s="1"/>
  <c r="R14" i="10" s="1"/>
  <c r="S14" i="10" s="1"/>
  <c r="T14" i="10" s="1"/>
  <c r="U14" i="10" s="1"/>
  <c r="V14" i="10" s="1"/>
  <c r="B16" i="10"/>
  <c r="B111" i="1"/>
  <c r="B112" i="1" s="1"/>
  <c r="B113" i="1" s="1"/>
  <c r="B114" i="1" s="1"/>
  <c r="B115" i="1" s="1"/>
  <c r="B116" i="1" s="1"/>
  <c r="B117" i="1" s="1"/>
  <c r="B118" i="1" s="1"/>
  <c r="B90" i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J327" i="4" l="1"/>
  <c r="J328" i="4" s="1"/>
  <c r="J329" i="4" s="1"/>
  <c r="J330" i="4" s="1"/>
  <c r="J331" i="4" s="1"/>
  <c r="J332" i="4" s="1"/>
  <c r="J333" i="4" s="1"/>
  <c r="J334" i="4" s="1"/>
  <c r="J335" i="4" s="1"/>
  <c r="J337" i="4"/>
  <c r="N337" i="4"/>
  <c r="N327" i="4"/>
  <c r="N328" i="4" s="1"/>
  <c r="N329" i="4" s="1"/>
  <c r="N330" i="4" s="1"/>
  <c r="N331" i="4" s="1"/>
  <c r="N332" i="4" s="1"/>
  <c r="N333" i="4" s="1"/>
  <c r="N334" i="4" s="1"/>
  <c r="N335" i="4" s="1"/>
  <c r="B151" i="4"/>
  <c r="B152" i="4" s="1"/>
  <c r="B153" i="4" s="1"/>
  <c r="B154" i="4" s="1"/>
  <c r="B155" i="4" s="1"/>
  <c r="B156" i="4" s="1"/>
  <c r="B157" i="4" s="1"/>
  <c r="B158" i="4" s="1"/>
  <c r="B159" i="4" s="1"/>
  <c r="B161" i="4"/>
  <c r="I316" i="4"/>
  <c r="I317" i="4" s="1"/>
  <c r="I318" i="4" s="1"/>
  <c r="I319" i="4" s="1"/>
  <c r="I320" i="4" s="1"/>
  <c r="I321" i="4" s="1"/>
  <c r="I322" i="4" s="1"/>
  <c r="I323" i="4" s="1"/>
  <c r="I324" i="4" s="1"/>
  <c r="I326" i="4"/>
  <c r="F1174" i="13"/>
  <c r="F1158" i="13"/>
  <c r="F1159" i="13" s="1"/>
  <c r="F1160" i="13" s="1"/>
  <c r="F1161" i="13" s="1"/>
  <c r="F1162" i="13" s="1"/>
  <c r="F1163" i="13" s="1"/>
  <c r="F1164" i="13" s="1"/>
  <c r="F1165" i="13" s="1"/>
  <c r="F1166" i="13" s="1"/>
  <c r="F1167" i="13" s="1"/>
  <c r="F1168" i="13" s="1"/>
  <c r="F1169" i="13" s="1"/>
  <c r="F1170" i="13" s="1"/>
  <c r="F1171" i="13" s="1"/>
  <c r="F1172" i="13" s="1"/>
  <c r="I633" i="13"/>
  <c r="I634" i="13" s="1"/>
  <c r="I635" i="13" s="1"/>
  <c r="I636" i="13" s="1"/>
  <c r="I637" i="13" s="1"/>
  <c r="I638" i="13" s="1"/>
  <c r="I639" i="13" s="1"/>
  <c r="I640" i="13" s="1"/>
  <c r="I641" i="13" s="1"/>
  <c r="I642" i="13" s="1"/>
  <c r="I643" i="13" s="1"/>
  <c r="I644" i="13" s="1"/>
  <c r="I645" i="13" s="1"/>
  <c r="I646" i="13" s="1"/>
  <c r="I649" i="13"/>
  <c r="I1328" i="13"/>
  <c r="I1329" i="13" s="1"/>
  <c r="I1330" i="13" s="1"/>
  <c r="I1344" i="13"/>
  <c r="F285" i="1"/>
  <c r="F286" i="1" s="1"/>
  <c r="F287" i="1" s="1"/>
  <c r="F288" i="1" s="1"/>
  <c r="F290" i="1"/>
  <c r="K291" i="1"/>
  <c r="K292" i="1" s="1"/>
  <c r="K293" i="1" s="1"/>
  <c r="K294" i="1" s="1"/>
  <c r="K296" i="1"/>
  <c r="C889" i="13"/>
  <c r="C881" i="13"/>
  <c r="C882" i="13" s="1"/>
  <c r="C883" i="13" s="1"/>
  <c r="C884" i="13" s="1"/>
  <c r="C885" i="13" s="1"/>
  <c r="C886" i="13" s="1"/>
  <c r="C887" i="13" s="1"/>
  <c r="C429" i="13"/>
  <c r="C430" i="13" s="1"/>
  <c r="C431" i="13" s="1"/>
  <c r="C432" i="13" s="1"/>
  <c r="C433" i="13" s="1"/>
  <c r="C434" i="13" s="1"/>
  <c r="C435" i="13" s="1"/>
  <c r="C436" i="13" s="1"/>
  <c r="C437" i="13" s="1"/>
  <c r="C438" i="13" s="1"/>
  <c r="C439" i="13" s="1"/>
  <c r="C440" i="13" s="1"/>
  <c r="C441" i="13" s="1"/>
  <c r="C442" i="13" s="1"/>
  <c r="C443" i="13" s="1"/>
  <c r="C445" i="13"/>
  <c r="E429" i="13"/>
  <c r="E430" i="13" s="1"/>
  <c r="E431" i="13" s="1"/>
  <c r="E432" i="13" s="1"/>
  <c r="E433" i="13" s="1"/>
  <c r="E434" i="13" s="1"/>
  <c r="E435" i="13" s="1"/>
  <c r="E436" i="13" s="1"/>
  <c r="E437" i="13" s="1"/>
  <c r="E438" i="13" s="1"/>
  <c r="E439" i="13" s="1"/>
  <c r="E440" i="13" s="1"/>
  <c r="E441" i="13" s="1"/>
  <c r="E442" i="13" s="1"/>
  <c r="E443" i="13" s="1"/>
  <c r="E445" i="13"/>
  <c r="C16" i="7"/>
  <c r="D16" i="7" s="1"/>
  <c r="F16" i="7" s="1"/>
  <c r="G16" i="7" s="1"/>
  <c r="H16" i="7" s="1"/>
  <c r="I16" i="7" s="1"/>
  <c r="J16" i="7" s="1"/>
  <c r="K16" i="7" s="1"/>
  <c r="L16" i="7" s="1"/>
  <c r="M16" i="7" s="1"/>
  <c r="N16" i="7" s="1"/>
  <c r="O16" i="7" s="1"/>
  <c r="P16" i="7" s="1"/>
  <c r="Q16" i="7" s="1"/>
  <c r="R16" i="7" s="1"/>
  <c r="S16" i="7" s="1"/>
  <c r="T16" i="7" s="1"/>
  <c r="U16" i="7" s="1"/>
  <c r="B18" i="7"/>
  <c r="C16" i="10"/>
  <c r="D16" i="10" s="1"/>
  <c r="G16" i="10" s="1"/>
  <c r="H16" i="10" s="1"/>
  <c r="I16" i="10" s="1"/>
  <c r="J16" i="10" s="1"/>
  <c r="K16" i="10" s="1"/>
  <c r="L16" i="10" s="1"/>
  <c r="M16" i="10" s="1"/>
  <c r="N16" i="10" s="1"/>
  <c r="O16" i="10" s="1"/>
  <c r="P16" i="10" s="1"/>
  <c r="Q16" i="10" s="1"/>
  <c r="R16" i="10" s="1"/>
  <c r="S16" i="10" s="1"/>
  <c r="T16" i="10" s="1"/>
  <c r="U16" i="10" s="1"/>
  <c r="V16" i="10" s="1"/>
  <c r="B18" i="10"/>
  <c r="B164" i="1"/>
  <c r="B159" i="1"/>
  <c r="B160" i="1" s="1"/>
  <c r="B161" i="1" s="1"/>
  <c r="B162" i="1" s="1"/>
  <c r="I327" i="4" l="1"/>
  <c r="I328" i="4" s="1"/>
  <c r="I329" i="4" s="1"/>
  <c r="I330" i="4" s="1"/>
  <c r="I331" i="4" s="1"/>
  <c r="I332" i="4" s="1"/>
  <c r="I333" i="4" s="1"/>
  <c r="I334" i="4" s="1"/>
  <c r="I335" i="4" s="1"/>
  <c r="I337" i="4"/>
  <c r="B172" i="4"/>
  <c r="B162" i="4"/>
  <c r="B163" i="4" s="1"/>
  <c r="B164" i="4" s="1"/>
  <c r="B165" i="4" s="1"/>
  <c r="B166" i="4" s="1"/>
  <c r="B167" i="4" s="1"/>
  <c r="B168" i="4" s="1"/>
  <c r="B169" i="4" s="1"/>
  <c r="B170" i="4" s="1"/>
  <c r="N338" i="4"/>
  <c r="N339" i="4" s="1"/>
  <c r="N340" i="4" s="1"/>
  <c r="N341" i="4" s="1"/>
  <c r="N342" i="4" s="1"/>
  <c r="N343" i="4" s="1"/>
  <c r="N344" i="4" s="1"/>
  <c r="N345" i="4" s="1"/>
  <c r="N346" i="4" s="1"/>
  <c r="N348" i="4"/>
  <c r="J338" i="4"/>
  <c r="J339" i="4" s="1"/>
  <c r="J340" i="4" s="1"/>
  <c r="J341" i="4" s="1"/>
  <c r="J342" i="4" s="1"/>
  <c r="J343" i="4" s="1"/>
  <c r="J344" i="4" s="1"/>
  <c r="J345" i="4" s="1"/>
  <c r="J346" i="4" s="1"/>
  <c r="J348" i="4"/>
  <c r="I1345" i="13"/>
  <c r="I1346" i="13" s="1"/>
  <c r="I1347" i="13" s="1"/>
  <c r="I1361" i="13"/>
  <c r="I650" i="13"/>
  <c r="I651" i="13" s="1"/>
  <c r="I652" i="13" s="1"/>
  <c r="I653" i="13" s="1"/>
  <c r="I654" i="13" s="1"/>
  <c r="I655" i="13" s="1"/>
  <c r="I656" i="13" s="1"/>
  <c r="I657" i="13" s="1"/>
  <c r="I658" i="13" s="1"/>
  <c r="I659" i="13" s="1"/>
  <c r="I660" i="13" s="1"/>
  <c r="I661" i="13" s="1"/>
  <c r="I662" i="13" s="1"/>
  <c r="I663" i="13" s="1"/>
  <c r="I666" i="13"/>
  <c r="F1191" i="13"/>
  <c r="F1175" i="13"/>
  <c r="F1176" i="13" s="1"/>
  <c r="F1177" i="13" s="1"/>
  <c r="F1178" i="13" s="1"/>
  <c r="F1179" i="13" s="1"/>
  <c r="F1180" i="13" s="1"/>
  <c r="F1181" i="13" s="1"/>
  <c r="F1182" i="13" s="1"/>
  <c r="F1183" i="13" s="1"/>
  <c r="F1184" i="13" s="1"/>
  <c r="F1185" i="13" s="1"/>
  <c r="F1186" i="13" s="1"/>
  <c r="F1187" i="13" s="1"/>
  <c r="F1188" i="13" s="1"/>
  <c r="F1189" i="13" s="1"/>
  <c r="K297" i="1"/>
  <c r="K298" i="1" s="1"/>
  <c r="K299" i="1" s="1"/>
  <c r="K300" i="1" s="1"/>
  <c r="K302" i="1"/>
  <c r="F291" i="1"/>
  <c r="F292" i="1" s="1"/>
  <c r="F293" i="1" s="1"/>
  <c r="F294" i="1" s="1"/>
  <c r="F296" i="1"/>
  <c r="C898" i="13"/>
  <c r="C890" i="13"/>
  <c r="C891" i="13" s="1"/>
  <c r="C892" i="13" s="1"/>
  <c r="C893" i="13" s="1"/>
  <c r="C894" i="13" s="1"/>
  <c r="C895" i="13" s="1"/>
  <c r="C896" i="13" s="1"/>
  <c r="E446" i="13"/>
  <c r="E447" i="13" s="1"/>
  <c r="E448" i="13" s="1"/>
  <c r="E449" i="13" s="1"/>
  <c r="E450" i="13" s="1"/>
  <c r="E451" i="13" s="1"/>
  <c r="E452" i="13" s="1"/>
  <c r="E453" i="13" s="1"/>
  <c r="E454" i="13" s="1"/>
  <c r="E455" i="13" s="1"/>
  <c r="E456" i="13" s="1"/>
  <c r="E457" i="13" s="1"/>
  <c r="E458" i="13" s="1"/>
  <c r="E459" i="13" s="1"/>
  <c r="E460" i="13" s="1"/>
  <c r="E462" i="13"/>
  <c r="C446" i="13"/>
  <c r="C447" i="13" s="1"/>
  <c r="C448" i="13" s="1"/>
  <c r="C449" i="13" s="1"/>
  <c r="C450" i="13" s="1"/>
  <c r="C451" i="13" s="1"/>
  <c r="C452" i="13" s="1"/>
  <c r="C453" i="13" s="1"/>
  <c r="C454" i="13" s="1"/>
  <c r="C455" i="13" s="1"/>
  <c r="C456" i="13" s="1"/>
  <c r="C457" i="13" s="1"/>
  <c r="C458" i="13" s="1"/>
  <c r="C459" i="13" s="1"/>
  <c r="C460" i="13" s="1"/>
  <c r="C462" i="13"/>
  <c r="B20" i="7"/>
  <c r="C18" i="7"/>
  <c r="D18" i="7" s="1"/>
  <c r="F18" i="7" s="1"/>
  <c r="G18" i="7" s="1"/>
  <c r="H18" i="7" s="1"/>
  <c r="I18" i="7" s="1"/>
  <c r="J18" i="7" s="1"/>
  <c r="K18" i="7" s="1"/>
  <c r="L18" i="7" s="1"/>
  <c r="M18" i="7" s="1"/>
  <c r="N18" i="7" s="1"/>
  <c r="O18" i="7" s="1"/>
  <c r="P18" i="7" s="1"/>
  <c r="Q18" i="7" s="1"/>
  <c r="R18" i="7" s="1"/>
  <c r="S18" i="7" s="1"/>
  <c r="T18" i="7" s="1"/>
  <c r="U18" i="7" s="1"/>
  <c r="B20" i="10"/>
  <c r="C18" i="10"/>
  <c r="D18" i="10" s="1"/>
  <c r="G18" i="10" s="1"/>
  <c r="H18" i="10" s="1"/>
  <c r="I18" i="10" s="1"/>
  <c r="J18" i="10" s="1"/>
  <c r="K18" i="10" s="1"/>
  <c r="L18" i="10" s="1"/>
  <c r="M18" i="10" s="1"/>
  <c r="N18" i="10" s="1"/>
  <c r="O18" i="10" s="1"/>
  <c r="P18" i="10" s="1"/>
  <c r="Q18" i="10" s="1"/>
  <c r="R18" i="10" s="1"/>
  <c r="S18" i="10" s="1"/>
  <c r="T18" i="10" s="1"/>
  <c r="U18" i="10" s="1"/>
  <c r="V18" i="10" s="1"/>
  <c r="B170" i="1"/>
  <c r="B165" i="1"/>
  <c r="B166" i="1" s="1"/>
  <c r="B167" i="1" s="1"/>
  <c r="B168" i="1" s="1"/>
  <c r="J349" i="4" l="1"/>
  <c r="J350" i="4" s="1"/>
  <c r="J351" i="4" s="1"/>
  <c r="J352" i="4" s="1"/>
  <c r="J353" i="4" s="1"/>
  <c r="J354" i="4" s="1"/>
  <c r="J355" i="4" s="1"/>
  <c r="J356" i="4" s="1"/>
  <c r="J357" i="4" s="1"/>
  <c r="J359" i="4"/>
  <c r="N349" i="4"/>
  <c r="N350" i="4" s="1"/>
  <c r="N351" i="4" s="1"/>
  <c r="N352" i="4" s="1"/>
  <c r="N353" i="4" s="1"/>
  <c r="N354" i="4" s="1"/>
  <c r="N355" i="4" s="1"/>
  <c r="N356" i="4" s="1"/>
  <c r="N357" i="4" s="1"/>
  <c r="N359" i="4"/>
  <c r="B173" i="4"/>
  <c r="B174" i="4" s="1"/>
  <c r="B175" i="4" s="1"/>
  <c r="B176" i="4" s="1"/>
  <c r="B177" i="4" s="1"/>
  <c r="B178" i="4" s="1"/>
  <c r="B179" i="4" s="1"/>
  <c r="B180" i="4" s="1"/>
  <c r="B181" i="4" s="1"/>
  <c r="B183" i="4"/>
  <c r="I338" i="4"/>
  <c r="I339" i="4" s="1"/>
  <c r="I340" i="4" s="1"/>
  <c r="I341" i="4" s="1"/>
  <c r="I342" i="4" s="1"/>
  <c r="I343" i="4" s="1"/>
  <c r="I344" i="4" s="1"/>
  <c r="I345" i="4" s="1"/>
  <c r="I346" i="4" s="1"/>
  <c r="I348" i="4"/>
  <c r="F1192" i="13"/>
  <c r="F1193" i="13" s="1"/>
  <c r="F1194" i="13" s="1"/>
  <c r="F1195" i="13" s="1"/>
  <c r="F1196" i="13" s="1"/>
  <c r="F1197" i="13" s="1"/>
  <c r="F1198" i="13" s="1"/>
  <c r="F1199" i="13" s="1"/>
  <c r="F1200" i="13" s="1"/>
  <c r="F1201" i="13" s="1"/>
  <c r="F1202" i="13" s="1"/>
  <c r="F1203" i="13" s="1"/>
  <c r="F1204" i="13" s="1"/>
  <c r="F1205" i="13" s="1"/>
  <c r="F1206" i="13" s="1"/>
  <c r="F1208" i="13"/>
  <c r="I667" i="13"/>
  <c r="I668" i="13" s="1"/>
  <c r="I669" i="13" s="1"/>
  <c r="I670" i="13" s="1"/>
  <c r="I671" i="13" s="1"/>
  <c r="I672" i="13" s="1"/>
  <c r="I673" i="13" s="1"/>
  <c r="I674" i="13" s="1"/>
  <c r="I675" i="13" s="1"/>
  <c r="I676" i="13" s="1"/>
  <c r="I677" i="13" s="1"/>
  <c r="I678" i="13" s="1"/>
  <c r="I679" i="13" s="1"/>
  <c r="I680" i="13" s="1"/>
  <c r="I683" i="13"/>
  <c r="I1362" i="13"/>
  <c r="I1363" i="13" s="1"/>
  <c r="I1364" i="13" s="1"/>
  <c r="I1378" i="13"/>
  <c r="F297" i="1"/>
  <c r="F298" i="1" s="1"/>
  <c r="F299" i="1" s="1"/>
  <c r="F300" i="1" s="1"/>
  <c r="F302" i="1"/>
  <c r="K308" i="1"/>
  <c r="K303" i="1"/>
  <c r="K304" i="1" s="1"/>
  <c r="K305" i="1" s="1"/>
  <c r="K306" i="1" s="1"/>
  <c r="C907" i="13"/>
  <c r="C899" i="13"/>
  <c r="C900" i="13" s="1"/>
  <c r="C901" i="13" s="1"/>
  <c r="C902" i="13" s="1"/>
  <c r="C903" i="13" s="1"/>
  <c r="C904" i="13" s="1"/>
  <c r="C905" i="13" s="1"/>
  <c r="C463" i="13"/>
  <c r="C464" i="13" s="1"/>
  <c r="C465" i="13" s="1"/>
  <c r="C466" i="13" s="1"/>
  <c r="C467" i="13" s="1"/>
  <c r="C468" i="13" s="1"/>
  <c r="C469" i="13" s="1"/>
  <c r="C470" i="13" s="1"/>
  <c r="C471" i="13" s="1"/>
  <c r="C472" i="13" s="1"/>
  <c r="C473" i="13" s="1"/>
  <c r="C474" i="13" s="1"/>
  <c r="C475" i="13" s="1"/>
  <c r="C476" i="13" s="1"/>
  <c r="C477" i="13" s="1"/>
  <c r="C479" i="13"/>
  <c r="E463" i="13"/>
  <c r="E464" i="13" s="1"/>
  <c r="E465" i="13" s="1"/>
  <c r="E466" i="13" s="1"/>
  <c r="E467" i="13" s="1"/>
  <c r="E468" i="13" s="1"/>
  <c r="E469" i="13" s="1"/>
  <c r="E470" i="13" s="1"/>
  <c r="E471" i="13" s="1"/>
  <c r="E472" i="13" s="1"/>
  <c r="E473" i="13" s="1"/>
  <c r="E474" i="13" s="1"/>
  <c r="E475" i="13" s="1"/>
  <c r="E476" i="13" s="1"/>
  <c r="E477" i="13" s="1"/>
  <c r="E479" i="13"/>
  <c r="B22" i="7"/>
  <c r="C20" i="7"/>
  <c r="D20" i="7" s="1"/>
  <c r="F20" i="7" s="1"/>
  <c r="G20" i="7" s="1"/>
  <c r="H20" i="7" s="1"/>
  <c r="I20" i="7" s="1"/>
  <c r="J20" i="7" s="1"/>
  <c r="K20" i="7" s="1"/>
  <c r="L20" i="7" s="1"/>
  <c r="M20" i="7" s="1"/>
  <c r="N20" i="7" s="1"/>
  <c r="O20" i="7" s="1"/>
  <c r="P20" i="7" s="1"/>
  <c r="Q20" i="7" s="1"/>
  <c r="R20" i="7" s="1"/>
  <c r="S20" i="7" s="1"/>
  <c r="T20" i="7" s="1"/>
  <c r="U20" i="7" s="1"/>
  <c r="B22" i="10"/>
  <c r="C20" i="10"/>
  <c r="D20" i="10" s="1"/>
  <c r="G20" i="10" s="1"/>
  <c r="H20" i="10" s="1"/>
  <c r="I20" i="10" s="1"/>
  <c r="J20" i="10" s="1"/>
  <c r="K20" i="10" s="1"/>
  <c r="L20" i="10" s="1"/>
  <c r="M20" i="10" s="1"/>
  <c r="N20" i="10" s="1"/>
  <c r="O20" i="10" s="1"/>
  <c r="P20" i="10" s="1"/>
  <c r="Q20" i="10" s="1"/>
  <c r="R20" i="10" s="1"/>
  <c r="S20" i="10" s="1"/>
  <c r="T20" i="10" s="1"/>
  <c r="U20" i="10" s="1"/>
  <c r="V20" i="10" s="1"/>
  <c r="B176" i="1"/>
  <c r="B171" i="1"/>
  <c r="B172" i="1" s="1"/>
  <c r="B173" i="1" s="1"/>
  <c r="B174" i="1" s="1"/>
  <c r="I349" i="4" l="1"/>
  <c r="I350" i="4" s="1"/>
  <c r="I351" i="4" s="1"/>
  <c r="I352" i="4" s="1"/>
  <c r="I353" i="4" s="1"/>
  <c r="I354" i="4" s="1"/>
  <c r="I355" i="4" s="1"/>
  <c r="I356" i="4" s="1"/>
  <c r="I357" i="4" s="1"/>
  <c r="I359" i="4"/>
  <c r="N360" i="4"/>
  <c r="N361" i="4" s="1"/>
  <c r="N362" i="4" s="1"/>
  <c r="N363" i="4" s="1"/>
  <c r="N364" i="4" s="1"/>
  <c r="N365" i="4" s="1"/>
  <c r="N366" i="4" s="1"/>
  <c r="N367" i="4" s="1"/>
  <c r="N368" i="4" s="1"/>
  <c r="N370" i="4"/>
  <c r="J360" i="4"/>
  <c r="J361" i="4" s="1"/>
  <c r="J362" i="4" s="1"/>
  <c r="J363" i="4" s="1"/>
  <c r="J364" i="4" s="1"/>
  <c r="J365" i="4" s="1"/>
  <c r="J366" i="4" s="1"/>
  <c r="J367" i="4" s="1"/>
  <c r="J368" i="4" s="1"/>
  <c r="J370" i="4"/>
  <c r="K309" i="1"/>
  <c r="K310" i="1" s="1"/>
  <c r="K311" i="1" s="1"/>
  <c r="K312" i="1" s="1"/>
  <c r="K314" i="1"/>
  <c r="B194" i="4"/>
  <c r="B184" i="4"/>
  <c r="B185" i="4" s="1"/>
  <c r="B186" i="4" s="1"/>
  <c r="B187" i="4" s="1"/>
  <c r="B188" i="4" s="1"/>
  <c r="B189" i="4" s="1"/>
  <c r="B190" i="4" s="1"/>
  <c r="B191" i="4" s="1"/>
  <c r="B192" i="4" s="1"/>
  <c r="I684" i="13"/>
  <c r="I685" i="13" s="1"/>
  <c r="I686" i="13" s="1"/>
  <c r="I687" i="13" s="1"/>
  <c r="I688" i="13" s="1"/>
  <c r="I689" i="13" s="1"/>
  <c r="I690" i="13" s="1"/>
  <c r="I691" i="13" s="1"/>
  <c r="I692" i="13" s="1"/>
  <c r="I693" i="13" s="1"/>
  <c r="I694" i="13" s="1"/>
  <c r="I695" i="13" s="1"/>
  <c r="I696" i="13" s="1"/>
  <c r="I697" i="13" s="1"/>
  <c r="I700" i="13"/>
  <c r="I1379" i="13"/>
  <c r="I1380" i="13" s="1"/>
  <c r="I1381" i="13" s="1"/>
  <c r="I1395" i="13"/>
  <c r="F1225" i="13"/>
  <c r="F1209" i="13"/>
  <c r="F1210" i="13" s="1"/>
  <c r="F1211" i="13" s="1"/>
  <c r="F1212" i="13" s="1"/>
  <c r="F1213" i="13" s="1"/>
  <c r="F1214" i="13" s="1"/>
  <c r="F1215" i="13" s="1"/>
  <c r="F1216" i="13" s="1"/>
  <c r="F1217" i="13" s="1"/>
  <c r="F1218" i="13" s="1"/>
  <c r="F1219" i="13" s="1"/>
  <c r="F1220" i="13" s="1"/>
  <c r="F1221" i="13" s="1"/>
  <c r="F1222" i="13" s="1"/>
  <c r="F1223" i="13" s="1"/>
  <c r="F303" i="1"/>
  <c r="F304" i="1" s="1"/>
  <c r="F305" i="1" s="1"/>
  <c r="F306" i="1" s="1"/>
  <c r="F308" i="1"/>
  <c r="B177" i="1"/>
  <c r="B178" i="1" s="1"/>
  <c r="B179" i="1" s="1"/>
  <c r="B180" i="1" s="1"/>
  <c r="B182" i="1"/>
  <c r="C916" i="13"/>
  <c r="C908" i="13"/>
  <c r="C909" i="13" s="1"/>
  <c r="C910" i="13" s="1"/>
  <c r="C911" i="13" s="1"/>
  <c r="C912" i="13" s="1"/>
  <c r="C913" i="13" s="1"/>
  <c r="C914" i="13" s="1"/>
  <c r="C480" i="13"/>
  <c r="C481" i="13" s="1"/>
  <c r="C482" i="13" s="1"/>
  <c r="C483" i="13" s="1"/>
  <c r="C484" i="13" s="1"/>
  <c r="C485" i="13" s="1"/>
  <c r="C486" i="13" s="1"/>
  <c r="C487" i="13" s="1"/>
  <c r="C488" i="13" s="1"/>
  <c r="C489" i="13" s="1"/>
  <c r="C490" i="13" s="1"/>
  <c r="C491" i="13" s="1"/>
  <c r="C492" i="13" s="1"/>
  <c r="C493" i="13" s="1"/>
  <c r="C494" i="13" s="1"/>
  <c r="C496" i="13"/>
  <c r="E480" i="13"/>
  <c r="E481" i="13" s="1"/>
  <c r="E482" i="13" s="1"/>
  <c r="E483" i="13" s="1"/>
  <c r="E484" i="13" s="1"/>
  <c r="E485" i="13" s="1"/>
  <c r="E486" i="13" s="1"/>
  <c r="E487" i="13" s="1"/>
  <c r="E488" i="13" s="1"/>
  <c r="E489" i="13" s="1"/>
  <c r="E490" i="13" s="1"/>
  <c r="E491" i="13" s="1"/>
  <c r="E492" i="13" s="1"/>
  <c r="E493" i="13" s="1"/>
  <c r="E494" i="13" s="1"/>
  <c r="E496" i="13"/>
  <c r="C22" i="7"/>
  <c r="D22" i="7" s="1"/>
  <c r="F22" i="7" s="1"/>
  <c r="G22" i="7" s="1"/>
  <c r="H22" i="7" s="1"/>
  <c r="I22" i="7" s="1"/>
  <c r="J22" i="7" s="1"/>
  <c r="K22" i="7" s="1"/>
  <c r="L22" i="7" s="1"/>
  <c r="M22" i="7" s="1"/>
  <c r="N22" i="7" s="1"/>
  <c r="O22" i="7" s="1"/>
  <c r="P22" i="7" s="1"/>
  <c r="Q22" i="7" s="1"/>
  <c r="R22" i="7" s="1"/>
  <c r="S22" i="7" s="1"/>
  <c r="T22" i="7" s="1"/>
  <c r="U22" i="7" s="1"/>
  <c r="B24" i="7"/>
  <c r="C22" i="10"/>
  <c r="D22" i="10" s="1"/>
  <c r="G22" i="10" s="1"/>
  <c r="H22" i="10" s="1"/>
  <c r="I22" i="10" s="1"/>
  <c r="J22" i="10" s="1"/>
  <c r="K22" i="10" s="1"/>
  <c r="L22" i="10" s="1"/>
  <c r="M22" i="10" s="1"/>
  <c r="N22" i="10" s="1"/>
  <c r="O22" i="10" s="1"/>
  <c r="P22" i="10" s="1"/>
  <c r="Q22" i="10" s="1"/>
  <c r="R22" i="10" s="1"/>
  <c r="S22" i="10" s="1"/>
  <c r="T22" i="10" s="1"/>
  <c r="U22" i="10" s="1"/>
  <c r="V22" i="10" s="1"/>
  <c r="B24" i="10"/>
  <c r="J371" i="4" l="1"/>
  <c r="J372" i="4" s="1"/>
  <c r="J373" i="4" s="1"/>
  <c r="J374" i="4" s="1"/>
  <c r="J375" i="4" s="1"/>
  <c r="J376" i="4" s="1"/>
  <c r="J377" i="4" s="1"/>
  <c r="J378" i="4" s="1"/>
  <c r="J379" i="4" s="1"/>
  <c r="J381" i="4"/>
  <c r="N371" i="4"/>
  <c r="N372" i="4" s="1"/>
  <c r="N373" i="4" s="1"/>
  <c r="N374" i="4" s="1"/>
  <c r="N375" i="4" s="1"/>
  <c r="N376" i="4" s="1"/>
  <c r="N377" i="4" s="1"/>
  <c r="N378" i="4" s="1"/>
  <c r="N379" i="4" s="1"/>
  <c r="N381" i="4"/>
  <c r="I360" i="4"/>
  <c r="I361" i="4" s="1"/>
  <c r="I362" i="4" s="1"/>
  <c r="I363" i="4" s="1"/>
  <c r="I364" i="4" s="1"/>
  <c r="I365" i="4" s="1"/>
  <c r="I366" i="4" s="1"/>
  <c r="I367" i="4" s="1"/>
  <c r="I368" i="4" s="1"/>
  <c r="I370" i="4"/>
  <c r="F309" i="1"/>
  <c r="F310" i="1" s="1"/>
  <c r="F311" i="1" s="1"/>
  <c r="F312" i="1" s="1"/>
  <c r="F314" i="1"/>
  <c r="K315" i="1"/>
  <c r="K316" i="1" s="1"/>
  <c r="K317" i="1" s="1"/>
  <c r="K318" i="1" s="1"/>
  <c r="K320" i="1"/>
  <c r="I701" i="13"/>
  <c r="I702" i="13" s="1"/>
  <c r="I703" i="13" s="1"/>
  <c r="I704" i="13" s="1"/>
  <c r="I705" i="13" s="1"/>
  <c r="I706" i="13" s="1"/>
  <c r="I707" i="13" s="1"/>
  <c r="I708" i="13" s="1"/>
  <c r="I709" i="13" s="1"/>
  <c r="I710" i="13" s="1"/>
  <c r="I711" i="13" s="1"/>
  <c r="I712" i="13" s="1"/>
  <c r="I713" i="13" s="1"/>
  <c r="I714" i="13" s="1"/>
  <c r="I717" i="13"/>
  <c r="I1396" i="13"/>
  <c r="I1397" i="13" s="1"/>
  <c r="I1398" i="13" s="1"/>
  <c r="I1412" i="13"/>
  <c r="B195" i="4"/>
  <c r="B196" i="4" s="1"/>
  <c r="B197" i="4" s="1"/>
  <c r="B198" i="4" s="1"/>
  <c r="B199" i="4" s="1"/>
  <c r="B200" i="4" s="1"/>
  <c r="B201" i="4" s="1"/>
  <c r="B202" i="4" s="1"/>
  <c r="B203" i="4" s="1"/>
  <c r="B205" i="4"/>
  <c r="F1242" i="13"/>
  <c r="F1226" i="13"/>
  <c r="F1227" i="13" s="1"/>
  <c r="F1228" i="13" s="1"/>
  <c r="F1229" i="13" s="1"/>
  <c r="F1230" i="13" s="1"/>
  <c r="F1231" i="13" s="1"/>
  <c r="F1232" i="13" s="1"/>
  <c r="F1233" i="13" s="1"/>
  <c r="F1234" i="13" s="1"/>
  <c r="F1235" i="13" s="1"/>
  <c r="F1236" i="13" s="1"/>
  <c r="F1237" i="13" s="1"/>
  <c r="F1238" i="13" s="1"/>
  <c r="F1239" i="13" s="1"/>
  <c r="F1240" i="13" s="1"/>
  <c r="B188" i="1"/>
  <c r="B183" i="1"/>
  <c r="B184" i="1" s="1"/>
  <c r="B185" i="1" s="1"/>
  <c r="B186" i="1" s="1"/>
  <c r="C925" i="13"/>
  <c r="C917" i="13"/>
  <c r="C918" i="13" s="1"/>
  <c r="C919" i="13" s="1"/>
  <c r="C920" i="13" s="1"/>
  <c r="C921" i="13" s="1"/>
  <c r="C922" i="13" s="1"/>
  <c r="C923" i="13" s="1"/>
  <c r="E497" i="13"/>
  <c r="E498" i="13" s="1"/>
  <c r="E499" i="13" s="1"/>
  <c r="E500" i="13" s="1"/>
  <c r="E501" i="13" s="1"/>
  <c r="E502" i="13" s="1"/>
  <c r="E503" i="13" s="1"/>
  <c r="E504" i="13" s="1"/>
  <c r="E505" i="13" s="1"/>
  <c r="E506" i="13" s="1"/>
  <c r="E507" i="13" s="1"/>
  <c r="E508" i="13" s="1"/>
  <c r="E509" i="13" s="1"/>
  <c r="E510" i="13" s="1"/>
  <c r="E511" i="13" s="1"/>
  <c r="E513" i="13"/>
  <c r="C497" i="13"/>
  <c r="C498" i="13" s="1"/>
  <c r="C499" i="13" s="1"/>
  <c r="C500" i="13" s="1"/>
  <c r="C501" i="13" s="1"/>
  <c r="C502" i="13" s="1"/>
  <c r="C503" i="13" s="1"/>
  <c r="C504" i="13" s="1"/>
  <c r="C505" i="13" s="1"/>
  <c r="C506" i="13" s="1"/>
  <c r="C507" i="13" s="1"/>
  <c r="C508" i="13" s="1"/>
  <c r="C509" i="13" s="1"/>
  <c r="C510" i="13" s="1"/>
  <c r="C511" i="13" s="1"/>
  <c r="C513" i="13"/>
  <c r="C24" i="7"/>
  <c r="D24" i="7" s="1"/>
  <c r="F24" i="7" s="1"/>
  <c r="G24" i="7" s="1"/>
  <c r="H24" i="7" s="1"/>
  <c r="I24" i="7" s="1"/>
  <c r="J24" i="7" s="1"/>
  <c r="K24" i="7" s="1"/>
  <c r="L24" i="7" s="1"/>
  <c r="M24" i="7" s="1"/>
  <c r="N24" i="7" s="1"/>
  <c r="O24" i="7" s="1"/>
  <c r="P24" i="7" s="1"/>
  <c r="Q24" i="7" s="1"/>
  <c r="R24" i="7" s="1"/>
  <c r="S24" i="7" s="1"/>
  <c r="T24" i="7" s="1"/>
  <c r="U24" i="7" s="1"/>
  <c r="B26" i="7"/>
  <c r="C24" i="10"/>
  <c r="D24" i="10" s="1"/>
  <c r="G24" i="10" s="1"/>
  <c r="H24" i="10" s="1"/>
  <c r="I24" i="10" s="1"/>
  <c r="J24" i="10" s="1"/>
  <c r="K24" i="10" s="1"/>
  <c r="L24" i="10" s="1"/>
  <c r="M24" i="10" s="1"/>
  <c r="N24" i="10" s="1"/>
  <c r="O24" i="10" s="1"/>
  <c r="P24" i="10" s="1"/>
  <c r="Q24" i="10" s="1"/>
  <c r="R24" i="10" s="1"/>
  <c r="S24" i="10" s="1"/>
  <c r="T24" i="10" s="1"/>
  <c r="U24" i="10" s="1"/>
  <c r="V24" i="10" s="1"/>
  <c r="B26" i="10"/>
  <c r="I371" i="4" l="1"/>
  <c r="I372" i="4" s="1"/>
  <c r="I373" i="4" s="1"/>
  <c r="I374" i="4" s="1"/>
  <c r="I375" i="4" s="1"/>
  <c r="I376" i="4" s="1"/>
  <c r="I377" i="4" s="1"/>
  <c r="I378" i="4" s="1"/>
  <c r="I379" i="4" s="1"/>
  <c r="I381" i="4"/>
  <c r="N392" i="4"/>
  <c r="N382" i="4"/>
  <c r="N383" i="4" s="1"/>
  <c r="N384" i="4" s="1"/>
  <c r="N385" i="4" s="1"/>
  <c r="N386" i="4" s="1"/>
  <c r="N387" i="4" s="1"/>
  <c r="N388" i="4" s="1"/>
  <c r="N389" i="4" s="1"/>
  <c r="N390" i="4" s="1"/>
  <c r="J382" i="4"/>
  <c r="J383" i="4" s="1"/>
  <c r="J384" i="4" s="1"/>
  <c r="J385" i="4" s="1"/>
  <c r="J386" i="4" s="1"/>
  <c r="J387" i="4" s="1"/>
  <c r="J388" i="4" s="1"/>
  <c r="J389" i="4" s="1"/>
  <c r="J390" i="4" s="1"/>
  <c r="J392" i="4"/>
  <c r="K321" i="1"/>
  <c r="K322" i="1" s="1"/>
  <c r="K323" i="1" s="1"/>
  <c r="K324" i="1" s="1"/>
  <c r="K326" i="1"/>
  <c r="F315" i="1"/>
  <c r="F316" i="1" s="1"/>
  <c r="F317" i="1" s="1"/>
  <c r="F318" i="1" s="1"/>
  <c r="F320" i="1"/>
  <c r="I718" i="13"/>
  <c r="I719" i="13" s="1"/>
  <c r="I720" i="13" s="1"/>
  <c r="I721" i="13" s="1"/>
  <c r="I722" i="13" s="1"/>
  <c r="I723" i="13" s="1"/>
  <c r="I724" i="13" s="1"/>
  <c r="I725" i="13" s="1"/>
  <c r="I726" i="13" s="1"/>
  <c r="I727" i="13" s="1"/>
  <c r="I728" i="13" s="1"/>
  <c r="I729" i="13" s="1"/>
  <c r="I730" i="13" s="1"/>
  <c r="I731" i="13" s="1"/>
  <c r="I734" i="13"/>
  <c r="I1413" i="13"/>
  <c r="I1414" i="13" s="1"/>
  <c r="I1415" i="13" s="1"/>
  <c r="I1429" i="13"/>
  <c r="B216" i="4"/>
  <c r="B206" i="4"/>
  <c r="B207" i="4" s="1"/>
  <c r="B208" i="4" s="1"/>
  <c r="B209" i="4" s="1"/>
  <c r="B210" i="4" s="1"/>
  <c r="B211" i="4" s="1"/>
  <c r="B212" i="4" s="1"/>
  <c r="B213" i="4" s="1"/>
  <c r="B214" i="4" s="1"/>
  <c r="F1243" i="13"/>
  <c r="F1244" i="13" s="1"/>
  <c r="F1245" i="13" s="1"/>
  <c r="F1246" i="13" s="1"/>
  <c r="F1247" i="13" s="1"/>
  <c r="F1248" i="13" s="1"/>
  <c r="F1249" i="13" s="1"/>
  <c r="F1250" i="13" s="1"/>
  <c r="F1251" i="13" s="1"/>
  <c r="F1252" i="13" s="1"/>
  <c r="F1253" i="13" s="1"/>
  <c r="F1254" i="13" s="1"/>
  <c r="F1255" i="13" s="1"/>
  <c r="F1256" i="13" s="1"/>
  <c r="F1257" i="13" s="1"/>
  <c r="F1259" i="13"/>
  <c r="B189" i="1"/>
  <c r="B190" i="1" s="1"/>
  <c r="B191" i="1" s="1"/>
  <c r="B192" i="1" s="1"/>
  <c r="B194" i="1"/>
  <c r="C934" i="13"/>
  <c r="C926" i="13"/>
  <c r="C927" i="13" s="1"/>
  <c r="C928" i="13" s="1"/>
  <c r="C929" i="13" s="1"/>
  <c r="C930" i="13" s="1"/>
  <c r="C931" i="13" s="1"/>
  <c r="C932" i="13" s="1"/>
  <c r="C514" i="13"/>
  <c r="C515" i="13" s="1"/>
  <c r="C516" i="13" s="1"/>
  <c r="C517" i="13" s="1"/>
  <c r="C518" i="13" s="1"/>
  <c r="C519" i="13" s="1"/>
  <c r="C520" i="13" s="1"/>
  <c r="C521" i="13" s="1"/>
  <c r="C522" i="13" s="1"/>
  <c r="C523" i="13" s="1"/>
  <c r="C524" i="13" s="1"/>
  <c r="C525" i="13" s="1"/>
  <c r="C526" i="13" s="1"/>
  <c r="C527" i="13" s="1"/>
  <c r="C528" i="13" s="1"/>
  <c r="C530" i="13"/>
  <c r="E514" i="13"/>
  <c r="E515" i="13" s="1"/>
  <c r="E516" i="13" s="1"/>
  <c r="E517" i="13" s="1"/>
  <c r="E518" i="13" s="1"/>
  <c r="E519" i="13" s="1"/>
  <c r="E520" i="13" s="1"/>
  <c r="E521" i="13" s="1"/>
  <c r="E522" i="13" s="1"/>
  <c r="E523" i="13" s="1"/>
  <c r="E524" i="13" s="1"/>
  <c r="E525" i="13" s="1"/>
  <c r="E526" i="13" s="1"/>
  <c r="E527" i="13" s="1"/>
  <c r="E528" i="13" s="1"/>
  <c r="E530" i="13"/>
  <c r="B28" i="7"/>
  <c r="C26" i="7"/>
  <c r="D26" i="7" s="1"/>
  <c r="F26" i="7" s="1"/>
  <c r="G26" i="7" s="1"/>
  <c r="H26" i="7" s="1"/>
  <c r="I26" i="7" s="1"/>
  <c r="J26" i="7" s="1"/>
  <c r="K26" i="7" s="1"/>
  <c r="L26" i="7" s="1"/>
  <c r="M26" i="7" s="1"/>
  <c r="N26" i="7" s="1"/>
  <c r="O26" i="7" s="1"/>
  <c r="P26" i="7" s="1"/>
  <c r="Q26" i="7" s="1"/>
  <c r="R26" i="7" s="1"/>
  <c r="S26" i="7" s="1"/>
  <c r="T26" i="7" s="1"/>
  <c r="U26" i="7" s="1"/>
  <c r="B28" i="10"/>
  <c r="C26" i="10"/>
  <c r="D26" i="10" s="1"/>
  <c r="G26" i="10" s="1"/>
  <c r="H26" i="10" s="1"/>
  <c r="I26" i="10" s="1"/>
  <c r="J26" i="10" s="1"/>
  <c r="K26" i="10" s="1"/>
  <c r="L26" i="10" s="1"/>
  <c r="M26" i="10" s="1"/>
  <c r="N26" i="10" s="1"/>
  <c r="O26" i="10" s="1"/>
  <c r="P26" i="10" s="1"/>
  <c r="Q26" i="10" s="1"/>
  <c r="R26" i="10" s="1"/>
  <c r="S26" i="10" s="1"/>
  <c r="T26" i="10" s="1"/>
  <c r="U26" i="10" s="1"/>
  <c r="V26" i="10" s="1"/>
  <c r="J393" i="4" l="1"/>
  <c r="J394" i="4" s="1"/>
  <c r="J395" i="4" s="1"/>
  <c r="J396" i="4" s="1"/>
  <c r="J397" i="4" s="1"/>
  <c r="J398" i="4" s="1"/>
  <c r="J399" i="4" s="1"/>
  <c r="J400" i="4" s="1"/>
  <c r="J401" i="4" s="1"/>
  <c r="J403" i="4"/>
  <c r="N393" i="4"/>
  <c r="N394" i="4" s="1"/>
  <c r="N395" i="4" s="1"/>
  <c r="N396" i="4" s="1"/>
  <c r="N397" i="4" s="1"/>
  <c r="N398" i="4" s="1"/>
  <c r="N399" i="4" s="1"/>
  <c r="N400" i="4" s="1"/>
  <c r="N401" i="4" s="1"/>
  <c r="N403" i="4"/>
  <c r="I382" i="4"/>
  <c r="I383" i="4" s="1"/>
  <c r="I384" i="4" s="1"/>
  <c r="I385" i="4" s="1"/>
  <c r="I386" i="4" s="1"/>
  <c r="I387" i="4" s="1"/>
  <c r="I388" i="4" s="1"/>
  <c r="I389" i="4" s="1"/>
  <c r="I390" i="4" s="1"/>
  <c r="I392" i="4"/>
  <c r="F321" i="1"/>
  <c r="F322" i="1" s="1"/>
  <c r="F323" i="1" s="1"/>
  <c r="F324" i="1" s="1"/>
  <c r="F326" i="1"/>
  <c r="K327" i="1"/>
  <c r="K328" i="1" s="1"/>
  <c r="K329" i="1" s="1"/>
  <c r="K330" i="1" s="1"/>
  <c r="K332" i="1"/>
  <c r="I735" i="13"/>
  <c r="I736" i="13" s="1"/>
  <c r="I737" i="13" s="1"/>
  <c r="I738" i="13" s="1"/>
  <c r="I739" i="13" s="1"/>
  <c r="I740" i="13" s="1"/>
  <c r="I741" i="13" s="1"/>
  <c r="I742" i="13" s="1"/>
  <c r="I743" i="13" s="1"/>
  <c r="I744" i="13" s="1"/>
  <c r="I745" i="13" s="1"/>
  <c r="I746" i="13" s="1"/>
  <c r="I747" i="13" s="1"/>
  <c r="I748" i="13" s="1"/>
  <c r="I751" i="13"/>
  <c r="I1430" i="13"/>
  <c r="I1431" i="13" s="1"/>
  <c r="I1432" i="13" s="1"/>
  <c r="I1446" i="13"/>
  <c r="B217" i="4"/>
  <c r="B218" i="4" s="1"/>
  <c r="B219" i="4" s="1"/>
  <c r="B220" i="4" s="1"/>
  <c r="B221" i="4" s="1"/>
  <c r="B222" i="4" s="1"/>
  <c r="B223" i="4" s="1"/>
  <c r="B224" i="4" s="1"/>
  <c r="B225" i="4" s="1"/>
  <c r="B227" i="4"/>
  <c r="F1276" i="13"/>
  <c r="F1260" i="13"/>
  <c r="F1261" i="13" s="1"/>
  <c r="F1262" i="13" s="1"/>
  <c r="F1263" i="13" s="1"/>
  <c r="F1264" i="13" s="1"/>
  <c r="F1265" i="13" s="1"/>
  <c r="F1266" i="13" s="1"/>
  <c r="F1267" i="13" s="1"/>
  <c r="F1268" i="13" s="1"/>
  <c r="F1269" i="13" s="1"/>
  <c r="F1270" i="13" s="1"/>
  <c r="F1271" i="13" s="1"/>
  <c r="F1272" i="13" s="1"/>
  <c r="F1273" i="13" s="1"/>
  <c r="F1274" i="13" s="1"/>
  <c r="B195" i="1"/>
  <c r="B196" i="1" s="1"/>
  <c r="B197" i="1" s="1"/>
  <c r="B198" i="1" s="1"/>
  <c r="B200" i="1"/>
  <c r="E531" i="13"/>
  <c r="E532" i="13" s="1"/>
  <c r="E533" i="13" s="1"/>
  <c r="E534" i="13" s="1"/>
  <c r="E535" i="13" s="1"/>
  <c r="E536" i="13" s="1"/>
  <c r="E537" i="13" s="1"/>
  <c r="E538" i="13" s="1"/>
  <c r="E539" i="13" s="1"/>
  <c r="E540" i="13" s="1"/>
  <c r="E541" i="13" s="1"/>
  <c r="E542" i="13" s="1"/>
  <c r="E543" i="13" s="1"/>
  <c r="E544" i="13" s="1"/>
  <c r="E545" i="13" s="1"/>
  <c r="E547" i="13"/>
  <c r="E564" i="13" s="1"/>
  <c r="C531" i="13"/>
  <c r="C532" i="13" s="1"/>
  <c r="C533" i="13" s="1"/>
  <c r="C534" i="13" s="1"/>
  <c r="C535" i="13" s="1"/>
  <c r="C536" i="13" s="1"/>
  <c r="C537" i="13" s="1"/>
  <c r="C538" i="13" s="1"/>
  <c r="C539" i="13" s="1"/>
  <c r="C540" i="13" s="1"/>
  <c r="C541" i="13" s="1"/>
  <c r="C542" i="13" s="1"/>
  <c r="C543" i="13" s="1"/>
  <c r="C544" i="13" s="1"/>
  <c r="C545" i="13" s="1"/>
  <c r="C547" i="13"/>
  <c r="C564" i="13" s="1"/>
  <c r="C943" i="13"/>
  <c r="C935" i="13"/>
  <c r="C936" i="13" s="1"/>
  <c r="C937" i="13" s="1"/>
  <c r="C938" i="13" s="1"/>
  <c r="C939" i="13" s="1"/>
  <c r="C940" i="13" s="1"/>
  <c r="C941" i="13" s="1"/>
  <c r="C28" i="7"/>
  <c r="D28" i="7" s="1"/>
  <c r="F28" i="7" s="1"/>
  <c r="G28" i="7" s="1"/>
  <c r="H28" i="7" s="1"/>
  <c r="I28" i="7" s="1"/>
  <c r="J28" i="7" s="1"/>
  <c r="K28" i="7" s="1"/>
  <c r="L28" i="7" s="1"/>
  <c r="M28" i="7" s="1"/>
  <c r="N28" i="7" s="1"/>
  <c r="O28" i="7" s="1"/>
  <c r="P28" i="7" s="1"/>
  <c r="Q28" i="7" s="1"/>
  <c r="R28" i="7" s="1"/>
  <c r="S28" i="7" s="1"/>
  <c r="T28" i="7" s="1"/>
  <c r="U28" i="7" s="1"/>
  <c r="B30" i="7"/>
  <c r="B30" i="10"/>
  <c r="C28" i="10"/>
  <c r="D28" i="10" s="1"/>
  <c r="G28" i="10" s="1"/>
  <c r="H28" i="10" s="1"/>
  <c r="I28" i="10" s="1"/>
  <c r="J28" i="10" s="1"/>
  <c r="K28" i="10" s="1"/>
  <c r="L28" i="10" s="1"/>
  <c r="M28" i="10" s="1"/>
  <c r="N28" i="10" s="1"/>
  <c r="O28" i="10" s="1"/>
  <c r="P28" i="10" s="1"/>
  <c r="Q28" i="10" s="1"/>
  <c r="R28" i="10" s="1"/>
  <c r="S28" i="10" s="1"/>
  <c r="T28" i="10" s="1"/>
  <c r="U28" i="10" s="1"/>
  <c r="V28" i="10" s="1"/>
  <c r="I393" i="4" l="1"/>
  <c r="I394" i="4" s="1"/>
  <c r="I395" i="4" s="1"/>
  <c r="I396" i="4" s="1"/>
  <c r="I397" i="4" s="1"/>
  <c r="I398" i="4" s="1"/>
  <c r="I399" i="4" s="1"/>
  <c r="I400" i="4" s="1"/>
  <c r="I401" i="4" s="1"/>
  <c r="I403" i="4"/>
  <c r="N414" i="4"/>
  <c r="N415" i="4" s="1"/>
  <c r="N416" i="4" s="1"/>
  <c r="N417" i="4" s="1"/>
  <c r="N418" i="4" s="1"/>
  <c r="N419" i="4" s="1"/>
  <c r="N420" i="4" s="1"/>
  <c r="N421" i="4" s="1"/>
  <c r="N422" i="4" s="1"/>
  <c r="N423" i="4" s="1"/>
  <c r="N404" i="4"/>
  <c r="N405" i="4" s="1"/>
  <c r="N406" i="4" s="1"/>
  <c r="N407" i="4" s="1"/>
  <c r="N408" i="4" s="1"/>
  <c r="N409" i="4" s="1"/>
  <c r="N410" i="4" s="1"/>
  <c r="N411" i="4" s="1"/>
  <c r="N412" i="4" s="1"/>
  <c r="J404" i="4"/>
  <c r="J405" i="4" s="1"/>
  <c r="J406" i="4" s="1"/>
  <c r="J407" i="4" s="1"/>
  <c r="J408" i="4" s="1"/>
  <c r="J409" i="4" s="1"/>
  <c r="J410" i="4" s="1"/>
  <c r="J411" i="4" s="1"/>
  <c r="J412" i="4" s="1"/>
  <c r="J414" i="4"/>
  <c r="J415" i="4" s="1"/>
  <c r="J416" i="4" s="1"/>
  <c r="J417" i="4" s="1"/>
  <c r="J418" i="4" s="1"/>
  <c r="J419" i="4" s="1"/>
  <c r="J420" i="4" s="1"/>
  <c r="J421" i="4" s="1"/>
  <c r="J422" i="4" s="1"/>
  <c r="J423" i="4" s="1"/>
  <c r="K333" i="1"/>
  <c r="K334" i="1" s="1"/>
  <c r="K335" i="1" s="1"/>
  <c r="K336" i="1" s="1"/>
  <c r="K338" i="1"/>
  <c r="F327" i="1"/>
  <c r="F328" i="1" s="1"/>
  <c r="F329" i="1" s="1"/>
  <c r="F330" i="1" s="1"/>
  <c r="F332" i="1"/>
  <c r="I752" i="13"/>
  <c r="I753" i="13" s="1"/>
  <c r="I754" i="13" s="1"/>
  <c r="I755" i="13" s="1"/>
  <c r="I756" i="13" s="1"/>
  <c r="I757" i="13" s="1"/>
  <c r="I758" i="13" s="1"/>
  <c r="I759" i="13" s="1"/>
  <c r="I760" i="13" s="1"/>
  <c r="I761" i="13" s="1"/>
  <c r="I762" i="13" s="1"/>
  <c r="I763" i="13" s="1"/>
  <c r="I764" i="13" s="1"/>
  <c r="I765" i="13" s="1"/>
  <c r="I768" i="13"/>
  <c r="I1447" i="13"/>
  <c r="I1448" i="13" s="1"/>
  <c r="I1449" i="13" s="1"/>
  <c r="I1463" i="13"/>
  <c r="B238" i="4"/>
  <c r="B228" i="4"/>
  <c r="B229" i="4" s="1"/>
  <c r="B230" i="4" s="1"/>
  <c r="B231" i="4" s="1"/>
  <c r="B232" i="4" s="1"/>
  <c r="B233" i="4" s="1"/>
  <c r="B234" i="4" s="1"/>
  <c r="B235" i="4" s="1"/>
  <c r="B236" i="4" s="1"/>
  <c r="C565" i="13"/>
  <c r="C566" i="13" s="1"/>
  <c r="C567" i="13" s="1"/>
  <c r="C568" i="13" s="1"/>
  <c r="C569" i="13" s="1"/>
  <c r="C570" i="13" s="1"/>
  <c r="C571" i="13" s="1"/>
  <c r="C572" i="13" s="1"/>
  <c r="C573" i="13" s="1"/>
  <c r="C574" i="13" s="1"/>
  <c r="C575" i="13" s="1"/>
  <c r="C576" i="13" s="1"/>
  <c r="C577" i="13" s="1"/>
  <c r="C578" i="13" s="1"/>
  <c r="C579" i="13" s="1"/>
  <c r="C581" i="13"/>
  <c r="E565" i="13"/>
  <c r="E566" i="13" s="1"/>
  <c r="E567" i="13" s="1"/>
  <c r="E568" i="13" s="1"/>
  <c r="E569" i="13" s="1"/>
  <c r="E570" i="13" s="1"/>
  <c r="E571" i="13" s="1"/>
  <c r="E572" i="13" s="1"/>
  <c r="E573" i="13" s="1"/>
  <c r="E574" i="13" s="1"/>
  <c r="E575" i="13" s="1"/>
  <c r="E576" i="13" s="1"/>
  <c r="E577" i="13" s="1"/>
  <c r="E578" i="13" s="1"/>
  <c r="E579" i="13" s="1"/>
  <c r="E581" i="13"/>
  <c r="F1277" i="13"/>
  <c r="F1278" i="13" s="1"/>
  <c r="F1279" i="13" s="1"/>
  <c r="F1280" i="13" s="1"/>
  <c r="F1281" i="13" s="1"/>
  <c r="F1282" i="13" s="1"/>
  <c r="F1283" i="13" s="1"/>
  <c r="F1284" i="13" s="1"/>
  <c r="F1285" i="13" s="1"/>
  <c r="F1286" i="13" s="1"/>
  <c r="F1287" i="13" s="1"/>
  <c r="F1288" i="13" s="1"/>
  <c r="F1289" i="13" s="1"/>
  <c r="F1290" i="13" s="1"/>
  <c r="F1291" i="13" s="1"/>
  <c r="F1293" i="13"/>
  <c r="B201" i="1"/>
  <c r="B202" i="1" s="1"/>
  <c r="B203" i="1" s="1"/>
  <c r="B204" i="1" s="1"/>
  <c r="B206" i="1"/>
  <c r="C548" i="13"/>
  <c r="C549" i="13" s="1"/>
  <c r="C550" i="13" s="1"/>
  <c r="C551" i="13" s="1"/>
  <c r="C552" i="13" s="1"/>
  <c r="C553" i="13" s="1"/>
  <c r="C554" i="13" s="1"/>
  <c r="C555" i="13" s="1"/>
  <c r="C556" i="13" s="1"/>
  <c r="C557" i="13" s="1"/>
  <c r="C558" i="13" s="1"/>
  <c r="C559" i="13" s="1"/>
  <c r="C560" i="13" s="1"/>
  <c r="C561" i="13" s="1"/>
  <c r="C562" i="13" s="1"/>
  <c r="E548" i="13"/>
  <c r="E549" i="13" s="1"/>
  <c r="E550" i="13" s="1"/>
  <c r="E551" i="13" s="1"/>
  <c r="E552" i="13" s="1"/>
  <c r="E553" i="13" s="1"/>
  <c r="E554" i="13" s="1"/>
  <c r="E555" i="13" s="1"/>
  <c r="E556" i="13" s="1"/>
  <c r="E557" i="13" s="1"/>
  <c r="E558" i="13" s="1"/>
  <c r="E559" i="13" s="1"/>
  <c r="E560" i="13" s="1"/>
  <c r="E561" i="13" s="1"/>
  <c r="E562" i="13" s="1"/>
  <c r="C952" i="13"/>
  <c r="C944" i="13"/>
  <c r="C945" i="13" s="1"/>
  <c r="C946" i="13" s="1"/>
  <c r="C947" i="13" s="1"/>
  <c r="C948" i="13" s="1"/>
  <c r="C949" i="13" s="1"/>
  <c r="C950" i="13" s="1"/>
  <c r="B32" i="7"/>
  <c r="C30" i="7"/>
  <c r="D30" i="7" s="1"/>
  <c r="F30" i="7" s="1"/>
  <c r="G30" i="7" s="1"/>
  <c r="H30" i="7" s="1"/>
  <c r="I30" i="7" s="1"/>
  <c r="J30" i="7" s="1"/>
  <c r="K30" i="7" s="1"/>
  <c r="L30" i="7" s="1"/>
  <c r="M30" i="7" s="1"/>
  <c r="N30" i="7" s="1"/>
  <c r="O30" i="7" s="1"/>
  <c r="P30" i="7" s="1"/>
  <c r="Q30" i="7" s="1"/>
  <c r="R30" i="7" s="1"/>
  <c r="S30" i="7" s="1"/>
  <c r="T30" i="7" s="1"/>
  <c r="U30" i="7" s="1"/>
  <c r="C30" i="10"/>
  <c r="D30" i="10" s="1"/>
  <c r="G30" i="10" s="1"/>
  <c r="H30" i="10" s="1"/>
  <c r="I30" i="10" s="1"/>
  <c r="J30" i="10" s="1"/>
  <c r="K30" i="10" s="1"/>
  <c r="L30" i="10" s="1"/>
  <c r="M30" i="10" s="1"/>
  <c r="N30" i="10" s="1"/>
  <c r="O30" i="10" s="1"/>
  <c r="P30" i="10" s="1"/>
  <c r="Q30" i="10" s="1"/>
  <c r="R30" i="10" s="1"/>
  <c r="S30" i="10" s="1"/>
  <c r="T30" i="10" s="1"/>
  <c r="U30" i="10" s="1"/>
  <c r="V30" i="10" s="1"/>
  <c r="B32" i="10"/>
  <c r="I404" i="4" l="1"/>
  <c r="I405" i="4" s="1"/>
  <c r="I406" i="4" s="1"/>
  <c r="I407" i="4" s="1"/>
  <c r="I408" i="4" s="1"/>
  <c r="I409" i="4" s="1"/>
  <c r="I410" i="4" s="1"/>
  <c r="I411" i="4" s="1"/>
  <c r="I412" i="4" s="1"/>
  <c r="I414" i="4"/>
  <c r="I415" i="4" s="1"/>
  <c r="I416" i="4" s="1"/>
  <c r="I417" i="4" s="1"/>
  <c r="I418" i="4" s="1"/>
  <c r="I419" i="4" s="1"/>
  <c r="I420" i="4" s="1"/>
  <c r="I421" i="4" s="1"/>
  <c r="I422" i="4" s="1"/>
  <c r="I423" i="4" s="1"/>
  <c r="F333" i="1"/>
  <c r="F334" i="1" s="1"/>
  <c r="F335" i="1" s="1"/>
  <c r="F336" i="1" s="1"/>
  <c r="F338" i="1"/>
  <c r="K339" i="1"/>
  <c r="K340" i="1" s="1"/>
  <c r="K341" i="1" s="1"/>
  <c r="K342" i="1" s="1"/>
  <c r="K344" i="1"/>
  <c r="K345" i="1" s="1"/>
  <c r="K346" i="1" s="1"/>
  <c r="K347" i="1" s="1"/>
  <c r="K348" i="1" s="1"/>
  <c r="I769" i="13"/>
  <c r="I770" i="13" s="1"/>
  <c r="I771" i="13" s="1"/>
  <c r="I772" i="13" s="1"/>
  <c r="I773" i="13" s="1"/>
  <c r="I774" i="13" s="1"/>
  <c r="I775" i="13" s="1"/>
  <c r="I776" i="13" s="1"/>
  <c r="I777" i="13" s="1"/>
  <c r="I778" i="13" s="1"/>
  <c r="I779" i="13" s="1"/>
  <c r="I780" i="13" s="1"/>
  <c r="I781" i="13" s="1"/>
  <c r="I782" i="13" s="1"/>
  <c r="I785" i="13"/>
  <c r="I1464" i="13"/>
  <c r="I1465" i="13" s="1"/>
  <c r="I1466" i="13" s="1"/>
  <c r="I1480" i="13"/>
  <c r="B239" i="4"/>
  <c r="B240" i="4" s="1"/>
  <c r="B241" i="4" s="1"/>
  <c r="B242" i="4" s="1"/>
  <c r="B243" i="4" s="1"/>
  <c r="B244" i="4" s="1"/>
  <c r="B245" i="4" s="1"/>
  <c r="B246" i="4" s="1"/>
  <c r="B247" i="4" s="1"/>
  <c r="B249" i="4"/>
  <c r="F1310" i="13"/>
  <c r="F1294" i="13"/>
  <c r="F1295" i="13" s="1"/>
  <c r="F1296" i="13" s="1"/>
  <c r="F1297" i="13" s="1"/>
  <c r="F1298" i="13" s="1"/>
  <c r="F1299" i="13" s="1"/>
  <c r="F1300" i="13" s="1"/>
  <c r="F1301" i="13" s="1"/>
  <c r="F1302" i="13" s="1"/>
  <c r="F1303" i="13" s="1"/>
  <c r="F1304" i="13" s="1"/>
  <c r="F1305" i="13" s="1"/>
  <c r="F1306" i="13" s="1"/>
  <c r="F1307" i="13" s="1"/>
  <c r="F1308" i="13" s="1"/>
  <c r="E582" i="13"/>
  <c r="E583" i="13" s="1"/>
  <c r="E584" i="13" s="1"/>
  <c r="E585" i="13" s="1"/>
  <c r="E586" i="13" s="1"/>
  <c r="E587" i="13" s="1"/>
  <c r="E588" i="13" s="1"/>
  <c r="E589" i="13" s="1"/>
  <c r="E590" i="13" s="1"/>
  <c r="E591" i="13" s="1"/>
  <c r="E592" i="13" s="1"/>
  <c r="E593" i="13" s="1"/>
  <c r="E594" i="13" s="1"/>
  <c r="E595" i="13" s="1"/>
  <c r="E596" i="13" s="1"/>
  <c r="E598" i="13"/>
  <c r="C582" i="13"/>
  <c r="C583" i="13" s="1"/>
  <c r="C584" i="13" s="1"/>
  <c r="C585" i="13" s="1"/>
  <c r="C586" i="13" s="1"/>
  <c r="C587" i="13" s="1"/>
  <c r="C588" i="13" s="1"/>
  <c r="C589" i="13" s="1"/>
  <c r="C590" i="13" s="1"/>
  <c r="C591" i="13" s="1"/>
  <c r="C592" i="13" s="1"/>
  <c r="C593" i="13" s="1"/>
  <c r="C594" i="13" s="1"/>
  <c r="C595" i="13" s="1"/>
  <c r="C596" i="13" s="1"/>
  <c r="C598" i="13"/>
  <c r="B207" i="1"/>
  <c r="B208" i="1" s="1"/>
  <c r="B209" i="1" s="1"/>
  <c r="B210" i="1" s="1"/>
  <c r="B212" i="1"/>
  <c r="C961" i="13"/>
  <c r="C953" i="13"/>
  <c r="C954" i="13" s="1"/>
  <c r="C955" i="13" s="1"/>
  <c r="C956" i="13" s="1"/>
  <c r="C957" i="13" s="1"/>
  <c r="C958" i="13" s="1"/>
  <c r="C959" i="13" s="1"/>
  <c r="B34" i="7"/>
  <c r="C32" i="7"/>
  <c r="D32" i="7" s="1"/>
  <c r="F32" i="7" s="1"/>
  <c r="G32" i="7" s="1"/>
  <c r="H32" i="7" s="1"/>
  <c r="I32" i="7" s="1"/>
  <c r="J32" i="7" s="1"/>
  <c r="K32" i="7" s="1"/>
  <c r="L32" i="7" s="1"/>
  <c r="M32" i="7" s="1"/>
  <c r="N32" i="7" s="1"/>
  <c r="O32" i="7" s="1"/>
  <c r="P32" i="7" s="1"/>
  <c r="Q32" i="7" s="1"/>
  <c r="R32" i="7" s="1"/>
  <c r="S32" i="7" s="1"/>
  <c r="T32" i="7" s="1"/>
  <c r="U32" i="7" s="1"/>
  <c r="B34" i="10"/>
  <c r="C32" i="10"/>
  <c r="D32" i="10" s="1"/>
  <c r="G32" i="10" s="1"/>
  <c r="H32" i="10" s="1"/>
  <c r="I32" i="10" s="1"/>
  <c r="J32" i="10" s="1"/>
  <c r="K32" i="10" s="1"/>
  <c r="L32" i="10" s="1"/>
  <c r="M32" i="10" s="1"/>
  <c r="N32" i="10" s="1"/>
  <c r="O32" i="10" s="1"/>
  <c r="P32" i="10" s="1"/>
  <c r="Q32" i="10" s="1"/>
  <c r="R32" i="10" s="1"/>
  <c r="S32" i="10" s="1"/>
  <c r="T32" i="10" s="1"/>
  <c r="U32" i="10" s="1"/>
  <c r="V32" i="10" s="1"/>
  <c r="F339" i="1" l="1"/>
  <c r="F340" i="1" s="1"/>
  <c r="F341" i="1" s="1"/>
  <c r="F342" i="1" s="1"/>
  <c r="F344" i="1"/>
  <c r="F345" i="1" s="1"/>
  <c r="F346" i="1" s="1"/>
  <c r="F347" i="1" s="1"/>
  <c r="F348" i="1" s="1"/>
  <c r="I786" i="13"/>
  <c r="I787" i="13" s="1"/>
  <c r="I788" i="13" s="1"/>
  <c r="I789" i="13" s="1"/>
  <c r="I790" i="13" s="1"/>
  <c r="I791" i="13" s="1"/>
  <c r="I792" i="13" s="1"/>
  <c r="I793" i="13" s="1"/>
  <c r="I794" i="13" s="1"/>
  <c r="I795" i="13" s="1"/>
  <c r="I796" i="13" s="1"/>
  <c r="I797" i="13" s="1"/>
  <c r="I798" i="13" s="1"/>
  <c r="I799" i="13" s="1"/>
  <c r="I802" i="13"/>
  <c r="I1481" i="13"/>
  <c r="I1482" i="13" s="1"/>
  <c r="I1483" i="13" s="1"/>
  <c r="I1497" i="13"/>
  <c r="B250" i="4"/>
  <c r="B251" i="4" s="1"/>
  <c r="B252" i="4" s="1"/>
  <c r="B253" i="4" s="1"/>
  <c r="B254" i="4" s="1"/>
  <c r="B255" i="4" s="1"/>
  <c r="B256" i="4" s="1"/>
  <c r="B257" i="4" s="1"/>
  <c r="B258" i="4" s="1"/>
  <c r="B260" i="4"/>
  <c r="C599" i="13"/>
  <c r="C600" i="13" s="1"/>
  <c r="C601" i="13" s="1"/>
  <c r="C602" i="13" s="1"/>
  <c r="C603" i="13" s="1"/>
  <c r="C604" i="13" s="1"/>
  <c r="C605" i="13" s="1"/>
  <c r="C606" i="13" s="1"/>
  <c r="C607" i="13" s="1"/>
  <c r="C608" i="13" s="1"/>
  <c r="C609" i="13" s="1"/>
  <c r="C610" i="13" s="1"/>
  <c r="C611" i="13" s="1"/>
  <c r="C612" i="13" s="1"/>
  <c r="C613" i="13" s="1"/>
  <c r="C615" i="13"/>
  <c r="E599" i="13"/>
  <c r="E600" i="13" s="1"/>
  <c r="E601" i="13" s="1"/>
  <c r="E602" i="13" s="1"/>
  <c r="E603" i="13" s="1"/>
  <c r="E604" i="13" s="1"/>
  <c r="E605" i="13" s="1"/>
  <c r="E606" i="13" s="1"/>
  <c r="E607" i="13" s="1"/>
  <c r="E608" i="13" s="1"/>
  <c r="E609" i="13" s="1"/>
  <c r="E610" i="13" s="1"/>
  <c r="E611" i="13" s="1"/>
  <c r="E612" i="13" s="1"/>
  <c r="E613" i="13" s="1"/>
  <c r="E615" i="13"/>
  <c r="F1327" i="13"/>
  <c r="F1311" i="13"/>
  <c r="F1312" i="13" s="1"/>
  <c r="F1313" i="13" s="1"/>
  <c r="F1314" i="13" s="1"/>
  <c r="F1315" i="13" s="1"/>
  <c r="F1316" i="13" s="1"/>
  <c r="F1317" i="13" s="1"/>
  <c r="F1318" i="13" s="1"/>
  <c r="F1319" i="13" s="1"/>
  <c r="F1320" i="13" s="1"/>
  <c r="F1321" i="13" s="1"/>
  <c r="F1322" i="13" s="1"/>
  <c r="F1323" i="13" s="1"/>
  <c r="F1324" i="13" s="1"/>
  <c r="F1325" i="13" s="1"/>
  <c r="B213" i="1"/>
  <c r="B214" i="1" s="1"/>
  <c r="B215" i="1" s="1"/>
  <c r="B216" i="1" s="1"/>
  <c r="B218" i="1"/>
  <c r="C970" i="13"/>
  <c r="C962" i="13"/>
  <c r="C963" i="13" s="1"/>
  <c r="C964" i="13" s="1"/>
  <c r="C965" i="13" s="1"/>
  <c r="C966" i="13" s="1"/>
  <c r="C967" i="13" s="1"/>
  <c r="C968" i="13" s="1"/>
  <c r="C34" i="7"/>
  <c r="D34" i="7" s="1"/>
  <c r="F34" i="7" s="1"/>
  <c r="G34" i="7" s="1"/>
  <c r="H34" i="7" s="1"/>
  <c r="I34" i="7" s="1"/>
  <c r="J34" i="7" s="1"/>
  <c r="K34" i="7" s="1"/>
  <c r="L34" i="7" s="1"/>
  <c r="M34" i="7" s="1"/>
  <c r="N34" i="7" s="1"/>
  <c r="O34" i="7" s="1"/>
  <c r="P34" i="7" s="1"/>
  <c r="Q34" i="7" s="1"/>
  <c r="R34" i="7" s="1"/>
  <c r="S34" i="7" s="1"/>
  <c r="T34" i="7" s="1"/>
  <c r="U34" i="7" s="1"/>
  <c r="B36" i="7"/>
  <c r="B36" i="10"/>
  <c r="C34" i="10"/>
  <c r="D34" i="10" s="1"/>
  <c r="G34" i="10" s="1"/>
  <c r="H34" i="10" s="1"/>
  <c r="I34" i="10" s="1"/>
  <c r="J34" i="10" s="1"/>
  <c r="K34" i="10" s="1"/>
  <c r="L34" i="10" s="1"/>
  <c r="M34" i="10" s="1"/>
  <c r="N34" i="10" s="1"/>
  <c r="O34" i="10" s="1"/>
  <c r="P34" i="10" s="1"/>
  <c r="Q34" i="10" s="1"/>
  <c r="R34" i="10" s="1"/>
  <c r="S34" i="10" s="1"/>
  <c r="T34" i="10" s="1"/>
  <c r="U34" i="10" s="1"/>
  <c r="V34" i="10" s="1"/>
  <c r="I803" i="13" l="1"/>
  <c r="I804" i="13" s="1"/>
  <c r="I805" i="13" s="1"/>
  <c r="I806" i="13" s="1"/>
  <c r="I807" i="13" s="1"/>
  <c r="I808" i="13" s="1"/>
  <c r="I809" i="13" s="1"/>
  <c r="I810" i="13" s="1"/>
  <c r="I811" i="13" s="1"/>
  <c r="I812" i="13" s="1"/>
  <c r="I813" i="13" s="1"/>
  <c r="I814" i="13" s="1"/>
  <c r="I815" i="13" s="1"/>
  <c r="I816" i="13" s="1"/>
  <c r="I1498" i="13"/>
  <c r="I1499" i="13" s="1"/>
  <c r="I1500" i="13" s="1"/>
  <c r="B261" i="4"/>
  <c r="B262" i="4" s="1"/>
  <c r="B263" i="4" s="1"/>
  <c r="B264" i="4" s="1"/>
  <c r="B265" i="4" s="1"/>
  <c r="B266" i="4" s="1"/>
  <c r="B267" i="4" s="1"/>
  <c r="B268" i="4" s="1"/>
  <c r="B269" i="4" s="1"/>
  <c r="B271" i="4"/>
  <c r="F1328" i="13"/>
  <c r="F1329" i="13" s="1"/>
  <c r="F1330" i="13" s="1"/>
  <c r="F1331" i="13" s="1"/>
  <c r="F1332" i="13" s="1"/>
  <c r="F1333" i="13" s="1"/>
  <c r="F1334" i="13" s="1"/>
  <c r="F1335" i="13" s="1"/>
  <c r="F1336" i="13" s="1"/>
  <c r="F1337" i="13" s="1"/>
  <c r="F1338" i="13" s="1"/>
  <c r="F1339" i="13" s="1"/>
  <c r="F1340" i="13" s="1"/>
  <c r="F1341" i="13" s="1"/>
  <c r="F1342" i="13" s="1"/>
  <c r="F1344" i="13"/>
  <c r="E616" i="13"/>
  <c r="E617" i="13" s="1"/>
  <c r="E618" i="13" s="1"/>
  <c r="E619" i="13" s="1"/>
  <c r="E620" i="13" s="1"/>
  <c r="E621" i="13" s="1"/>
  <c r="E622" i="13" s="1"/>
  <c r="E623" i="13" s="1"/>
  <c r="E624" i="13" s="1"/>
  <c r="E625" i="13" s="1"/>
  <c r="E626" i="13" s="1"/>
  <c r="E627" i="13" s="1"/>
  <c r="E628" i="13" s="1"/>
  <c r="E629" i="13" s="1"/>
  <c r="E630" i="13" s="1"/>
  <c r="E632" i="13"/>
  <c r="C616" i="13"/>
  <c r="C617" i="13" s="1"/>
  <c r="C618" i="13" s="1"/>
  <c r="C619" i="13" s="1"/>
  <c r="C620" i="13" s="1"/>
  <c r="C621" i="13" s="1"/>
  <c r="C622" i="13" s="1"/>
  <c r="C623" i="13" s="1"/>
  <c r="C624" i="13" s="1"/>
  <c r="C625" i="13" s="1"/>
  <c r="C626" i="13" s="1"/>
  <c r="C627" i="13" s="1"/>
  <c r="C628" i="13" s="1"/>
  <c r="C629" i="13" s="1"/>
  <c r="C630" i="13" s="1"/>
  <c r="C632" i="13"/>
  <c r="B219" i="1"/>
  <c r="B220" i="1" s="1"/>
  <c r="B221" i="1" s="1"/>
  <c r="B222" i="1" s="1"/>
  <c r="B224" i="1"/>
  <c r="C987" i="13"/>
  <c r="C971" i="13"/>
  <c r="C972" i="13" s="1"/>
  <c r="C973" i="13" s="1"/>
  <c r="C974" i="13" s="1"/>
  <c r="C975" i="13" s="1"/>
  <c r="C976" i="13" s="1"/>
  <c r="C977" i="13" s="1"/>
  <c r="C978" i="13" s="1"/>
  <c r="C979" i="13" s="1"/>
  <c r="C980" i="13" s="1"/>
  <c r="C981" i="13" s="1"/>
  <c r="C982" i="13" s="1"/>
  <c r="C983" i="13" s="1"/>
  <c r="C984" i="13" s="1"/>
  <c r="C985" i="13" s="1"/>
  <c r="C36" i="7"/>
  <c r="D36" i="7" s="1"/>
  <c r="F36" i="7" s="1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B38" i="7"/>
  <c r="C36" i="10"/>
  <c r="D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S36" i="10" s="1"/>
  <c r="T36" i="10" s="1"/>
  <c r="U36" i="10" s="1"/>
  <c r="V36" i="10" s="1"/>
  <c r="B38" i="10"/>
  <c r="B272" i="4" l="1"/>
  <c r="B273" i="4" s="1"/>
  <c r="B274" i="4" s="1"/>
  <c r="B275" i="4" s="1"/>
  <c r="B276" i="4" s="1"/>
  <c r="B277" i="4" s="1"/>
  <c r="B278" i="4" s="1"/>
  <c r="B279" i="4" s="1"/>
  <c r="B280" i="4" s="1"/>
  <c r="B282" i="4"/>
  <c r="C633" i="13"/>
  <c r="C634" i="13" s="1"/>
  <c r="C635" i="13" s="1"/>
  <c r="C636" i="13" s="1"/>
  <c r="C637" i="13" s="1"/>
  <c r="C638" i="13" s="1"/>
  <c r="C639" i="13" s="1"/>
  <c r="C640" i="13" s="1"/>
  <c r="C641" i="13" s="1"/>
  <c r="C642" i="13" s="1"/>
  <c r="C643" i="13" s="1"/>
  <c r="C644" i="13" s="1"/>
  <c r="C645" i="13" s="1"/>
  <c r="C646" i="13" s="1"/>
  <c r="C647" i="13" s="1"/>
  <c r="C649" i="13"/>
  <c r="E633" i="13"/>
  <c r="E634" i="13" s="1"/>
  <c r="E635" i="13" s="1"/>
  <c r="E636" i="13" s="1"/>
  <c r="E637" i="13" s="1"/>
  <c r="E638" i="13" s="1"/>
  <c r="E639" i="13" s="1"/>
  <c r="E640" i="13" s="1"/>
  <c r="E641" i="13" s="1"/>
  <c r="E642" i="13" s="1"/>
  <c r="E643" i="13" s="1"/>
  <c r="E644" i="13" s="1"/>
  <c r="E645" i="13" s="1"/>
  <c r="E646" i="13" s="1"/>
  <c r="E647" i="13" s="1"/>
  <c r="E649" i="13"/>
  <c r="F1361" i="13"/>
  <c r="F1345" i="13"/>
  <c r="F1346" i="13" s="1"/>
  <c r="F1347" i="13" s="1"/>
  <c r="F1348" i="13" s="1"/>
  <c r="F1349" i="13" s="1"/>
  <c r="F1350" i="13" s="1"/>
  <c r="F1351" i="13" s="1"/>
  <c r="F1352" i="13" s="1"/>
  <c r="F1353" i="13" s="1"/>
  <c r="F1354" i="13" s="1"/>
  <c r="F1355" i="13" s="1"/>
  <c r="F1356" i="13" s="1"/>
  <c r="F1357" i="13" s="1"/>
  <c r="F1358" i="13" s="1"/>
  <c r="F1359" i="13" s="1"/>
  <c r="B225" i="1"/>
  <c r="B226" i="1" s="1"/>
  <c r="B227" i="1" s="1"/>
  <c r="B228" i="1" s="1"/>
  <c r="B230" i="1"/>
  <c r="C1004" i="13"/>
  <c r="C988" i="13"/>
  <c r="C989" i="13" s="1"/>
  <c r="C990" i="13" s="1"/>
  <c r="C991" i="13" s="1"/>
  <c r="C992" i="13" s="1"/>
  <c r="C993" i="13" s="1"/>
  <c r="C994" i="13" s="1"/>
  <c r="C995" i="13" s="1"/>
  <c r="C996" i="13" s="1"/>
  <c r="C997" i="13" s="1"/>
  <c r="C998" i="13" s="1"/>
  <c r="C999" i="13" s="1"/>
  <c r="C1000" i="13" s="1"/>
  <c r="C1001" i="13" s="1"/>
  <c r="C1002" i="13" s="1"/>
  <c r="B40" i="7"/>
  <c r="C38" i="7"/>
  <c r="D38" i="7" s="1"/>
  <c r="F38" i="7" s="1"/>
  <c r="G38" i="7" s="1"/>
  <c r="H38" i="7" s="1"/>
  <c r="I38" i="7" s="1"/>
  <c r="J38" i="7" s="1"/>
  <c r="K38" i="7" s="1"/>
  <c r="L38" i="7" s="1"/>
  <c r="M38" i="7" s="1"/>
  <c r="N38" i="7" s="1"/>
  <c r="O38" i="7" s="1"/>
  <c r="P38" i="7" s="1"/>
  <c r="Q38" i="7" s="1"/>
  <c r="R38" i="7" s="1"/>
  <c r="S38" i="7" s="1"/>
  <c r="T38" i="7" s="1"/>
  <c r="U38" i="7" s="1"/>
  <c r="B40" i="10"/>
  <c r="C38" i="10"/>
  <c r="D38" i="10" s="1"/>
  <c r="G38" i="10" s="1"/>
  <c r="H38" i="10" s="1"/>
  <c r="I38" i="10" s="1"/>
  <c r="J38" i="10" s="1"/>
  <c r="K38" i="10" s="1"/>
  <c r="L38" i="10" s="1"/>
  <c r="M38" i="10" s="1"/>
  <c r="N38" i="10" s="1"/>
  <c r="O38" i="10" s="1"/>
  <c r="P38" i="10" s="1"/>
  <c r="Q38" i="10" s="1"/>
  <c r="R38" i="10" s="1"/>
  <c r="S38" i="10" s="1"/>
  <c r="T38" i="10" s="1"/>
  <c r="U38" i="10" s="1"/>
  <c r="V38" i="10" s="1"/>
  <c r="B283" i="4" l="1"/>
  <c r="B284" i="4" s="1"/>
  <c r="B285" i="4" s="1"/>
  <c r="B286" i="4" s="1"/>
  <c r="B287" i="4" s="1"/>
  <c r="B288" i="4" s="1"/>
  <c r="B289" i="4" s="1"/>
  <c r="B290" i="4" s="1"/>
  <c r="B291" i="4" s="1"/>
  <c r="B293" i="4"/>
  <c r="F1362" i="13"/>
  <c r="F1363" i="13" s="1"/>
  <c r="F1364" i="13" s="1"/>
  <c r="F1365" i="13" s="1"/>
  <c r="F1366" i="13" s="1"/>
  <c r="F1367" i="13" s="1"/>
  <c r="F1368" i="13" s="1"/>
  <c r="F1369" i="13" s="1"/>
  <c r="F1370" i="13" s="1"/>
  <c r="F1371" i="13" s="1"/>
  <c r="F1372" i="13" s="1"/>
  <c r="F1373" i="13" s="1"/>
  <c r="F1374" i="13" s="1"/>
  <c r="F1375" i="13" s="1"/>
  <c r="F1376" i="13" s="1"/>
  <c r="F1378" i="13"/>
  <c r="E650" i="13"/>
  <c r="E651" i="13" s="1"/>
  <c r="E652" i="13" s="1"/>
  <c r="E653" i="13" s="1"/>
  <c r="E654" i="13" s="1"/>
  <c r="E655" i="13" s="1"/>
  <c r="E656" i="13" s="1"/>
  <c r="E657" i="13" s="1"/>
  <c r="E658" i="13" s="1"/>
  <c r="E659" i="13" s="1"/>
  <c r="E660" i="13" s="1"/>
  <c r="E661" i="13" s="1"/>
  <c r="E662" i="13" s="1"/>
  <c r="E663" i="13" s="1"/>
  <c r="E664" i="13" s="1"/>
  <c r="E666" i="13"/>
  <c r="C650" i="13"/>
  <c r="C651" i="13" s="1"/>
  <c r="C652" i="13" s="1"/>
  <c r="C653" i="13" s="1"/>
  <c r="C654" i="13" s="1"/>
  <c r="C655" i="13" s="1"/>
  <c r="C656" i="13" s="1"/>
  <c r="C657" i="13" s="1"/>
  <c r="C658" i="13" s="1"/>
  <c r="C659" i="13" s="1"/>
  <c r="C660" i="13" s="1"/>
  <c r="C661" i="13" s="1"/>
  <c r="C662" i="13" s="1"/>
  <c r="C663" i="13" s="1"/>
  <c r="C664" i="13" s="1"/>
  <c r="C666" i="13"/>
  <c r="B231" i="1"/>
  <c r="B232" i="1" s="1"/>
  <c r="B233" i="1" s="1"/>
  <c r="B234" i="1" s="1"/>
  <c r="B236" i="1"/>
  <c r="C1021" i="13"/>
  <c r="C1005" i="13"/>
  <c r="C1006" i="13" s="1"/>
  <c r="C1007" i="13" s="1"/>
  <c r="C1008" i="13" s="1"/>
  <c r="C1009" i="13" s="1"/>
  <c r="C1010" i="13" s="1"/>
  <c r="C1011" i="13" s="1"/>
  <c r="C1012" i="13" s="1"/>
  <c r="C1013" i="13" s="1"/>
  <c r="C1014" i="13" s="1"/>
  <c r="C1015" i="13" s="1"/>
  <c r="C1016" i="13" s="1"/>
  <c r="C1017" i="13" s="1"/>
  <c r="C1018" i="13" s="1"/>
  <c r="C1019" i="13" s="1"/>
  <c r="B42" i="7"/>
  <c r="C40" i="7"/>
  <c r="D40" i="7" s="1"/>
  <c r="F40" i="7" s="1"/>
  <c r="G40" i="7" s="1"/>
  <c r="H40" i="7" s="1"/>
  <c r="I40" i="7" s="1"/>
  <c r="J40" i="7" s="1"/>
  <c r="K40" i="7" s="1"/>
  <c r="L40" i="7" s="1"/>
  <c r="M40" i="7" s="1"/>
  <c r="N40" i="7" s="1"/>
  <c r="O40" i="7" s="1"/>
  <c r="P40" i="7" s="1"/>
  <c r="Q40" i="7" s="1"/>
  <c r="R40" i="7" s="1"/>
  <c r="S40" i="7" s="1"/>
  <c r="T40" i="7" s="1"/>
  <c r="U40" i="7" s="1"/>
  <c r="B42" i="10"/>
  <c r="C40" i="10"/>
  <c r="D40" i="10" s="1"/>
  <c r="G40" i="10" s="1"/>
  <c r="H40" i="10" s="1"/>
  <c r="I40" i="10" s="1"/>
  <c r="J40" i="10" s="1"/>
  <c r="K40" i="10" s="1"/>
  <c r="L40" i="10" s="1"/>
  <c r="M40" i="10" s="1"/>
  <c r="N40" i="10" s="1"/>
  <c r="O40" i="10" s="1"/>
  <c r="P40" i="10" s="1"/>
  <c r="Q40" i="10" s="1"/>
  <c r="R40" i="10" s="1"/>
  <c r="S40" i="10" s="1"/>
  <c r="T40" i="10" s="1"/>
  <c r="U40" i="10" s="1"/>
  <c r="V40" i="10" s="1"/>
  <c r="B294" i="4" l="1"/>
  <c r="B295" i="4" s="1"/>
  <c r="B296" i="4" s="1"/>
  <c r="B297" i="4" s="1"/>
  <c r="B298" i="4" s="1"/>
  <c r="B299" i="4" s="1"/>
  <c r="B300" i="4" s="1"/>
  <c r="B301" i="4" s="1"/>
  <c r="B302" i="4" s="1"/>
  <c r="B304" i="4"/>
  <c r="E667" i="13"/>
  <c r="E668" i="13" s="1"/>
  <c r="E669" i="13" s="1"/>
  <c r="E670" i="13" s="1"/>
  <c r="E671" i="13" s="1"/>
  <c r="E672" i="13" s="1"/>
  <c r="E673" i="13" s="1"/>
  <c r="E674" i="13" s="1"/>
  <c r="E675" i="13" s="1"/>
  <c r="E676" i="13" s="1"/>
  <c r="E677" i="13" s="1"/>
  <c r="E678" i="13" s="1"/>
  <c r="E679" i="13" s="1"/>
  <c r="E680" i="13" s="1"/>
  <c r="E681" i="13" s="1"/>
  <c r="E683" i="13"/>
  <c r="C667" i="13"/>
  <c r="C668" i="13" s="1"/>
  <c r="C669" i="13" s="1"/>
  <c r="C670" i="13" s="1"/>
  <c r="C671" i="13" s="1"/>
  <c r="C672" i="13" s="1"/>
  <c r="C673" i="13" s="1"/>
  <c r="C674" i="13" s="1"/>
  <c r="C675" i="13" s="1"/>
  <c r="C676" i="13" s="1"/>
  <c r="C677" i="13" s="1"/>
  <c r="C678" i="13" s="1"/>
  <c r="C679" i="13" s="1"/>
  <c r="C680" i="13" s="1"/>
  <c r="C681" i="13" s="1"/>
  <c r="C683" i="13"/>
  <c r="F1379" i="13"/>
  <c r="F1380" i="13" s="1"/>
  <c r="F1381" i="13" s="1"/>
  <c r="F1382" i="13" s="1"/>
  <c r="F1383" i="13" s="1"/>
  <c r="F1384" i="13" s="1"/>
  <c r="F1385" i="13" s="1"/>
  <c r="F1386" i="13" s="1"/>
  <c r="F1387" i="13" s="1"/>
  <c r="F1388" i="13" s="1"/>
  <c r="F1389" i="13" s="1"/>
  <c r="F1390" i="13" s="1"/>
  <c r="F1391" i="13" s="1"/>
  <c r="F1392" i="13" s="1"/>
  <c r="F1393" i="13" s="1"/>
  <c r="F1395" i="13"/>
  <c r="B237" i="1"/>
  <c r="B238" i="1" s="1"/>
  <c r="B239" i="1" s="1"/>
  <c r="B240" i="1" s="1"/>
  <c r="B242" i="1"/>
  <c r="C1038" i="13"/>
  <c r="C1022" i="13"/>
  <c r="C1023" i="13" s="1"/>
  <c r="C1024" i="13" s="1"/>
  <c r="C1025" i="13" s="1"/>
  <c r="C1026" i="13" s="1"/>
  <c r="C1027" i="13" s="1"/>
  <c r="C1028" i="13" s="1"/>
  <c r="C1029" i="13" s="1"/>
  <c r="C1030" i="13" s="1"/>
  <c r="C1031" i="13" s="1"/>
  <c r="C1032" i="13" s="1"/>
  <c r="C1033" i="13" s="1"/>
  <c r="C1034" i="13" s="1"/>
  <c r="C1035" i="13" s="1"/>
  <c r="C1036" i="13" s="1"/>
  <c r="C42" i="7"/>
  <c r="D42" i="7" s="1"/>
  <c r="F42" i="7" s="1"/>
  <c r="G42" i="7" s="1"/>
  <c r="H42" i="7" s="1"/>
  <c r="I42" i="7" s="1"/>
  <c r="J42" i="7" s="1"/>
  <c r="K42" i="7" s="1"/>
  <c r="L42" i="7" s="1"/>
  <c r="M42" i="7" s="1"/>
  <c r="N42" i="7" s="1"/>
  <c r="O42" i="7" s="1"/>
  <c r="P42" i="7" s="1"/>
  <c r="Q42" i="7" s="1"/>
  <c r="R42" i="7" s="1"/>
  <c r="S42" i="7" s="1"/>
  <c r="T42" i="7" s="1"/>
  <c r="U42" i="7" s="1"/>
  <c r="B44" i="7"/>
  <c r="C42" i="10"/>
  <c r="D42" i="10" s="1"/>
  <c r="G42" i="10" s="1"/>
  <c r="H42" i="10" s="1"/>
  <c r="I42" i="10" s="1"/>
  <c r="J42" i="10" s="1"/>
  <c r="K42" i="10" s="1"/>
  <c r="L42" i="10" s="1"/>
  <c r="M42" i="10" s="1"/>
  <c r="N42" i="10" s="1"/>
  <c r="O42" i="10" s="1"/>
  <c r="P42" i="10" s="1"/>
  <c r="Q42" i="10" s="1"/>
  <c r="R42" i="10" s="1"/>
  <c r="S42" i="10" s="1"/>
  <c r="T42" i="10" s="1"/>
  <c r="U42" i="10" s="1"/>
  <c r="V42" i="10" s="1"/>
  <c r="B44" i="10"/>
  <c r="F1396" i="13" l="1"/>
  <c r="F1397" i="13" s="1"/>
  <c r="F1398" i="13" s="1"/>
  <c r="F1399" i="13" s="1"/>
  <c r="F1400" i="13" s="1"/>
  <c r="F1401" i="13" s="1"/>
  <c r="F1402" i="13" s="1"/>
  <c r="F1403" i="13" s="1"/>
  <c r="F1404" i="13" s="1"/>
  <c r="F1405" i="13" s="1"/>
  <c r="F1406" i="13" s="1"/>
  <c r="F1407" i="13" s="1"/>
  <c r="F1408" i="13" s="1"/>
  <c r="F1409" i="13" s="1"/>
  <c r="F1410" i="13" s="1"/>
  <c r="F1412" i="13"/>
  <c r="B305" i="4"/>
  <c r="B306" i="4" s="1"/>
  <c r="B307" i="4" s="1"/>
  <c r="B308" i="4" s="1"/>
  <c r="B309" i="4" s="1"/>
  <c r="B310" i="4" s="1"/>
  <c r="B311" i="4" s="1"/>
  <c r="B312" i="4" s="1"/>
  <c r="B313" i="4" s="1"/>
  <c r="B315" i="4"/>
  <c r="C684" i="13"/>
  <c r="C685" i="13" s="1"/>
  <c r="C686" i="13" s="1"/>
  <c r="C687" i="13" s="1"/>
  <c r="C688" i="13" s="1"/>
  <c r="C689" i="13" s="1"/>
  <c r="C690" i="13" s="1"/>
  <c r="C691" i="13" s="1"/>
  <c r="C692" i="13" s="1"/>
  <c r="C693" i="13" s="1"/>
  <c r="C694" i="13" s="1"/>
  <c r="C695" i="13" s="1"/>
  <c r="C696" i="13" s="1"/>
  <c r="C697" i="13" s="1"/>
  <c r="C698" i="13" s="1"/>
  <c r="C700" i="13"/>
  <c r="E684" i="13"/>
  <c r="E685" i="13" s="1"/>
  <c r="E686" i="13" s="1"/>
  <c r="E687" i="13" s="1"/>
  <c r="E688" i="13" s="1"/>
  <c r="E689" i="13" s="1"/>
  <c r="E690" i="13" s="1"/>
  <c r="E691" i="13" s="1"/>
  <c r="E692" i="13" s="1"/>
  <c r="E693" i="13" s="1"/>
  <c r="E694" i="13" s="1"/>
  <c r="E695" i="13" s="1"/>
  <c r="E696" i="13" s="1"/>
  <c r="E697" i="13" s="1"/>
  <c r="E698" i="13" s="1"/>
  <c r="E700" i="13"/>
  <c r="B243" i="1"/>
  <c r="B244" i="1" s="1"/>
  <c r="B245" i="1" s="1"/>
  <c r="B246" i="1" s="1"/>
  <c r="B248" i="1"/>
  <c r="C1039" i="13"/>
  <c r="C1040" i="13" s="1"/>
  <c r="C1041" i="13" s="1"/>
  <c r="C1042" i="13" s="1"/>
  <c r="C1043" i="13" s="1"/>
  <c r="C1044" i="13" s="1"/>
  <c r="C1045" i="13" s="1"/>
  <c r="C1046" i="13" s="1"/>
  <c r="C1047" i="13" s="1"/>
  <c r="C1048" i="13" s="1"/>
  <c r="C1049" i="13" s="1"/>
  <c r="C1050" i="13" s="1"/>
  <c r="C1051" i="13" s="1"/>
  <c r="C1052" i="13" s="1"/>
  <c r="C1053" i="13" s="1"/>
  <c r="C1055" i="13"/>
  <c r="C44" i="7"/>
  <c r="D44" i="7" s="1"/>
  <c r="F44" i="7" s="1"/>
  <c r="G44" i="7" s="1"/>
  <c r="H44" i="7" s="1"/>
  <c r="I44" i="7" s="1"/>
  <c r="J44" i="7" s="1"/>
  <c r="K44" i="7" s="1"/>
  <c r="L44" i="7" s="1"/>
  <c r="M44" i="7" s="1"/>
  <c r="N44" i="7" s="1"/>
  <c r="O44" i="7" s="1"/>
  <c r="P44" i="7" s="1"/>
  <c r="Q44" i="7" s="1"/>
  <c r="R44" i="7" s="1"/>
  <c r="S44" i="7" s="1"/>
  <c r="T44" i="7" s="1"/>
  <c r="U44" i="7" s="1"/>
  <c r="B46" i="7"/>
  <c r="C44" i="10"/>
  <c r="D44" i="10" s="1"/>
  <c r="G44" i="10" s="1"/>
  <c r="H44" i="10" s="1"/>
  <c r="I44" i="10" s="1"/>
  <c r="J44" i="10" s="1"/>
  <c r="K44" i="10" s="1"/>
  <c r="L44" i="10" s="1"/>
  <c r="M44" i="10" s="1"/>
  <c r="N44" i="10" s="1"/>
  <c r="O44" i="10" s="1"/>
  <c r="P44" i="10" s="1"/>
  <c r="Q44" i="10" s="1"/>
  <c r="R44" i="10" s="1"/>
  <c r="S44" i="10" s="1"/>
  <c r="T44" i="10" s="1"/>
  <c r="U44" i="10" s="1"/>
  <c r="V44" i="10" s="1"/>
  <c r="B46" i="10"/>
  <c r="B48" i="10" s="1"/>
  <c r="E701" i="13" l="1"/>
  <c r="E702" i="13" s="1"/>
  <c r="E703" i="13" s="1"/>
  <c r="E704" i="13" s="1"/>
  <c r="E705" i="13" s="1"/>
  <c r="E706" i="13" s="1"/>
  <c r="E707" i="13" s="1"/>
  <c r="E708" i="13" s="1"/>
  <c r="E709" i="13" s="1"/>
  <c r="E710" i="13" s="1"/>
  <c r="E711" i="13" s="1"/>
  <c r="E712" i="13" s="1"/>
  <c r="E713" i="13" s="1"/>
  <c r="E714" i="13" s="1"/>
  <c r="E715" i="13" s="1"/>
  <c r="E717" i="13"/>
  <c r="C701" i="13"/>
  <c r="C702" i="13" s="1"/>
  <c r="C703" i="13" s="1"/>
  <c r="C704" i="13" s="1"/>
  <c r="C705" i="13" s="1"/>
  <c r="C706" i="13" s="1"/>
  <c r="C707" i="13" s="1"/>
  <c r="C708" i="13" s="1"/>
  <c r="C709" i="13" s="1"/>
  <c r="C710" i="13" s="1"/>
  <c r="C711" i="13" s="1"/>
  <c r="C712" i="13" s="1"/>
  <c r="C713" i="13" s="1"/>
  <c r="C714" i="13" s="1"/>
  <c r="C715" i="13" s="1"/>
  <c r="C717" i="13"/>
  <c r="F1413" i="13"/>
  <c r="F1414" i="13" s="1"/>
  <c r="F1415" i="13" s="1"/>
  <c r="F1416" i="13" s="1"/>
  <c r="F1417" i="13" s="1"/>
  <c r="F1418" i="13" s="1"/>
  <c r="F1419" i="13" s="1"/>
  <c r="F1420" i="13" s="1"/>
  <c r="F1421" i="13" s="1"/>
  <c r="F1422" i="13" s="1"/>
  <c r="F1423" i="13" s="1"/>
  <c r="F1424" i="13" s="1"/>
  <c r="F1425" i="13" s="1"/>
  <c r="F1426" i="13" s="1"/>
  <c r="F1427" i="13" s="1"/>
  <c r="F1429" i="13"/>
  <c r="B316" i="4"/>
  <c r="B317" i="4" s="1"/>
  <c r="B318" i="4" s="1"/>
  <c r="B319" i="4" s="1"/>
  <c r="B320" i="4" s="1"/>
  <c r="B321" i="4" s="1"/>
  <c r="B322" i="4" s="1"/>
  <c r="B323" i="4" s="1"/>
  <c r="B324" i="4" s="1"/>
  <c r="B326" i="4"/>
  <c r="B249" i="1"/>
  <c r="B250" i="1" s="1"/>
  <c r="B251" i="1" s="1"/>
  <c r="B252" i="1" s="1"/>
  <c r="B254" i="1"/>
  <c r="C1056" i="13"/>
  <c r="C1057" i="13" s="1"/>
  <c r="C1058" i="13" s="1"/>
  <c r="C1059" i="13" s="1"/>
  <c r="C1060" i="13" s="1"/>
  <c r="C1061" i="13" s="1"/>
  <c r="C1062" i="13" s="1"/>
  <c r="C1063" i="13" s="1"/>
  <c r="C1064" i="13" s="1"/>
  <c r="C1065" i="13" s="1"/>
  <c r="C1066" i="13" s="1"/>
  <c r="C1067" i="13" s="1"/>
  <c r="C1068" i="13" s="1"/>
  <c r="C1069" i="13" s="1"/>
  <c r="C1070" i="13" s="1"/>
  <c r="C1072" i="13"/>
  <c r="C48" i="10"/>
  <c r="D48" i="10" s="1"/>
  <c r="G48" i="10" s="1"/>
  <c r="H48" i="10" s="1"/>
  <c r="I48" i="10" s="1"/>
  <c r="J48" i="10" s="1"/>
  <c r="K48" i="10" s="1"/>
  <c r="L48" i="10" s="1"/>
  <c r="M48" i="10" s="1"/>
  <c r="N48" i="10" s="1"/>
  <c r="O48" i="10" s="1"/>
  <c r="P48" i="10" s="1"/>
  <c r="Q48" i="10" s="1"/>
  <c r="R48" i="10" s="1"/>
  <c r="S48" i="10" s="1"/>
  <c r="T48" i="10" s="1"/>
  <c r="U48" i="10" s="1"/>
  <c r="V48" i="10" s="1"/>
  <c r="B50" i="10"/>
  <c r="B48" i="7"/>
  <c r="C46" i="7"/>
  <c r="D46" i="7" s="1"/>
  <c r="F46" i="7" s="1"/>
  <c r="G46" i="7" s="1"/>
  <c r="H46" i="7" s="1"/>
  <c r="I46" i="7" s="1"/>
  <c r="J46" i="7" s="1"/>
  <c r="K46" i="7" s="1"/>
  <c r="L46" i="7" s="1"/>
  <c r="M46" i="7" s="1"/>
  <c r="N46" i="7" s="1"/>
  <c r="O46" i="7" s="1"/>
  <c r="P46" i="7" s="1"/>
  <c r="Q46" i="7" s="1"/>
  <c r="R46" i="7" s="1"/>
  <c r="S46" i="7" s="1"/>
  <c r="T46" i="7" s="1"/>
  <c r="U46" i="7" s="1"/>
  <c r="C46" i="10"/>
  <c r="D46" i="10" s="1"/>
  <c r="G46" i="10" s="1"/>
  <c r="H46" i="10" s="1"/>
  <c r="I46" i="10" s="1"/>
  <c r="J46" i="10" s="1"/>
  <c r="K46" i="10" s="1"/>
  <c r="L46" i="10" s="1"/>
  <c r="M46" i="10" s="1"/>
  <c r="N46" i="10" s="1"/>
  <c r="O46" i="10" s="1"/>
  <c r="P46" i="10" s="1"/>
  <c r="Q46" i="10" s="1"/>
  <c r="R46" i="10" s="1"/>
  <c r="S46" i="10" s="1"/>
  <c r="T46" i="10" s="1"/>
  <c r="U46" i="10" s="1"/>
  <c r="V46" i="10" s="1"/>
  <c r="C718" i="13" l="1"/>
  <c r="C719" i="13" s="1"/>
  <c r="C720" i="13" s="1"/>
  <c r="C721" i="13" s="1"/>
  <c r="C722" i="13" s="1"/>
  <c r="C723" i="13" s="1"/>
  <c r="C724" i="13" s="1"/>
  <c r="C725" i="13" s="1"/>
  <c r="C726" i="13" s="1"/>
  <c r="C727" i="13" s="1"/>
  <c r="C728" i="13" s="1"/>
  <c r="C729" i="13" s="1"/>
  <c r="C730" i="13" s="1"/>
  <c r="C731" i="13" s="1"/>
  <c r="C732" i="13" s="1"/>
  <c r="C734" i="13"/>
  <c r="E718" i="13"/>
  <c r="E719" i="13" s="1"/>
  <c r="E720" i="13" s="1"/>
  <c r="E721" i="13" s="1"/>
  <c r="E722" i="13" s="1"/>
  <c r="E723" i="13" s="1"/>
  <c r="E724" i="13" s="1"/>
  <c r="E725" i="13" s="1"/>
  <c r="E726" i="13" s="1"/>
  <c r="E727" i="13" s="1"/>
  <c r="E728" i="13" s="1"/>
  <c r="E729" i="13" s="1"/>
  <c r="E730" i="13" s="1"/>
  <c r="E731" i="13" s="1"/>
  <c r="E732" i="13" s="1"/>
  <c r="E734" i="13"/>
  <c r="F1446" i="13"/>
  <c r="F1430" i="13"/>
  <c r="F1431" i="13" s="1"/>
  <c r="F1432" i="13" s="1"/>
  <c r="F1433" i="13" s="1"/>
  <c r="F1434" i="13" s="1"/>
  <c r="F1435" i="13" s="1"/>
  <c r="F1436" i="13" s="1"/>
  <c r="F1437" i="13" s="1"/>
  <c r="F1438" i="13" s="1"/>
  <c r="F1439" i="13" s="1"/>
  <c r="F1440" i="13" s="1"/>
  <c r="F1441" i="13" s="1"/>
  <c r="F1442" i="13" s="1"/>
  <c r="F1443" i="13" s="1"/>
  <c r="F1444" i="13" s="1"/>
  <c r="B327" i="4"/>
  <c r="B328" i="4" s="1"/>
  <c r="B329" i="4" s="1"/>
  <c r="B330" i="4" s="1"/>
  <c r="B331" i="4" s="1"/>
  <c r="B332" i="4" s="1"/>
  <c r="B333" i="4" s="1"/>
  <c r="B334" i="4" s="1"/>
  <c r="B335" i="4" s="1"/>
  <c r="B337" i="4"/>
  <c r="B255" i="1"/>
  <c r="B256" i="1" s="1"/>
  <c r="B257" i="1" s="1"/>
  <c r="B258" i="1" s="1"/>
  <c r="B260" i="1"/>
  <c r="C1073" i="13"/>
  <c r="C1074" i="13" s="1"/>
  <c r="C1075" i="13" s="1"/>
  <c r="C1076" i="13" s="1"/>
  <c r="C1077" i="13" s="1"/>
  <c r="C1078" i="13" s="1"/>
  <c r="C1079" i="13" s="1"/>
  <c r="C1080" i="13" s="1"/>
  <c r="C1081" i="13" s="1"/>
  <c r="C1082" i="13" s="1"/>
  <c r="C1083" i="13" s="1"/>
  <c r="C1084" i="13" s="1"/>
  <c r="C1085" i="13" s="1"/>
  <c r="C1086" i="13" s="1"/>
  <c r="C1087" i="13" s="1"/>
  <c r="C1089" i="13"/>
  <c r="C50" i="10"/>
  <c r="D50" i="10" s="1"/>
  <c r="G50" i="10" s="1"/>
  <c r="H50" i="10" s="1"/>
  <c r="I50" i="10" s="1"/>
  <c r="J50" i="10" s="1"/>
  <c r="K50" i="10" s="1"/>
  <c r="L50" i="10" s="1"/>
  <c r="M50" i="10" s="1"/>
  <c r="N50" i="10" s="1"/>
  <c r="O50" i="10" s="1"/>
  <c r="P50" i="10" s="1"/>
  <c r="Q50" i="10" s="1"/>
  <c r="R50" i="10" s="1"/>
  <c r="S50" i="10" s="1"/>
  <c r="T50" i="10" s="1"/>
  <c r="U50" i="10" s="1"/>
  <c r="V50" i="10" s="1"/>
  <c r="B53" i="10"/>
  <c r="B55" i="10" s="1"/>
  <c r="B50" i="7"/>
  <c r="C48" i="7"/>
  <c r="D48" i="7" s="1"/>
  <c r="F48" i="7" s="1"/>
  <c r="G48" i="7" s="1"/>
  <c r="H48" i="7" s="1"/>
  <c r="I48" i="7" s="1"/>
  <c r="J48" i="7" s="1"/>
  <c r="K48" i="7" s="1"/>
  <c r="L48" i="7" s="1"/>
  <c r="M48" i="7" s="1"/>
  <c r="N48" i="7" s="1"/>
  <c r="O48" i="7" s="1"/>
  <c r="P48" i="7" s="1"/>
  <c r="Q48" i="7" s="1"/>
  <c r="R48" i="7" s="1"/>
  <c r="S48" i="7" s="1"/>
  <c r="T48" i="7" s="1"/>
  <c r="U48" i="7" s="1"/>
  <c r="E735" i="13" l="1"/>
  <c r="E736" i="13" s="1"/>
  <c r="E737" i="13" s="1"/>
  <c r="E738" i="13" s="1"/>
  <c r="E739" i="13" s="1"/>
  <c r="E740" i="13" s="1"/>
  <c r="E741" i="13" s="1"/>
  <c r="E742" i="13" s="1"/>
  <c r="E743" i="13" s="1"/>
  <c r="E744" i="13" s="1"/>
  <c r="E745" i="13" s="1"/>
  <c r="E746" i="13" s="1"/>
  <c r="E747" i="13" s="1"/>
  <c r="E748" i="13" s="1"/>
  <c r="E749" i="13" s="1"/>
  <c r="E751" i="13"/>
  <c r="C735" i="13"/>
  <c r="C736" i="13" s="1"/>
  <c r="C737" i="13" s="1"/>
  <c r="C738" i="13" s="1"/>
  <c r="C739" i="13" s="1"/>
  <c r="C740" i="13" s="1"/>
  <c r="C741" i="13" s="1"/>
  <c r="C742" i="13" s="1"/>
  <c r="C743" i="13" s="1"/>
  <c r="C744" i="13" s="1"/>
  <c r="C745" i="13" s="1"/>
  <c r="C746" i="13" s="1"/>
  <c r="C747" i="13" s="1"/>
  <c r="C748" i="13" s="1"/>
  <c r="C749" i="13" s="1"/>
  <c r="C751" i="13"/>
  <c r="F1447" i="13"/>
  <c r="F1448" i="13" s="1"/>
  <c r="F1449" i="13" s="1"/>
  <c r="F1450" i="13" s="1"/>
  <c r="F1451" i="13" s="1"/>
  <c r="F1452" i="13" s="1"/>
  <c r="F1453" i="13" s="1"/>
  <c r="F1454" i="13" s="1"/>
  <c r="F1455" i="13" s="1"/>
  <c r="F1456" i="13" s="1"/>
  <c r="F1457" i="13" s="1"/>
  <c r="F1458" i="13" s="1"/>
  <c r="F1459" i="13" s="1"/>
  <c r="F1460" i="13" s="1"/>
  <c r="F1461" i="13" s="1"/>
  <c r="F1463" i="13"/>
  <c r="B338" i="4"/>
  <c r="B339" i="4" s="1"/>
  <c r="B340" i="4" s="1"/>
  <c r="B341" i="4" s="1"/>
  <c r="B342" i="4" s="1"/>
  <c r="B343" i="4" s="1"/>
  <c r="B344" i="4" s="1"/>
  <c r="B345" i="4" s="1"/>
  <c r="B346" i="4" s="1"/>
  <c r="B348" i="4"/>
  <c r="B261" i="1"/>
  <c r="B262" i="1" s="1"/>
  <c r="B263" i="1" s="1"/>
  <c r="B264" i="1" s="1"/>
  <c r="B266" i="1"/>
  <c r="C1090" i="13"/>
  <c r="C1091" i="13" s="1"/>
  <c r="C1092" i="13" s="1"/>
  <c r="C1093" i="13" s="1"/>
  <c r="C1094" i="13" s="1"/>
  <c r="C1095" i="13" s="1"/>
  <c r="C1096" i="13" s="1"/>
  <c r="C1097" i="13" s="1"/>
  <c r="C1098" i="13" s="1"/>
  <c r="C1099" i="13" s="1"/>
  <c r="C1100" i="13" s="1"/>
  <c r="C1101" i="13" s="1"/>
  <c r="C1102" i="13" s="1"/>
  <c r="C1103" i="13" s="1"/>
  <c r="C1104" i="13" s="1"/>
  <c r="C1106" i="13"/>
  <c r="C53" i="10"/>
  <c r="D53" i="10" s="1"/>
  <c r="G53" i="10" s="1"/>
  <c r="H53" i="10" s="1"/>
  <c r="I53" i="10" s="1"/>
  <c r="J53" i="10" s="1"/>
  <c r="K53" i="10" s="1"/>
  <c r="L53" i="10" s="1"/>
  <c r="M53" i="10" s="1"/>
  <c r="N53" i="10" s="1"/>
  <c r="O53" i="10" s="1"/>
  <c r="P53" i="10" s="1"/>
  <c r="Q53" i="10" s="1"/>
  <c r="R53" i="10" s="1"/>
  <c r="S53" i="10" s="1"/>
  <c r="T53" i="10" s="1"/>
  <c r="U53" i="10" s="1"/>
  <c r="V53" i="10" s="1"/>
  <c r="C50" i="7"/>
  <c r="D50" i="7" s="1"/>
  <c r="F50" i="7" s="1"/>
  <c r="G50" i="7" s="1"/>
  <c r="H50" i="7" s="1"/>
  <c r="I50" i="7" s="1"/>
  <c r="J50" i="7" s="1"/>
  <c r="K50" i="7" s="1"/>
  <c r="L50" i="7" s="1"/>
  <c r="M50" i="7" s="1"/>
  <c r="N50" i="7" s="1"/>
  <c r="O50" i="7" s="1"/>
  <c r="P50" i="7" s="1"/>
  <c r="Q50" i="7" s="1"/>
  <c r="R50" i="7" s="1"/>
  <c r="S50" i="7" s="1"/>
  <c r="T50" i="7" s="1"/>
  <c r="U50" i="7" s="1"/>
  <c r="B52" i="7"/>
  <c r="C55" i="10"/>
  <c r="D55" i="10" s="1"/>
  <c r="G55" i="10" s="1"/>
  <c r="H55" i="10" s="1"/>
  <c r="I55" i="10" s="1"/>
  <c r="J55" i="10" s="1"/>
  <c r="K55" i="10" s="1"/>
  <c r="L55" i="10" s="1"/>
  <c r="M55" i="10" s="1"/>
  <c r="N55" i="10" s="1"/>
  <c r="O55" i="10" s="1"/>
  <c r="P55" i="10" s="1"/>
  <c r="Q55" i="10" s="1"/>
  <c r="R55" i="10" s="1"/>
  <c r="S55" i="10" s="1"/>
  <c r="T55" i="10" s="1"/>
  <c r="U55" i="10" s="1"/>
  <c r="V55" i="10" s="1"/>
  <c r="B57" i="10"/>
  <c r="B349" i="4" l="1"/>
  <c r="B350" i="4" s="1"/>
  <c r="B351" i="4" s="1"/>
  <c r="B352" i="4" s="1"/>
  <c r="B353" i="4" s="1"/>
  <c r="B354" i="4" s="1"/>
  <c r="B355" i="4" s="1"/>
  <c r="B356" i="4" s="1"/>
  <c r="B357" i="4" s="1"/>
  <c r="B359" i="4"/>
  <c r="C752" i="13"/>
  <c r="C753" i="13" s="1"/>
  <c r="C754" i="13" s="1"/>
  <c r="C755" i="13" s="1"/>
  <c r="C756" i="13" s="1"/>
  <c r="C757" i="13" s="1"/>
  <c r="C758" i="13" s="1"/>
  <c r="C759" i="13" s="1"/>
  <c r="C760" i="13" s="1"/>
  <c r="C761" i="13" s="1"/>
  <c r="C762" i="13" s="1"/>
  <c r="C763" i="13" s="1"/>
  <c r="C764" i="13" s="1"/>
  <c r="C765" i="13" s="1"/>
  <c r="C766" i="13" s="1"/>
  <c r="C768" i="13"/>
  <c r="E752" i="13"/>
  <c r="E753" i="13" s="1"/>
  <c r="E754" i="13" s="1"/>
  <c r="E755" i="13" s="1"/>
  <c r="E756" i="13" s="1"/>
  <c r="E757" i="13" s="1"/>
  <c r="E758" i="13" s="1"/>
  <c r="E759" i="13" s="1"/>
  <c r="E760" i="13" s="1"/>
  <c r="E761" i="13" s="1"/>
  <c r="E762" i="13" s="1"/>
  <c r="E763" i="13" s="1"/>
  <c r="E764" i="13" s="1"/>
  <c r="E765" i="13" s="1"/>
  <c r="E766" i="13" s="1"/>
  <c r="E768" i="13"/>
  <c r="F1480" i="13"/>
  <c r="F1464" i="13"/>
  <c r="F1465" i="13" s="1"/>
  <c r="F1466" i="13" s="1"/>
  <c r="F1467" i="13" s="1"/>
  <c r="F1468" i="13" s="1"/>
  <c r="F1469" i="13" s="1"/>
  <c r="F1470" i="13" s="1"/>
  <c r="F1471" i="13" s="1"/>
  <c r="F1472" i="13" s="1"/>
  <c r="F1473" i="13" s="1"/>
  <c r="F1474" i="13" s="1"/>
  <c r="F1475" i="13" s="1"/>
  <c r="F1476" i="13" s="1"/>
  <c r="F1477" i="13" s="1"/>
  <c r="F1478" i="13" s="1"/>
  <c r="B267" i="1"/>
  <c r="B268" i="1" s="1"/>
  <c r="B269" i="1" s="1"/>
  <c r="B270" i="1" s="1"/>
  <c r="B272" i="1"/>
  <c r="C1123" i="13"/>
  <c r="C1107" i="13"/>
  <c r="C1108" i="13" s="1"/>
  <c r="C1109" i="13" s="1"/>
  <c r="C1110" i="13" s="1"/>
  <c r="C1111" i="13" s="1"/>
  <c r="C1112" i="13" s="1"/>
  <c r="C1113" i="13" s="1"/>
  <c r="C1114" i="13" s="1"/>
  <c r="C1115" i="13" s="1"/>
  <c r="C1116" i="13" s="1"/>
  <c r="C1117" i="13" s="1"/>
  <c r="C1118" i="13" s="1"/>
  <c r="C1119" i="13" s="1"/>
  <c r="C1120" i="13" s="1"/>
  <c r="C1121" i="13" s="1"/>
  <c r="C52" i="7"/>
  <c r="D52" i="7" s="1"/>
  <c r="F52" i="7" s="1"/>
  <c r="G52" i="7" s="1"/>
  <c r="H52" i="7" s="1"/>
  <c r="I52" i="7" s="1"/>
  <c r="J52" i="7" s="1"/>
  <c r="K52" i="7" s="1"/>
  <c r="L52" i="7" s="1"/>
  <c r="M52" i="7" s="1"/>
  <c r="N52" i="7" s="1"/>
  <c r="O52" i="7" s="1"/>
  <c r="P52" i="7" s="1"/>
  <c r="Q52" i="7" s="1"/>
  <c r="R52" i="7" s="1"/>
  <c r="S52" i="7" s="1"/>
  <c r="T52" i="7" s="1"/>
  <c r="U52" i="7" s="1"/>
  <c r="B54" i="7"/>
  <c r="C57" i="10"/>
  <c r="D57" i="10" s="1"/>
  <c r="G57" i="10" s="1"/>
  <c r="H57" i="10" s="1"/>
  <c r="I57" i="10" s="1"/>
  <c r="J57" i="10" s="1"/>
  <c r="K57" i="10" s="1"/>
  <c r="L57" i="10" s="1"/>
  <c r="M57" i="10" s="1"/>
  <c r="N57" i="10" s="1"/>
  <c r="O57" i="10" s="1"/>
  <c r="P57" i="10" s="1"/>
  <c r="Q57" i="10" s="1"/>
  <c r="R57" i="10" s="1"/>
  <c r="S57" i="10" s="1"/>
  <c r="T57" i="10" s="1"/>
  <c r="U57" i="10" s="1"/>
  <c r="V57" i="10" s="1"/>
  <c r="B59" i="10"/>
  <c r="B61" i="10" s="1"/>
  <c r="B360" i="4" l="1"/>
  <c r="B361" i="4" s="1"/>
  <c r="B362" i="4" s="1"/>
  <c r="B363" i="4" s="1"/>
  <c r="B364" i="4" s="1"/>
  <c r="B365" i="4" s="1"/>
  <c r="B366" i="4" s="1"/>
  <c r="B367" i="4" s="1"/>
  <c r="B368" i="4" s="1"/>
  <c r="B370" i="4"/>
  <c r="E769" i="13"/>
  <c r="E770" i="13" s="1"/>
  <c r="E771" i="13" s="1"/>
  <c r="E772" i="13" s="1"/>
  <c r="E773" i="13" s="1"/>
  <c r="E774" i="13" s="1"/>
  <c r="E775" i="13" s="1"/>
  <c r="E776" i="13" s="1"/>
  <c r="E777" i="13" s="1"/>
  <c r="E778" i="13" s="1"/>
  <c r="E779" i="13" s="1"/>
  <c r="E780" i="13" s="1"/>
  <c r="E781" i="13" s="1"/>
  <c r="E782" i="13" s="1"/>
  <c r="E783" i="13" s="1"/>
  <c r="E785" i="13"/>
  <c r="C769" i="13"/>
  <c r="C770" i="13" s="1"/>
  <c r="C771" i="13" s="1"/>
  <c r="C772" i="13" s="1"/>
  <c r="C773" i="13" s="1"/>
  <c r="C774" i="13" s="1"/>
  <c r="C775" i="13" s="1"/>
  <c r="C776" i="13" s="1"/>
  <c r="C777" i="13" s="1"/>
  <c r="C778" i="13" s="1"/>
  <c r="C779" i="13" s="1"/>
  <c r="C780" i="13" s="1"/>
  <c r="C781" i="13" s="1"/>
  <c r="C782" i="13" s="1"/>
  <c r="C783" i="13" s="1"/>
  <c r="C785" i="13"/>
  <c r="F1497" i="13"/>
  <c r="F1481" i="13"/>
  <c r="F1482" i="13" s="1"/>
  <c r="F1483" i="13" s="1"/>
  <c r="F1484" i="13" s="1"/>
  <c r="F1485" i="13" s="1"/>
  <c r="F1486" i="13" s="1"/>
  <c r="F1487" i="13" s="1"/>
  <c r="F1488" i="13" s="1"/>
  <c r="F1489" i="13" s="1"/>
  <c r="F1490" i="13" s="1"/>
  <c r="F1491" i="13" s="1"/>
  <c r="F1492" i="13" s="1"/>
  <c r="F1493" i="13" s="1"/>
  <c r="F1494" i="13" s="1"/>
  <c r="F1495" i="13" s="1"/>
  <c r="B278" i="1"/>
  <c r="B273" i="1"/>
  <c r="B274" i="1" s="1"/>
  <c r="B275" i="1" s="1"/>
  <c r="B276" i="1" s="1"/>
  <c r="C1140" i="13"/>
  <c r="C1124" i="13"/>
  <c r="C1125" i="13" s="1"/>
  <c r="C1126" i="13" s="1"/>
  <c r="C1127" i="13" s="1"/>
  <c r="C1128" i="13" s="1"/>
  <c r="C1129" i="13" s="1"/>
  <c r="C1130" i="13" s="1"/>
  <c r="C1131" i="13" s="1"/>
  <c r="C1132" i="13" s="1"/>
  <c r="C1133" i="13" s="1"/>
  <c r="C1134" i="13" s="1"/>
  <c r="C1135" i="13" s="1"/>
  <c r="C1136" i="13" s="1"/>
  <c r="C1137" i="13" s="1"/>
  <c r="C1138" i="13" s="1"/>
  <c r="C61" i="10"/>
  <c r="D61" i="10" s="1"/>
  <c r="G61" i="10" s="1"/>
  <c r="H61" i="10" s="1"/>
  <c r="I61" i="10" s="1"/>
  <c r="J61" i="10" s="1"/>
  <c r="K61" i="10" s="1"/>
  <c r="L61" i="10" s="1"/>
  <c r="M61" i="10" s="1"/>
  <c r="N61" i="10" s="1"/>
  <c r="O61" i="10" s="1"/>
  <c r="P61" i="10" s="1"/>
  <c r="Q61" i="10" s="1"/>
  <c r="R61" i="10" s="1"/>
  <c r="S61" i="10" s="1"/>
  <c r="T61" i="10" s="1"/>
  <c r="U61" i="10" s="1"/>
  <c r="V61" i="10" s="1"/>
  <c r="B65" i="10"/>
  <c r="B57" i="7"/>
  <c r="C54" i="7"/>
  <c r="D54" i="7" s="1"/>
  <c r="F54" i="7" s="1"/>
  <c r="G54" i="7" s="1"/>
  <c r="H54" i="7" s="1"/>
  <c r="I54" i="7" s="1"/>
  <c r="J54" i="7" s="1"/>
  <c r="K54" i="7" s="1"/>
  <c r="L54" i="7" s="1"/>
  <c r="M54" i="7" s="1"/>
  <c r="N54" i="7" s="1"/>
  <c r="O54" i="7" s="1"/>
  <c r="P54" i="7" s="1"/>
  <c r="Q54" i="7" s="1"/>
  <c r="R54" i="7" s="1"/>
  <c r="S54" i="7" s="1"/>
  <c r="T54" i="7" s="1"/>
  <c r="U54" i="7" s="1"/>
  <c r="C59" i="10"/>
  <c r="D59" i="10" s="1"/>
  <c r="G59" i="10" s="1"/>
  <c r="H59" i="10" s="1"/>
  <c r="I59" i="10" s="1"/>
  <c r="J59" i="10" s="1"/>
  <c r="K59" i="10" s="1"/>
  <c r="L59" i="10" s="1"/>
  <c r="M59" i="10" s="1"/>
  <c r="N59" i="10" s="1"/>
  <c r="O59" i="10" s="1"/>
  <c r="P59" i="10" s="1"/>
  <c r="Q59" i="10" s="1"/>
  <c r="R59" i="10" s="1"/>
  <c r="S59" i="10" s="1"/>
  <c r="T59" i="10" s="1"/>
  <c r="U59" i="10" s="1"/>
  <c r="V59" i="10" s="1"/>
  <c r="B371" i="4" l="1"/>
  <c r="B372" i="4" s="1"/>
  <c r="B373" i="4" s="1"/>
  <c r="B374" i="4" s="1"/>
  <c r="B375" i="4" s="1"/>
  <c r="B376" i="4" s="1"/>
  <c r="B377" i="4" s="1"/>
  <c r="B378" i="4" s="1"/>
  <c r="B379" i="4" s="1"/>
  <c r="B381" i="4"/>
  <c r="C786" i="13"/>
  <c r="C787" i="13" s="1"/>
  <c r="C788" i="13" s="1"/>
  <c r="C789" i="13" s="1"/>
  <c r="C790" i="13" s="1"/>
  <c r="C791" i="13" s="1"/>
  <c r="C792" i="13" s="1"/>
  <c r="C793" i="13" s="1"/>
  <c r="C794" i="13" s="1"/>
  <c r="C795" i="13" s="1"/>
  <c r="C796" i="13" s="1"/>
  <c r="C797" i="13" s="1"/>
  <c r="C798" i="13" s="1"/>
  <c r="C799" i="13" s="1"/>
  <c r="C800" i="13" s="1"/>
  <c r="C802" i="13"/>
  <c r="E786" i="13"/>
  <c r="E787" i="13" s="1"/>
  <c r="E788" i="13" s="1"/>
  <c r="E789" i="13" s="1"/>
  <c r="E790" i="13" s="1"/>
  <c r="E791" i="13" s="1"/>
  <c r="E792" i="13" s="1"/>
  <c r="E793" i="13" s="1"/>
  <c r="E794" i="13" s="1"/>
  <c r="E795" i="13" s="1"/>
  <c r="E796" i="13" s="1"/>
  <c r="E797" i="13" s="1"/>
  <c r="E798" i="13" s="1"/>
  <c r="E799" i="13" s="1"/>
  <c r="E800" i="13" s="1"/>
  <c r="E802" i="13"/>
  <c r="F1498" i="13"/>
  <c r="F1499" i="13" s="1"/>
  <c r="F1500" i="13" s="1"/>
  <c r="F1501" i="13" s="1"/>
  <c r="F1502" i="13" s="1"/>
  <c r="F1503" i="13" s="1"/>
  <c r="F1504" i="13" s="1"/>
  <c r="F1505" i="13" s="1"/>
  <c r="F1506" i="13" s="1"/>
  <c r="F1507" i="13" s="1"/>
  <c r="F1508" i="13" s="1"/>
  <c r="F1509" i="13" s="1"/>
  <c r="F1510" i="13" s="1"/>
  <c r="F1511" i="13" s="1"/>
  <c r="F1512" i="13" s="1"/>
  <c r="B279" i="1"/>
  <c r="B280" i="1" s="1"/>
  <c r="B281" i="1" s="1"/>
  <c r="B282" i="1" s="1"/>
  <c r="B284" i="1"/>
  <c r="C1141" i="13"/>
  <c r="C1142" i="13" s="1"/>
  <c r="C1143" i="13" s="1"/>
  <c r="C1144" i="13" s="1"/>
  <c r="C1145" i="13" s="1"/>
  <c r="C1146" i="13" s="1"/>
  <c r="C1147" i="13" s="1"/>
  <c r="C1148" i="13" s="1"/>
  <c r="C1149" i="13" s="1"/>
  <c r="C1150" i="13" s="1"/>
  <c r="C1151" i="13" s="1"/>
  <c r="C1152" i="13" s="1"/>
  <c r="C1153" i="13" s="1"/>
  <c r="C1154" i="13" s="1"/>
  <c r="C1155" i="13" s="1"/>
  <c r="C1157" i="13"/>
  <c r="B58" i="7"/>
  <c r="C57" i="7"/>
  <c r="D57" i="7" s="1"/>
  <c r="F57" i="7" s="1"/>
  <c r="G57" i="7" s="1"/>
  <c r="H57" i="7" s="1"/>
  <c r="I57" i="7" s="1"/>
  <c r="J57" i="7" s="1"/>
  <c r="K57" i="7" s="1"/>
  <c r="L57" i="7" s="1"/>
  <c r="M57" i="7" s="1"/>
  <c r="N57" i="7" s="1"/>
  <c r="O57" i="7" s="1"/>
  <c r="P57" i="7" s="1"/>
  <c r="Q57" i="7" s="1"/>
  <c r="R57" i="7" s="1"/>
  <c r="S57" i="7" s="1"/>
  <c r="T57" i="7" s="1"/>
  <c r="U57" i="7" s="1"/>
  <c r="B66" i="10"/>
  <c r="C65" i="10"/>
  <c r="D65" i="10" s="1"/>
  <c r="G65" i="10" s="1"/>
  <c r="H65" i="10" s="1"/>
  <c r="I65" i="10" s="1"/>
  <c r="J65" i="10" s="1"/>
  <c r="K65" i="10" s="1"/>
  <c r="L65" i="10" s="1"/>
  <c r="M65" i="10" s="1"/>
  <c r="N65" i="10" s="1"/>
  <c r="O65" i="10" s="1"/>
  <c r="P65" i="10" s="1"/>
  <c r="Q65" i="10" s="1"/>
  <c r="R65" i="10" s="1"/>
  <c r="S65" i="10" s="1"/>
  <c r="T65" i="10" s="1"/>
  <c r="U65" i="10" s="1"/>
  <c r="V65" i="10" s="1"/>
  <c r="B382" i="4" l="1"/>
  <c r="B383" i="4" s="1"/>
  <c r="B384" i="4" s="1"/>
  <c r="B385" i="4" s="1"/>
  <c r="B386" i="4" s="1"/>
  <c r="B387" i="4" s="1"/>
  <c r="B388" i="4" s="1"/>
  <c r="B389" i="4" s="1"/>
  <c r="B390" i="4" s="1"/>
  <c r="B392" i="4"/>
  <c r="E803" i="13"/>
  <c r="E804" i="13" s="1"/>
  <c r="E805" i="13" s="1"/>
  <c r="E806" i="13" s="1"/>
  <c r="E807" i="13" s="1"/>
  <c r="E808" i="13" s="1"/>
  <c r="E809" i="13" s="1"/>
  <c r="E810" i="13" s="1"/>
  <c r="E811" i="13" s="1"/>
  <c r="E812" i="13" s="1"/>
  <c r="E813" i="13" s="1"/>
  <c r="E814" i="13" s="1"/>
  <c r="E815" i="13" s="1"/>
  <c r="E816" i="13" s="1"/>
  <c r="E817" i="13" s="1"/>
  <c r="C803" i="13"/>
  <c r="C804" i="13" s="1"/>
  <c r="C805" i="13" s="1"/>
  <c r="C806" i="13" s="1"/>
  <c r="C807" i="13" s="1"/>
  <c r="C808" i="13" s="1"/>
  <c r="C809" i="13" s="1"/>
  <c r="C810" i="13" s="1"/>
  <c r="C811" i="13" s="1"/>
  <c r="C812" i="13" s="1"/>
  <c r="C813" i="13" s="1"/>
  <c r="C814" i="13" s="1"/>
  <c r="C815" i="13" s="1"/>
  <c r="C816" i="13" s="1"/>
  <c r="C817" i="13" s="1"/>
  <c r="B285" i="1"/>
  <c r="B286" i="1" s="1"/>
  <c r="B287" i="1" s="1"/>
  <c r="B288" i="1" s="1"/>
  <c r="B290" i="1"/>
  <c r="C1174" i="13"/>
  <c r="C1158" i="13"/>
  <c r="C1159" i="13" s="1"/>
  <c r="C1160" i="13" s="1"/>
  <c r="C1161" i="13" s="1"/>
  <c r="C1162" i="13" s="1"/>
  <c r="C1163" i="13" s="1"/>
  <c r="C1164" i="13" s="1"/>
  <c r="C1165" i="13" s="1"/>
  <c r="C1166" i="13" s="1"/>
  <c r="C1167" i="13" s="1"/>
  <c r="C1168" i="13" s="1"/>
  <c r="C1169" i="13" s="1"/>
  <c r="C1170" i="13" s="1"/>
  <c r="C1171" i="13" s="1"/>
  <c r="C1172" i="13" s="1"/>
  <c r="B59" i="7"/>
  <c r="C58" i="7"/>
  <c r="D58" i="7" s="1"/>
  <c r="F58" i="7" s="1"/>
  <c r="G58" i="7" s="1"/>
  <c r="H58" i="7" s="1"/>
  <c r="I58" i="7" s="1"/>
  <c r="J58" i="7" s="1"/>
  <c r="K58" i="7" s="1"/>
  <c r="L58" i="7" s="1"/>
  <c r="M58" i="7" s="1"/>
  <c r="N58" i="7" s="1"/>
  <c r="O58" i="7" s="1"/>
  <c r="P58" i="7" s="1"/>
  <c r="Q58" i="7" s="1"/>
  <c r="R58" i="7" s="1"/>
  <c r="S58" i="7" s="1"/>
  <c r="T58" i="7" s="1"/>
  <c r="U58" i="7" s="1"/>
  <c r="B67" i="10"/>
  <c r="C66" i="10"/>
  <c r="D66" i="10" s="1"/>
  <c r="G66" i="10" s="1"/>
  <c r="H66" i="10" s="1"/>
  <c r="I66" i="10" s="1"/>
  <c r="J66" i="10" s="1"/>
  <c r="K66" i="10" s="1"/>
  <c r="L66" i="10" s="1"/>
  <c r="M66" i="10" s="1"/>
  <c r="N66" i="10" s="1"/>
  <c r="O66" i="10" s="1"/>
  <c r="P66" i="10" s="1"/>
  <c r="Q66" i="10" s="1"/>
  <c r="R66" i="10" s="1"/>
  <c r="S66" i="10" s="1"/>
  <c r="T66" i="10" s="1"/>
  <c r="U66" i="10" s="1"/>
  <c r="V66" i="10" s="1"/>
  <c r="B393" i="4" l="1"/>
  <c r="B394" i="4" s="1"/>
  <c r="B395" i="4" s="1"/>
  <c r="B396" i="4" s="1"/>
  <c r="B397" i="4" s="1"/>
  <c r="B398" i="4" s="1"/>
  <c r="B399" i="4" s="1"/>
  <c r="B400" i="4" s="1"/>
  <c r="B401" i="4" s="1"/>
  <c r="B403" i="4"/>
  <c r="B291" i="1"/>
  <c r="B292" i="1" s="1"/>
  <c r="B293" i="1" s="1"/>
  <c r="B294" i="1" s="1"/>
  <c r="B296" i="1"/>
  <c r="C1191" i="13"/>
  <c r="C1175" i="13"/>
  <c r="C1176" i="13" s="1"/>
  <c r="C1177" i="13" s="1"/>
  <c r="C1178" i="13" s="1"/>
  <c r="C1179" i="13" s="1"/>
  <c r="C1180" i="13" s="1"/>
  <c r="C1181" i="13" s="1"/>
  <c r="C1182" i="13" s="1"/>
  <c r="C1183" i="13" s="1"/>
  <c r="C1184" i="13" s="1"/>
  <c r="C1185" i="13" s="1"/>
  <c r="C1186" i="13" s="1"/>
  <c r="C1187" i="13" s="1"/>
  <c r="C1188" i="13" s="1"/>
  <c r="C1189" i="13" s="1"/>
  <c r="B60" i="7"/>
  <c r="C59" i="7"/>
  <c r="D59" i="7" s="1"/>
  <c r="F59" i="7" s="1"/>
  <c r="G59" i="7" s="1"/>
  <c r="H59" i="7" s="1"/>
  <c r="I59" i="7" s="1"/>
  <c r="J59" i="7" s="1"/>
  <c r="K59" i="7" s="1"/>
  <c r="L59" i="7" s="1"/>
  <c r="M59" i="7" s="1"/>
  <c r="N59" i="7" s="1"/>
  <c r="O59" i="7" s="1"/>
  <c r="P59" i="7" s="1"/>
  <c r="Q59" i="7" s="1"/>
  <c r="R59" i="7" s="1"/>
  <c r="S59" i="7" s="1"/>
  <c r="T59" i="7" s="1"/>
  <c r="U59" i="7" s="1"/>
  <c r="B68" i="10"/>
  <c r="C67" i="10"/>
  <c r="D67" i="10" s="1"/>
  <c r="G67" i="10" s="1"/>
  <c r="H67" i="10" s="1"/>
  <c r="I67" i="10" s="1"/>
  <c r="J67" i="10" s="1"/>
  <c r="K67" i="10" s="1"/>
  <c r="L67" i="10" s="1"/>
  <c r="M67" i="10" s="1"/>
  <c r="N67" i="10" s="1"/>
  <c r="O67" i="10" s="1"/>
  <c r="P67" i="10" s="1"/>
  <c r="Q67" i="10" s="1"/>
  <c r="R67" i="10" s="1"/>
  <c r="S67" i="10" s="1"/>
  <c r="T67" i="10" s="1"/>
  <c r="U67" i="10" s="1"/>
  <c r="V67" i="10" s="1"/>
  <c r="B404" i="4" l="1"/>
  <c r="B405" i="4" s="1"/>
  <c r="B406" i="4" s="1"/>
  <c r="B407" i="4" s="1"/>
  <c r="B408" i="4" s="1"/>
  <c r="B409" i="4" s="1"/>
  <c r="B410" i="4" s="1"/>
  <c r="B411" i="4" s="1"/>
  <c r="B412" i="4" s="1"/>
  <c r="B414" i="4"/>
  <c r="B415" i="4" s="1"/>
  <c r="B416" i="4" s="1"/>
  <c r="B417" i="4" s="1"/>
  <c r="B418" i="4" s="1"/>
  <c r="B419" i="4" s="1"/>
  <c r="B420" i="4" s="1"/>
  <c r="B421" i="4" s="1"/>
  <c r="B422" i="4" s="1"/>
  <c r="B423" i="4" s="1"/>
  <c r="B297" i="1"/>
  <c r="B298" i="1" s="1"/>
  <c r="B299" i="1" s="1"/>
  <c r="B300" i="1" s="1"/>
  <c r="B302" i="1"/>
  <c r="C1192" i="13"/>
  <c r="C1193" i="13" s="1"/>
  <c r="C1194" i="13" s="1"/>
  <c r="C1195" i="13" s="1"/>
  <c r="C1196" i="13" s="1"/>
  <c r="C1197" i="13" s="1"/>
  <c r="C1198" i="13" s="1"/>
  <c r="C1199" i="13" s="1"/>
  <c r="C1200" i="13" s="1"/>
  <c r="C1201" i="13" s="1"/>
  <c r="C1202" i="13" s="1"/>
  <c r="C1203" i="13" s="1"/>
  <c r="C1204" i="13" s="1"/>
  <c r="C1205" i="13" s="1"/>
  <c r="C1206" i="13" s="1"/>
  <c r="C1208" i="13"/>
  <c r="B61" i="7"/>
  <c r="C60" i="7"/>
  <c r="D60" i="7" s="1"/>
  <c r="F60" i="7" s="1"/>
  <c r="G60" i="7" s="1"/>
  <c r="H60" i="7" s="1"/>
  <c r="I60" i="7" s="1"/>
  <c r="J60" i="7" s="1"/>
  <c r="K60" i="7" s="1"/>
  <c r="L60" i="7" s="1"/>
  <c r="M60" i="7" s="1"/>
  <c r="N60" i="7" s="1"/>
  <c r="O60" i="7" s="1"/>
  <c r="P60" i="7" s="1"/>
  <c r="Q60" i="7" s="1"/>
  <c r="R60" i="7" s="1"/>
  <c r="S60" i="7" s="1"/>
  <c r="T60" i="7" s="1"/>
  <c r="U60" i="7" s="1"/>
  <c r="B69" i="10"/>
  <c r="C68" i="10"/>
  <c r="D68" i="10" s="1"/>
  <c r="G68" i="10" s="1"/>
  <c r="H68" i="10" s="1"/>
  <c r="I68" i="10" s="1"/>
  <c r="J68" i="10" s="1"/>
  <c r="K68" i="10" s="1"/>
  <c r="L68" i="10" s="1"/>
  <c r="M68" i="10" s="1"/>
  <c r="N68" i="10" s="1"/>
  <c r="O68" i="10" s="1"/>
  <c r="P68" i="10" s="1"/>
  <c r="Q68" i="10" s="1"/>
  <c r="R68" i="10" s="1"/>
  <c r="S68" i="10" s="1"/>
  <c r="T68" i="10" s="1"/>
  <c r="U68" i="10" s="1"/>
  <c r="V68" i="10" s="1"/>
  <c r="B303" i="1" l="1"/>
  <c r="B304" i="1" s="1"/>
  <c r="B305" i="1" s="1"/>
  <c r="B306" i="1" s="1"/>
  <c r="B308" i="1"/>
  <c r="C1209" i="13"/>
  <c r="C1210" i="13" s="1"/>
  <c r="C1211" i="13" s="1"/>
  <c r="C1212" i="13" s="1"/>
  <c r="C1213" i="13" s="1"/>
  <c r="C1214" i="13" s="1"/>
  <c r="C1215" i="13" s="1"/>
  <c r="C1216" i="13" s="1"/>
  <c r="C1217" i="13" s="1"/>
  <c r="C1218" i="13" s="1"/>
  <c r="C1219" i="13" s="1"/>
  <c r="C1220" i="13" s="1"/>
  <c r="C1221" i="13" s="1"/>
  <c r="C1222" i="13" s="1"/>
  <c r="C1223" i="13" s="1"/>
  <c r="C1225" i="13"/>
  <c r="B62" i="7"/>
  <c r="C61" i="7"/>
  <c r="D61" i="7" s="1"/>
  <c r="F61" i="7" s="1"/>
  <c r="G61" i="7" s="1"/>
  <c r="H61" i="7" s="1"/>
  <c r="I61" i="7" s="1"/>
  <c r="J61" i="7" s="1"/>
  <c r="K61" i="7" s="1"/>
  <c r="L61" i="7" s="1"/>
  <c r="M61" i="7" s="1"/>
  <c r="N61" i="7" s="1"/>
  <c r="O61" i="7" s="1"/>
  <c r="P61" i="7" s="1"/>
  <c r="Q61" i="7" s="1"/>
  <c r="R61" i="7" s="1"/>
  <c r="S61" i="7" s="1"/>
  <c r="T61" i="7" s="1"/>
  <c r="U61" i="7" s="1"/>
  <c r="B70" i="10"/>
  <c r="C69" i="10"/>
  <c r="D69" i="10" s="1"/>
  <c r="G69" i="10" s="1"/>
  <c r="H69" i="10" s="1"/>
  <c r="I69" i="10" s="1"/>
  <c r="J69" i="10" s="1"/>
  <c r="K69" i="10" s="1"/>
  <c r="L69" i="10" s="1"/>
  <c r="M69" i="10" s="1"/>
  <c r="N69" i="10" s="1"/>
  <c r="O69" i="10" s="1"/>
  <c r="P69" i="10" s="1"/>
  <c r="Q69" i="10" s="1"/>
  <c r="R69" i="10" s="1"/>
  <c r="S69" i="10" s="1"/>
  <c r="T69" i="10" s="1"/>
  <c r="U69" i="10" s="1"/>
  <c r="V69" i="10" s="1"/>
  <c r="B309" i="1" l="1"/>
  <c r="B310" i="1" s="1"/>
  <c r="B311" i="1" s="1"/>
  <c r="B312" i="1" s="1"/>
  <c r="B314" i="1"/>
  <c r="C1226" i="13"/>
  <c r="C1227" i="13" s="1"/>
  <c r="C1228" i="13" s="1"/>
  <c r="C1229" i="13" s="1"/>
  <c r="C1230" i="13" s="1"/>
  <c r="C1231" i="13" s="1"/>
  <c r="C1232" i="13" s="1"/>
  <c r="C1233" i="13" s="1"/>
  <c r="C1234" i="13" s="1"/>
  <c r="C1235" i="13" s="1"/>
  <c r="C1236" i="13" s="1"/>
  <c r="C1237" i="13" s="1"/>
  <c r="C1238" i="13" s="1"/>
  <c r="C1239" i="13" s="1"/>
  <c r="C1240" i="13" s="1"/>
  <c r="C1242" i="13"/>
  <c r="B63" i="7"/>
  <c r="C62" i="7"/>
  <c r="D62" i="7" s="1"/>
  <c r="F62" i="7" s="1"/>
  <c r="G62" i="7" s="1"/>
  <c r="H62" i="7" s="1"/>
  <c r="I62" i="7" s="1"/>
  <c r="J62" i="7" s="1"/>
  <c r="K62" i="7" s="1"/>
  <c r="L62" i="7" s="1"/>
  <c r="M62" i="7" s="1"/>
  <c r="N62" i="7" s="1"/>
  <c r="O62" i="7" s="1"/>
  <c r="P62" i="7" s="1"/>
  <c r="Q62" i="7" s="1"/>
  <c r="R62" i="7" s="1"/>
  <c r="S62" i="7" s="1"/>
  <c r="T62" i="7" s="1"/>
  <c r="U62" i="7" s="1"/>
  <c r="B71" i="10"/>
  <c r="C70" i="10"/>
  <c r="D70" i="10" s="1"/>
  <c r="G70" i="10" s="1"/>
  <c r="H70" i="10" s="1"/>
  <c r="I70" i="10" s="1"/>
  <c r="J70" i="10" s="1"/>
  <c r="K70" i="10" s="1"/>
  <c r="L70" i="10" s="1"/>
  <c r="M70" i="10" s="1"/>
  <c r="N70" i="10" s="1"/>
  <c r="O70" i="10" s="1"/>
  <c r="P70" i="10" s="1"/>
  <c r="Q70" i="10" s="1"/>
  <c r="R70" i="10" s="1"/>
  <c r="S70" i="10" s="1"/>
  <c r="T70" i="10" s="1"/>
  <c r="U70" i="10" s="1"/>
  <c r="V70" i="10" s="1"/>
  <c r="B315" i="1" l="1"/>
  <c r="B316" i="1" s="1"/>
  <c r="B317" i="1" s="1"/>
  <c r="B318" i="1" s="1"/>
  <c r="B320" i="1"/>
  <c r="C1243" i="13"/>
  <c r="C1244" i="13" s="1"/>
  <c r="C1245" i="13" s="1"/>
  <c r="C1246" i="13" s="1"/>
  <c r="C1247" i="13" s="1"/>
  <c r="C1248" i="13" s="1"/>
  <c r="C1249" i="13" s="1"/>
  <c r="C1250" i="13" s="1"/>
  <c r="C1251" i="13" s="1"/>
  <c r="C1252" i="13" s="1"/>
  <c r="C1253" i="13" s="1"/>
  <c r="C1254" i="13" s="1"/>
  <c r="C1255" i="13" s="1"/>
  <c r="C1256" i="13" s="1"/>
  <c r="C1257" i="13" s="1"/>
  <c r="C1259" i="13"/>
  <c r="B64" i="7"/>
  <c r="C63" i="7"/>
  <c r="D63" i="7" s="1"/>
  <c r="F63" i="7" s="1"/>
  <c r="G63" i="7" s="1"/>
  <c r="H63" i="7" s="1"/>
  <c r="I63" i="7" s="1"/>
  <c r="J63" i="7" s="1"/>
  <c r="K63" i="7" s="1"/>
  <c r="L63" i="7" s="1"/>
  <c r="M63" i="7" s="1"/>
  <c r="N63" i="7" s="1"/>
  <c r="O63" i="7" s="1"/>
  <c r="P63" i="7" s="1"/>
  <c r="Q63" i="7" s="1"/>
  <c r="R63" i="7" s="1"/>
  <c r="S63" i="7" s="1"/>
  <c r="T63" i="7" s="1"/>
  <c r="U63" i="7" s="1"/>
  <c r="B72" i="10"/>
  <c r="C71" i="10"/>
  <c r="D71" i="10" s="1"/>
  <c r="G71" i="10" s="1"/>
  <c r="H71" i="10" s="1"/>
  <c r="I71" i="10" s="1"/>
  <c r="J71" i="10" s="1"/>
  <c r="K71" i="10" s="1"/>
  <c r="L71" i="10" s="1"/>
  <c r="M71" i="10" s="1"/>
  <c r="N71" i="10" s="1"/>
  <c r="O71" i="10" s="1"/>
  <c r="P71" i="10" s="1"/>
  <c r="Q71" i="10" s="1"/>
  <c r="R71" i="10" s="1"/>
  <c r="S71" i="10" s="1"/>
  <c r="T71" i="10" s="1"/>
  <c r="U71" i="10" s="1"/>
  <c r="V71" i="10" s="1"/>
  <c r="B321" i="1" l="1"/>
  <c r="B322" i="1" s="1"/>
  <c r="B323" i="1" s="1"/>
  <c r="B324" i="1" s="1"/>
  <c r="B326" i="1"/>
  <c r="C1276" i="13"/>
  <c r="C1260" i="13"/>
  <c r="C1261" i="13" s="1"/>
  <c r="C1262" i="13" s="1"/>
  <c r="C1263" i="13" s="1"/>
  <c r="C1264" i="13" s="1"/>
  <c r="C1265" i="13" s="1"/>
  <c r="C1266" i="13" s="1"/>
  <c r="C1267" i="13" s="1"/>
  <c r="C1268" i="13" s="1"/>
  <c r="C1269" i="13" s="1"/>
  <c r="C1270" i="13" s="1"/>
  <c r="C1271" i="13" s="1"/>
  <c r="C1272" i="13" s="1"/>
  <c r="C1273" i="13" s="1"/>
  <c r="C1274" i="13" s="1"/>
  <c r="B65" i="7"/>
  <c r="C64" i="7"/>
  <c r="D64" i="7" s="1"/>
  <c r="F64" i="7" s="1"/>
  <c r="G64" i="7" s="1"/>
  <c r="H64" i="7" s="1"/>
  <c r="I64" i="7" s="1"/>
  <c r="J64" i="7" s="1"/>
  <c r="K64" i="7" s="1"/>
  <c r="L64" i="7" s="1"/>
  <c r="M64" i="7" s="1"/>
  <c r="N64" i="7" s="1"/>
  <c r="O64" i="7" s="1"/>
  <c r="P64" i="7" s="1"/>
  <c r="Q64" i="7" s="1"/>
  <c r="R64" i="7" s="1"/>
  <c r="S64" i="7" s="1"/>
  <c r="T64" i="7" s="1"/>
  <c r="U64" i="7" s="1"/>
  <c r="B73" i="10"/>
  <c r="C72" i="10"/>
  <c r="D72" i="10" s="1"/>
  <c r="G72" i="10" s="1"/>
  <c r="H72" i="10" s="1"/>
  <c r="I72" i="10" s="1"/>
  <c r="J72" i="10" s="1"/>
  <c r="K72" i="10" s="1"/>
  <c r="L72" i="10" s="1"/>
  <c r="M72" i="10" s="1"/>
  <c r="N72" i="10" s="1"/>
  <c r="O72" i="10" s="1"/>
  <c r="P72" i="10" s="1"/>
  <c r="Q72" i="10" s="1"/>
  <c r="R72" i="10" s="1"/>
  <c r="S72" i="10" s="1"/>
  <c r="T72" i="10" s="1"/>
  <c r="U72" i="10" s="1"/>
  <c r="V72" i="10" s="1"/>
  <c r="B327" i="1" l="1"/>
  <c r="B328" i="1" s="1"/>
  <c r="B329" i="1" s="1"/>
  <c r="B330" i="1" s="1"/>
  <c r="B332" i="1"/>
  <c r="C1277" i="13"/>
  <c r="C1278" i="13" s="1"/>
  <c r="C1279" i="13" s="1"/>
  <c r="C1280" i="13" s="1"/>
  <c r="C1281" i="13" s="1"/>
  <c r="C1282" i="13" s="1"/>
  <c r="C1283" i="13" s="1"/>
  <c r="C1284" i="13" s="1"/>
  <c r="C1285" i="13" s="1"/>
  <c r="C1286" i="13" s="1"/>
  <c r="C1287" i="13" s="1"/>
  <c r="C1288" i="13" s="1"/>
  <c r="C1289" i="13" s="1"/>
  <c r="C1290" i="13" s="1"/>
  <c r="C1291" i="13" s="1"/>
  <c r="C1293" i="13"/>
  <c r="B66" i="7"/>
  <c r="C65" i="7"/>
  <c r="D65" i="7" s="1"/>
  <c r="F65" i="7" s="1"/>
  <c r="G65" i="7" s="1"/>
  <c r="H65" i="7" s="1"/>
  <c r="I65" i="7" s="1"/>
  <c r="J65" i="7" s="1"/>
  <c r="K65" i="7" s="1"/>
  <c r="L65" i="7" s="1"/>
  <c r="M65" i="7" s="1"/>
  <c r="N65" i="7" s="1"/>
  <c r="O65" i="7" s="1"/>
  <c r="P65" i="7" s="1"/>
  <c r="Q65" i="7" s="1"/>
  <c r="R65" i="7" s="1"/>
  <c r="S65" i="7" s="1"/>
  <c r="T65" i="7" s="1"/>
  <c r="U65" i="7" s="1"/>
  <c r="B74" i="10"/>
  <c r="C73" i="10"/>
  <c r="D73" i="10" s="1"/>
  <c r="G73" i="10" s="1"/>
  <c r="H73" i="10" s="1"/>
  <c r="I73" i="10" s="1"/>
  <c r="J73" i="10" s="1"/>
  <c r="K73" i="10" s="1"/>
  <c r="L73" i="10" s="1"/>
  <c r="M73" i="10" s="1"/>
  <c r="N73" i="10" s="1"/>
  <c r="O73" i="10" s="1"/>
  <c r="P73" i="10" s="1"/>
  <c r="Q73" i="10" s="1"/>
  <c r="R73" i="10" s="1"/>
  <c r="S73" i="10" s="1"/>
  <c r="T73" i="10" s="1"/>
  <c r="U73" i="10" s="1"/>
  <c r="V73" i="10" s="1"/>
  <c r="B333" i="1" l="1"/>
  <c r="B334" i="1" s="1"/>
  <c r="B335" i="1" s="1"/>
  <c r="B336" i="1" s="1"/>
  <c r="B338" i="1"/>
  <c r="C1294" i="13"/>
  <c r="C1295" i="13" s="1"/>
  <c r="C1296" i="13" s="1"/>
  <c r="C1297" i="13" s="1"/>
  <c r="C1298" i="13" s="1"/>
  <c r="C1299" i="13" s="1"/>
  <c r="C1300" i="13" s="1"/>
  <c r="C1301" i="13" s="1"/>
  <c r="C1302" i="13" s="1"/>
  <c r="C1303" i="13" s="1"/>
  <c r="C1304" i="13" s="1"/>
  <c r="C1305" i="13" s="1"/>
  <c r="C1306" i="13" s="1"/>
  <c r="C1307" i="13" s="1"/>
  <c r="C1308" i="13" s="1"/>
  <c r="C1310" i="13"/>
  <c r="B67" i="7"/>
  <c r="C66" i="7"/>
  <c r="D66" i="7" s="1"/>
  <c r="F66" i="7" s="1"/>
  <c r="G66" i="7" s="1"/>
  <c r="H66" i="7" s="1"/>
  <c r="I66" i="7" s="1"/>
  <c r="J66" i="7" s="1"/>
  <c r="K66" i="7" s="1"/>
  <c r="L66" i="7" s="1"/>
  <c r="M66" i="7" s="1"/>
  <c r="N66" i="7" s="1"/>
  <c r="O66" i="7" s="1"/>
  <c r="P66" i="7" s="1"/>
  <c r="Q66" i="7" s="1"/>
  <c r="R66" i="7" s="1"/>
  <c r="S66" i="7" s="1"/>
  <c r="T66" i="7" s="1"/>
  <c r="U66" i="7" s="1"/>
  <c r="B75" i="10"/>
  <c r="C74" i="10"/>
  <c r="D74" i="10" s="1"/>
  <c r="G74" i="10" s="1"/>
  <c r="H74" i="10" s="1"/>
  <c r="I74" i="10" s="1"/>
  <c r="J74" i="10" s="1"/>
  <c r="K74" i="10" s="1"/>
  <c r="L74" i="10" s="1"/>
  <c r="M74" i="10" s="1"/>
  <c r="N74" i="10" s="1"/>
  <c r="O74" i="10" s="1"/>
  <c r="P74" i="10" s="1"/>
  <c r="Q74" i="10" s="1"/>
  <c r="R74" i="10" s="1"/>
  <c r="S74" i="10" s="1"/>
  <c r="T74" i="10" s="1"/>
  <c r="U74" i="10" s="1"/>
  <c r="V74" i="10" s="1"/>
  <c r="B344" i="1" l="1"/>
  <c r="B345" i="1" s="1"/>
  <c r="B346" i="1" s="1"/>
  <c r="B347" i="1" s="1"/>
  <c r="B348" i="1" s="1"/>
  <c r="B339" i="1"/>
  <c r="B340" i="1" s="1"/>
  <c r="B341" i="1" s="1"/>
  <c r="B342" i="1" s="1"/>
  <c r="C1311" i="13"/>
  <c r="C1312" i="13" s="1"/>
  <c r="C1313" i="13" s="1"/>
  <c r="C1314" i="13" s="1"/>
  <c r="C1315" i="13" s="1"/>
  <c r="C1316" i="13" s="1"/>
  <c r="C1317" i="13" s="1"/>
  <c r="C1318" i="13" s="1"/>
  <c r="C1319" i="13" s="1"/>
  <c r="C1320" i="13" s="1"/>
  <c r="C1321" i="13" s="1"/>
  <c r="C1322" i="13" s="1"/>
  <c r="C1323" i="13" s="1"/>
  <c r="C1324" i="13" s="1"/>
  <c r="C1325" i="13" s="1"/>
  <c r="C1327" i="13"/>
  <c r="B68" i="7"/>
  <c r="C67" i="7"/>
  <c r="D67" i="7" s="1"/>
  <c r="F67" i="7" s="1"/>
  <c r="G67" i="7" s="1"/>
  <c r="H67" i="7" s="1"/>
  <c r="I67" i="7" s="1"/>
  <c r="J67" i="7" s="1"/>
  <c r="K67" i="7" s="1"/>
  <c r="L67" i="7" s="1"/>
  <c r="M67" i="7" s="1"/>
  <c r="N67" i="7" s="1"/>
  <c r="O67" i="7" s="1"/>
  <c r="P67" i="7" s="1"/>
  <c r="Q67" i="7" s="1"/>
  <c r="R67" i="7" s="1"/>
  <c r="S67" i="7" s="1"/>
  <c r="T67" i="7" s="1"/>
  <c r="U67" i="7" s="1"/>
  <c r="B76" i="10"/>
  <c r="C75" i="10"/>
  <c r="D75" i="10" s="1"/>
  <c r="G75" i="10" s="1"/>
  <c r="H75" i="10" s="1"/>
  <c r="I75" i="10" s="1"/>
  <c r="J75" i="10" s="1"/>
  <c r="K75" i="10" s="1"/>
  <c r="L75" i="10" s="1"/>
  <c r="M75" i="10" s="1"/>
  <c r="N75" i="10" s="1"/>
  <c r="O75" i="10" s="1"/>
  <c r="P75" i="10" s="1"/>
  <c r="Q75" i="10" s="1"/>
  <c r="R75" i="10" s="1"/>
  <c r="S75" i="10" s="1"/>
  <c r="T75" i="10" s="1"/>
  <c r="U75" i="10" s="1"/>
  <c r="V75" i="10" s="1"/>
  <c r="C1328" i="13" l="1"/>
  <c r="C1329" i="13" s="1"/>
  <c r="C1330" i="13" s="1"/>
  <c r="C1331" i="13" s="1"/>
  <c r="C1332" i="13" s="1"/>
  <c r="C1333" i="13" s="1"/>
  <c r="C1334" i="13" s="1"/>
  <c r="C1335" i="13" s="1"/>
  <c r="C1336" i="13" s="1"/>
  <c r="C1337" i="13" s="1"/>
  <c r="C1338" i="13" s="1"/>
  <c r="C1339" i="13" s="1"/>
  <c r="C1340" i="13" s="1"/>
  <c r="C1341" i="13" s="1"/>
  <c r="C1342" i="13" s="1"/>
  <c r="C1344" i="13"/>
  <c r="B69" i="7"/>
  <c r="C68" i="7"/>
  <c r="D68" i="7" s="1"/>
  <c r="F68" i="7" s="1"/>
  <c r="G68" i="7" s="1"/>
  <c r="H68" i="7" s="1"/>
  <c r="I68" i="7" s="1"/>
  <c r="J68" i="7" s="1"/>
  <c r="K68" i="7" s="1"/>
  <c r="L68" i="7" s="1"/>
  <c r="M68" i="7" s="1"/>
  <c r="N68" i="7" s="1"/>
  <c r="O68" i="7" s="1"/>
  <c r="P68" i="7" s="1"/>
  <c r="Q68" i="7" s="1"/>
  <c r="R68" i="7" s="1"/>
  <c r="S68" i="7" s="1"/>
  <c r="T68" i="7" s="1"/>
  <c r="U68" i="7" s="1"/>
  <c r="B77" i="10"/>
  <c r="C76" i="10"/>
  <c r="D76" i="10" s="1"/>
  <c r="G76" i="10" s="1"/>
  <c r="H76" i="10" s="1"/>
  <c r="I76" i="10" s="1"/>
  <c r="J76" i="10" s="1"/>
  <c r="K76" i="10" s="1"/>
  <c r="L76" i="10" s="1"/>
  <c r="M76" i="10" s="1"/>
  <c r="N76" i="10" s="1"/>
  <c r="O76" i="10" s="1"/>
  <c r="P76" i="10" s="1"/>
  <c r="Q76" i="10" s="1"/>
  <c r="R76" i="10" s="1"/>
  <c r="S76" i="10" s="1"/>
  <c r="T76" i="10" s="1"/>
  <c r="U76" i="10" s="1"/>
  <c r="V76" i="10" s="1"/>
  <c r="C1345" i="13" l="1"/>
  <c r="C1346" i="13" s="1"/>
  <c r="C1347" i="13" s="1"/>
  <c r="C1348" i="13" s="1"/>
  <c r="C1349" i="13" s="1"/>
  <c r="C1350" i="13" s="1"/>
  <c r="C1351" i="13" s="1"/>
  <c r="C1352" i="13" s="1"/>
  <c r="C1353" i="13" s="1"/>
  <c r="C1354" i="13" s="1"/>
  <c r="C1355" i="13" s="1"/>
  <c r="C1356" i="13" s="1"/>
  <c r="C1357" i="13" s="1"/>
  <c r="C1358" i="13" s="1"/>
  <c r="C1359" i="13" s="1"/>
  <c r="C1361" i="13"/>
  <c r="B70" i="7"/>
  <c r="C69" i="7"/>
  <c r="D69" i="7" s="1"/>
  <c r="F69" i="7" s="1"/>
  <c r="G69" i="7" s="1"/>
  <c r="H69" i="7" s="1"/>
  <c r="I69" i="7" s="1"/>
  <c r="J69" i="7" s="1"/>
  <c r="K69" i="7" s="1"/>
  <c r="L69" i="7" s="1"/>
  <c r="M69" i="7" s="1"/>
  <c r="N69" i="7" s="1"/>
  <c r="O69" i="7" s="1"/>
  <c r="P69" i="7" s="1"/>
  <c r="Q69" i="7" s="1"/>
  <c r="R69" i="7" s="1"/>
  <c r="S69" i="7" s="1"/>
  <c r="T69" i="7" s="1"/>
  <c r="U69" i="7" s="1"/>
  <c r="B78" i="10"/>
  <c r="C77" i="10"/>
  <c r="D77" i="10" s="1"/>
  <c r="G77" i="10" s="1"/>
  <c r="H77" i="10" s="1"/>
  <c r="I77" i="10" s="1"/>
  <c r="J77" i="10" s="1"/>
  <c r="K77" i="10" s="1"/>
  <c r="L77" i="10" s="1"/>
  <c r="M77" i="10" s="1"/>
  <c r="N77" i="10" s="1"/>
  <c r="O77" i="10" s="1"/>
  <c r="P77" i="10" s="1"/>
  <c r="Q77" i="10" s="1"/>
  <c r="R77" i="10" s="1"/>
  <c r="S77" i="10" s="1"/>
  <c r="T77" i="10" s="1"/>
  <c r="U77" i="10" s="1"/>
  <c r="V77" i="10" s="1"/>
  <c r="C1362" i="13" l="1"/>
  <c r="C1363" i="13" s="1"/>
  <c r="C1364" i="13" s="1"/>
  <c r="C1365" i="13" s="1"/>
  <c r="C1366" i="13" s="1"/>
  <c r="C1367" i="13" s="1"/>
  <c r="C1368" i="13" s="1"/>
  <c r="C1369" i="13" s="1"/>
  <c r="C1370" i="13" s="1"/>
  <c r="C1371" i="13" s="1"/>
  <c r="C1372" i="13" s="1"/>
  <c r="C1373" i="13" s="1"/>
  <c r="C1374" i="13" s="1"/>
  <c r="C1375" i="13" s="1"/>
  <c r="C1376" i="13" s="1"/>
  <c r="C1378" i="13"/>
  <c r="B71" i="7"/>
  <c r="C70" i="7"/>
  <c r="D70" i="7" s="1"/>
  <c r="F70" i="7" s="1"/>
  <c r="G70" i="7" s="1"/>
  <c r="H70" i="7" s="1"/>
  <c r="I70" i="7" s="1"/>
  <c r="J70" i="7" s="1"/>
  <c r="K70" i="7" s="1"/>
  <c r="L70" i="7" s="1"/>
  <c r="M70" i="7" s="1"/>
  <c r="N70" i="7" s="1"/>
  <c r="O70" i="7" s="1"/>
  <c r="P70" i="7" s="1"/>
  <c r="Q70" i="7" s="1"/>
  <c r="R70" i="7" s="1"/>
  <c r="S70" i="7" s="1"/>
  <c r="T70" i="7" s="1"/>
  <c r="U70" i="7" s="1"/>
  <c r="B79" i="10"/>
  <c r="C78" i="10"/>
  <c r="D78" i="10" s="1"/>
  <c r="G78" i="10" s="1"/>
  <c r="H78" i="10" s="1"/>
  <c r="I78" i="10" s="1"/>
  <c r="J78" i="10" s="1"/>
  <c r="K78" i="10" s="1"/>
  <c r="L78" i="10" s="1"/>
  <c r="M78" i="10" s="1"/>
  <c r="N78" i="10" s="1"/>
  <c r="O78" i="10" s="1"/>
  <c r="P78" i="10" s="1"/>
  <c r="Q78" i="10" s="1"/>
  <c r="R78" i="10" s="1"/>
  <c r="S78" i="10" s="1"/>
  <c r="T78" i="10" s="1"/>
  <c r="U78" i="10" s="1"/>
  <c r="V78" i="10" s="1"/>
  <c r="C1395" i="13" l="1"/>
  <c r="C1379" i="13"/>
  <c r="C1380" i="13" s="1"/>
  <c r="C1381" i="13" s="1"/>
  <c r="C1382" i="13" s="1"/>
  <c r="C1383" i="13" s="1"/>
  <c r="C1384" i="13" s="1"/>
  <c r="C1385" i="13" s="1"/>
  <c r="C1386" i="13" s="1"/>
  <c r="C1387" i="13" s="1"/>
  <c r="C1388" i="13" s="1"/>
  <c r="C1389" i="13" s="1"/>
  <c r="C1390" i="13" s="1"/>
  <c r="C1391" i="13" s="1"/>
  <c r="C1392" i="13" s="1"/>
  <c r="C1393" i="13" s="1"/>
  <c r="B72" i="7"/>
  <c r="C71" i="7"/>
  <c r="D71" i="7" s="1"/>
  <c r="F71" i="7" s="1"/>
  <c r="G71" i="7" s="1"/>
  <c r="H71" i="7" s="1"/>
  <c r="I71" i="7" s="1"/>
  <c r="J71" i="7" s="1"/>
  <c r="K71" i="7" s="1"/>
  <c r="L71" i="7" s="1"/>
  <c r="M71" i="7" s="1"/>
  <c r="N71" i="7" s="1"/>
  <c r="O71" i="7" s="1"/>
  <c r="P71" i="7" s="1"/>
  <c r="Q71" i="7" s="1"/>
  <c r="R71" i="7" s="1"/>
  <c r="S71" i="7" s="1"/>
  <c r="T71" i="7" s="1"/>
  <c r="U71" i="7" s="1"/>
  <c r="B80" i="10"/>
  <c r="C79" i="10"/>
  <c r="D79" i="10" s="1"/>
  <c r="G79" i="10" s="1"/>
  <c r="H79" i="10" s="1"/>
  <c r="I79" i="10" s="1"/>
  <c r="J79" i="10" s="1"/>
  <c r="K79" i="10" s="1"/>
  <c r="L79" i="10" s="1"/>
  <c r="M79" i="10" s="1"/>
  <c r="N79" i="10" s="1"/>
  <c r="O79" i="10" s="1"/>
  <c r="P79" i="10" s="1"/>
  <c r="Q79" i="10" s="1"/>
  <c r="R79" i="10" s="1"/>
  <c r="S79" i="10" s="1"/>
  <c r="T79" i="10" s="1"/>
  <c r="U79" i="10" s="1"/>
  <c r="V79" i="10" s="1"/>
  <c r="C1396" i="13" l="1"/>
  <c r="C1397" i="13" s="1"/>
  <c r="C1398" i="13" s="1"/>
  <c r="C1399" i="13" s="1"/>
  <c r="C1400" i="13" s="1"/>
  <c r="C1401" i="13" s="1"/>
  <c r="C1402" i="13" s="1"/>
  <c r="C1403" i="13" s="1"/>
  <c r="C1404" i="13" s="1"/>
  <c r="C1405" i="13" s="1"/>
  <c r="C1406" i="13" s="1"/>
  <c r="C1407" i="13" s="1"/>
  <c r="C1408" i="13" s="1"/>
  <c r="C1409" i="13" s="1"/>
  <c r="C1410" i="13" s="1"/>
  <c r="C1412" i="13"/>
  <c r="B73" i="7"/>
  <c r="C72" i="7"/>
  <c r="D72" i="7" s="1"/>
  <c r="F72" i="7" s="1"/>
  <c r="G72" i="7" s="1"/>
  <c r="H72" i="7" s="1"/>
  <c r="I72" i="7" s="1"/>
  <c r="J72" i="7" s="1"/>
  <c r="K72" i="7" s="1"/>
  <c r="L72" i="7" s="1"/>
  <c r="M72" i="7" s="1"/>
  <c r="N72" i="7" s="1"/>
  <c r="O72" i="7" s="1"/>
  <c r="P72" i="7" s="1"/>
  <c r="Q72" i="7" s="1"/>
  <c r="R72" i="7" s="1"/>
  <c r="S72" i="7" s="1"/>
  <c r="T72" i="7" s="1"/>
  <c r="U72" i="7" s="1"/>
  <c r="B81" i="10"/>
  <c r="C80" i="10"/>
  <c r="D80" i="10" s="1"/>
  <c r="G80" i="10" s="1"/>
  <c r="H80" i="10" s="1"/>
  <c r="I80" i="10" s="1"/>
  <c r="J80" i="10" s="1"/>
  <c r="K80" i="10" s="1"/>
  <c r="L80" i="10" s="1"/>
  <c r="M80" i="10" s="1"/>
  <c r="N80" i="10" s="1"/>
  <c r="O80" i="10" s="1"/>
  <c r="P80" i="10" s="1"/>
  <c r="Q80" i="10" s="1"/>
  <c r="R80" i="10" s="1"/>
  <c r="S80" i="10" s="1"/>
  <c r="T80" i="10" s="1"/>
  <c r="U80" i="10" s="1"/>
  <c r="V80" i="10" s="1"/>
  <c r="C1413" i="13" l="1"/>
  <c r="C1414" i="13" s="1"/>
  <c r="C1415" i="13" s="1"/>
  <c r="C1416" i="13" s="1"/>
  <c r="C1417" i="13" s="1"/>
  <c r="C1418" i="13" s="1"/>
  <c r="C1419" i="13" s="1"/>
  <c r="C1420" i="13" s="1"/>
  <c r="C1421" i="13" s="1"/>
  <c r="C1422" i="13" s="1"/>
  <c r="C1423" i="13" s="1"/>
  <c r="C1424" i="13" s="1"/>
  <c r="C1425" i="13" s="1"/>
  <c r="C1426" i="13" s="1"/>
  <c r="C1427" i="13" s="1"/>
  <c r="C1429" i="13"/>
  <c r="B74" i="7"/>
  <c r="C73" i="7"/>
  <c r="D73" i="7" s="1"/>
  <c r="F73" i="7" s="1"/>
  <c r="G73" i="7" s="1"/>
  <c r="H73" i="7" s="1"/>
  <c r="I73" i="7" s="1"/>
  <c r="J73" i="7" s="1"/>
  <c r="K73" i="7" s="1"/>
  <c r="L73" i="7" s="1"/>
  <c r="M73" i="7" s="1"/>
  <c r="N73" i="7" s="1"/>
  <c r="O73" i="7" s="1"/>
  <c r="P73" i="7" s="1"/>
  <c r="Q73" i="7" s="1"/>
  <c r="R73" i="7" s="1"/>
  <c r="S73" i="7" s="1"/>
  <c r="T73" i="7" s="1"/>
  <c r="U73" i="7" s="1"/>
  <c r="B82" i="10"/>
  <c r="C81" i="10"/>
  <c r="D81" i="10" s="1"/>
  <c r="G81" i="10" s="1"/>
  <c r="H81" i="10" s="1"/>
  <c r="I81" i="10" s="1"/>
  <c r="J81" i="10" s="1"/>
  <c r="K81" i="10" s="1"/>
  <c r="L81" i="10" s="1"/>
  <c r="M81" i="10" s="1"/>
  <c r="N81" i="10" s="1"/>
  <c r="O81" i="10" s="1"/>
  <c r="P81" i="10" s="1"/>
  <c r="Q81" i="10" s="1"/>
  <c r="R81" i="10" s="1"/>
  <c r="S81" i="10" s="1"/>
  <c r="T81" i="10" s="1"/>
  <c r="U81" i="10" s="1"/>
  <c r="V81" i="10" s="1"/>
  <c r="C1446" i="13" l="1"/>
  <c r="C1430" i="13"/>
  <c r="C1431" i="13" s="1"/>
  <c r="C1432" i="13" s="1"/>
  <c r="C1433" i="13" s="1"/>
  <c r="C1434" i="13" s="1"/>
  <c r="C1435" i="13" s="1"/>
  <c r="C1436" i="13" s="1"/>
  <c r="C1437" i="13" s="1"/>
  <c r="C1438" i="13" s="1"/>
  <c r="C1439" i="13" s="1"/>
  <c r="C1440" i="13" s="1"/>
  <c r="C1441" i="13" s="1"/>
  <c r="C1442" i="13" s="1"/>
  <c r="C1443" i="13" s="1"/>
  <c r="C1444" i="13" s="1"/>
  <c r="B75" i="7"/>
  <c r="C74" i="7"/>
  <c r="D74" i="7" s="1"/>
  <c r="F74" i="7" s="1"/>
  <c r="G74" i="7" s="1"/>
  <c r="H74" i="7" s="1"/>
  <c r="I74" i="7" s="1"/>
  <c r="J74" i="7" s="1"/>
  <c r="K74" i="7" s="1"/>
  <c r="L74" i="7" s="1"/>
  <c r="M74" i="7" s="1"/>
  <c r="N74" i="7" s="1"/>
  <c r="O74" i="7" s="1"/>
  <c r="P74" i="7" s="1"/>
  <c r="Q74" i="7" s="1"/>
  <c r="R74" i="7" s="1"/>
  <c r="S74" i="7" s="1"/>
  <c r="T74" i="7" s="1"/>
  <c r="U74" i="7" s="1"/>
  <c r="B83" i="10"/>
  <c r="C82" i="10"/>
  <c r="D82" i="10" s="1"/>
  <c r="G82" i="10" s="1"/>
  <c r="H82" i="10" s="1"/>
  <c r="I82" i="10" s="1"/>
  <c r="J82" i="10" s="1"/>
  <c r="K82" i="10" s="1"/>
  <c r="L82" i="10" s="1"/>
  <c r="M82" i="10" s="1"/>
  <c r="N82" i="10" s="1"/>
  <c r="O82" i="10" s="1"/>
  <c r="P82" i="10" s="1"/>
  <c r="Q82" i="10" s="1"/>
  <c r="R82" i="10" s="1"/>
  <c r="S82" i="10" s="1"/>
  <c r="T82" i="10" s="1"/>
  <c r="U82" i="10" s="1"/>
  <c r="V82" i="10" s="1"/>
  <c r="C1463" i="13" l="1"/>
  <c r="C1447" i="13"/>
  <c r="C1448" i="13" s="1"/>
  <c r="C1449" i="13" s="1"/>
  <c r="C1450" i="13" s="1"/>
  <c r="C1451" i="13" s="1"/>
  <c r="C1452" i="13" s="1"/>
  <c r="C1453" i="13" s="1"/>
  <c r="C1454" i="13" s="1"/>
  <c r="C1455" i="13" s="1"/>
  <c r="C1456" i="13" s="1"/>
  <c r="C1457" i="13" s="1"/>
  <c r="C1458" i="13" s="1"/>
  <c r="C1459" i="13" s="1"/>
  <c r="C1460" i="13" s="1"/>
  <c r="C1461" i="13" s="1"/>
  <c r="B76" i="7"/>
  <c r="C75" i="7"/>
  <c r="D75" i="7" s="1"/>
  <c r="F75" i="7" s="1"/>
  <c r="G75" i="7" s="1"/>
  <c r="H75" i="7" s="1"/>
  <c r="I75" i="7" s="1"/>
  <c r="J75" i="7" s="1"/>
  <c r="K75" i="7" s="1"/>
  <c r="L75" i="7" s="1"/>
  <c r="M75" i="7" s="1"/>
  <c r="N75" i="7" s="1"/>
  <c r="O75" i="7" s="1"/>
  <c r="P75" i="7" s="1"/>
  <c r="Q75" i="7" s="1"/>
  <c r="R75" i="7" s="1"/>
  <c r="S75" i="7" s="1"/>
  <c r="T75" i="7" s="1"/>
  <c r="U75" i="7" s="1"/>
  <c r="B84" i="10"/>
  <c r="C83" i="10"/>
  <c r="D83" i="10" s="1"/>
  <c r="G83" i="10" s="1"/>
  <c r="H83" i="10" s="1"/>
  <c r="I83" i="10" s="1"/>
  <c r="J83" i="10" s="1"/>
  <c r="K83" i="10" s="1"/>
  <c r="L83" i="10" s="1"/>
  <c r="M83" i="10" s="1"/>
  <c r="N83" i="10" s="1"/>
  <c r="O83" i="10" s="1"/>
  <c r="P83" i="10" s="1"/>
  <c r="Q83" i="10" s="1"/>
  <c r="R83" i="10" s="1"/>
  <c r="S83" i="10" s="1"/>
  <c r="T83" i="10" s="1"/>
  <c r="U83" i="10" s="1"/>
  <c r="V83" i="10" s="1"/>
  <c r="C1464" i="13" l="1"/>
  <c r="C1465" i="13" s="1"/>
  <c r="C1466" i="13" s="1"/>
  <c r="C1467" i="13" s="1"/>
  <c r="C1468" i="13" s="1"/>
  <c r="C1469" i="13" s="1"/>
  <c r="C1470" i="13" s="1"/>
  <c r="C1471" i="13" s="1"/>
  <c r="C1472" i="13" s="1"/>
  <c r="C1473" i="13" s="1"/>
  <c r="C1474" i="13" s="1"/>
  <c r="C1475" i="13" s="1"/>
  <c r="C1476" i="13" s="1"/>
  <c r="C1477" i="13" s="1"/>
  <c r="C1478" i="13" s="1"/>
  <c r="C1480" i="13"/>
  <c r="B77" i="7"/>
  <c r="C76" i="7"/>
  <c r="D76" i="7" s="1"/>
  <c r="F76" i="7" s="1"/>
  <c r="G76" i="7" s="1"/>
  <c r="H76" i="7" s="1"/>
  <c r="I76" i="7" s="1"/>
  <c r="J76" i="7" s="1"/>
  <c r="K76" i="7" s="1"/>
  <c r="L76" i="7" s="1"/>
  <c r="M76" i="7" s="1"/>
  <c r="N76" i="7" s="1"/>
  <c r="O76" i="7" s="1"/>
  <c r="P76" i="7" s="1"/>
  <c r="Q76" i="7" s="1"/>
  <c r="R76" i="7" s="1"/>
  <c r="S76" i="7" s="1"/>
  <c r="T76" i="7" s="1"/>
  <c r="U76" i="7" s="1"/>
  <c r="B85" i="10"/>
  <c r="C84" i="10"/>
  <c r="D84" i="10" s="1"/>
  <c r="G84" i="10" s="1"/>
  <c r="H84" i="10" s="1"/>
  <c r="I84" i="10" s="1"/>
  <c r="J84" i="10" s="1"/>
  <c r="K84" i="10" s="1"/>
  <c r="L84" i="10" s="1"/>
  <c r="M84" i="10" s="1"/>
  <c r="N84" i="10" s="1"/>
  <c r="O84" i="10" s="1"/>
  <c r="P84" i="10" s="1"/>
  <c r="Q84" i="10" s="1"/>
  <c r="R84" i="10" s="1"/>
  <c r="S84" i="10" s="1"/>
  <c r="T84" i="10" s="1"/>
  <c r="U84" i="10" s="1"/>
  <c r="V84" i="10" s="1"/>
  <c r="C1481" i="13" l="1"/>
  <c r="C1482" i="13" s="1"/>
  <c r="C1483" i="13" s="1"/>
  <c r="C1484" i="13" s="1"/>
  <c r="C1485" i="13" s="1"/>
  <c r="C1486" i="13" s="1"/>
  <c r="C1487" i="13" s="1"/>
  <c r="C1488" i="13" s="1"/>
  <c r="C1489" i="13" s="1"/>
  <c r="C1490" i="13" s="1"/>
  <c r="C1491" i="13" s="1"/>
  <c r="C1492" i="13" s="1"/>
  <c r="C1493" i="13" s="1"/>
  <c r="C1494" i="13" s="1"/>
  <c r="C1495" i="13" s="1"/>
  <c r="C1497" i="13"/>
  <c r="B78" i="7"/>
  <c r="C77" i="7"/>
  <c r="D77" i="7" s="1"/>
  <c r="F77" i="7" s="1"/>
  <c r="G77" i="7" s="1"/>
  <c r="H77" i="7" s="1"/>
  <c r="I77" i="7" s="1"/>
  <c r="J77" i="7" s="1"/>
  <c r="K77" i="7" s="1"/>
  <c r="L77" i="7" s="1"/>
  <c r="M77" i="7" s="1"/>
  <c r="N77" i="7" s="1"/>
  <c r="O77" i="7" s="1"/>
  <c r="P77" i="7" s="1"/>
  <c r="Q77" i="7" s="1"/>
  <c r="R77" i="7" s="1"/>
  <c r="S77" i="7" s="1"/>
  <c r="T77" i="7" s="1"/>
  <c r="U77" i="7" s="1"/>
  <c r="B86" i="10"/>
  <c r="C85" i="10"/>
  <c r="D85" i="10" s="1"/>
  <c r="G85" i="10" s="1"/>
  <c r="H85" i="10" s="1"/>
  <c r="I85" i="10" s="1"/>
  <c r="J85" i="10" s="1"/>
  <c r="K85" i="10" s="1"/>
  <c r="L85" i="10" s="1"/>
  <c r="M85" i="10" s="1"/>
  <c r="N85" i="10" s="1"/>
  <c r="O85" i="10" s="1"/>
  <c r="P85" i="10" s="1"/>
  <c r="Q85" i="10" s="1"/>
  <c r="R85" i="10" s="1"/>
  <c r="S85" i="10" s="1"/>
  <c r="T85" i="10" s="1"/>
  <c r="U85" i="10" s="1"/>
  <c r="V85" i="10" s="1"/>
  <c r="C1498" i="13" l="1"/>
  <c r="C1499" i="13" s="1"/>
  <c r="C1500" i="13" s="1"/>
  <c r="C1501" i="13" s="1"/>
  <c r="C1502" i="13" s="1"/>
  <c r="C1503" i="13" s="1"/>
  <c r="C1504" i="13" s="1"/>
  <c r="C1505" i="13" s="1"/>
  <c r="C1506" i="13" s="1"/>
  <c r="C1507" i="13" s="1"/>
  <c r="C1508" i="13" s="1"/>
  <c r="C1509" i="13" s="1"/>
  <c r="C1510" i="13" s="1"/>
  <c r="C1511" i="13" s="1"/>
  <c r="C1512" i="13" s="1"/>
  <c r="B79" i="7"/>
  <c r="C78" i="7"/>
  <c r="D78" i="7" s="1"/>
  <c r="F78" i="7" s="1"/>
  <c r="G78" i="7" s="1"/>
  <c r="H78" i="7" s="1"/>
  <c r="I78" i="7" s="1"/>
  <c r="J78" i="7" s="1"/>
  <c r="K78" i="7" s="1"/>
  <c r="L78" i="7" s="1"/>
  <c r="M78" i="7" s="1"/>
  <c r="N78" i="7" s="1"/>
  <c r="O78" i="7" s="1"/>
  <c r="P78" i="7" s="1"/>
  <c r="Q78" i="7" s="1"/>
  <c r="R78" i="7" s="1"/>
  <c r="S78" i="7" s="1"/>
  <c r="T78" i="7" s="1"/>
  <c r="U78" i="7" s="1"/>
  <c r="B87" i="10"/>
  <c r="C86" i="10"/>
  <c r="D86" i="10" s="1"/>
  <c r="G86" i="10" s="1"/>
  <c r="H86" i="10" s="1"/>
  <c r="I86" i="10" s="1"/>
  <c r="J86" i="10" s="1"/>
  <c r="K86" i="10" s="1"/>
  <c r="L86" i="10" s="1"/>
  <c r="M86" i="10" s="1"/>
  <c r="N86" i="10" s="1"/>
  <c r="O86" i="10" s="1"/>
  <c r="P86" i="10" s="1"/>
  <c r="Q86" i="10" s="1"/>
  <c r="R86" i="10" s="1"/>
  <c r="S86" i="10" s="1"/>
  <c r="T86" i="10" s="1"/>
  <c r="U86" i="10" s="1"/>
  <c r="V86" i="10" s="1"/>
  <c r="B80" i="7" l="1"/>
  <c r="C79" i="7"/>
  <c r="D79" i="7" s="1"/>
  <c r="F79" i="7" s="1"/>
  <c r="G79" i="7" s="1"/>
  <c r="H79" i="7" s="1"/>
  <c r="I79" i="7" s="1"/>
  <c r="J79" i="7" s="1"/>
  <c r="K79" i="7" s="1"/>
  <c r="L79" i="7" s="1"/>
  <c r="M79" i="7" s="1"/>
  <c r="N79" i="7" s="1"/>
  <c r="O79" i="7" s="1"/>
  <c r="P79" i="7" s="1"/>
  <c r="Q79" i="7" s="1"/>
  <c r="R79" i="7" s="1"/>
  <c r="S79" i="7" s="1"/>
  <c r="T79" i="7" s="1"/>
  <c r="U79" i="7" s="1"/>
  <c r="B88" i="10"/>
  <c r="C87" i="10"/>
  <c r="D87" i="10" s="1"/>
  <c r="G87" i="10" s="1"/>
  <c r="H87" i="10" s="1"/>
  <c r="I87" i="10" s="1"/>
  <c r="J87" i="10" s="1"/>
  <c r="K87" i="10" s="1"/>
  <c r="L87" i="10" s="1"/>
  <c r="M87" i="10" s="1"/>
  <c r="N87" i="10" s="1"/>
  <c r="O87" i="10" s="1"/>
  <c r="P87" i="10" s="1"/>
  <c r="Q87" i="10" s="1"/>
  <c r="R87" i="10" s="1"/>
  <c r="S87" i="10" s="1"/>
  <c r="T87" i="10" s="1"/>
  <c r="U87" i="10" s="1"/>
  <c r="V87" i="10" s="1"/>
  <c r="B81" i="7" l="1"/>
  <c r="C80" i="7"/>
  <c r="D80" i="7" s="1"/>
  <c r="F80" i="7" s="1"/>
  <c r="G80" i="7" s="1"/>
  <c r="H80" i="7" s="1"/>
  <c r="I80" i="7" s="1"/>
  <c r="J80" i="7" s="1"/>
  <c r="K80" i="7" s="1"/>
  <c r="L80" i="7" s="1"/>
  <c r="M80" i="7" s="1"/>
  <c r="N80" i="7" s="1"/>
  <c r="O80" i="7" s="1"/>
  <c r="P80" i="7" s="1"/>
  <c r="Q80" i="7" s="1"/>
  <c r="R80" i="7" s="1"/>
  <c r="S80" i="7" s="1"/>
  <c r="T80" i="7" s="1"/>
  <c r="U80" i="7" s="1"/>
  <c r="B89" i="10"/>
  <c r="C88" i="10"/>
  <c r="D88" i="10" s="1"/>
  <c r="G88" i="10" s="1"/>
  <c r="H88" i="10" s="1"/>
  <c r="I88" i="10" s="1"/>
  <c r="J88" i="10" s="1"/>
  <c r="K88" i="10" s="1"/>
  <c r="L88" i="10" s="1"/>
  <c r="M88" i="10" s="1"/>
  <c r="N88" i="10" s="1"/>
  <c r="O88" i="10" s="1"/>
  <c r="P88" i="10" s="1"/>
  <c r="Q88" i="10" s="1"/>
  <c r="R88" i="10" s="1"/>
  <c r="S88" i="10" s="1"/>
  <c r="T88" i="10" s="1"/>
  <c r="U88" i="10" s="1"/>
  <c r="V88" i="10" s="1"/>
  <c r="B82" i="7" l="1"/>
  <c r="C81" i="7"/>
  <c r="D81" i="7" s="1"/>
  <c r="F81" i="7" s="1"/>
  <c r="G81" i="7" s="1"/>
  <c r="H81" i="7" s="1"/>
  <c r="I81" i="7" s="1"/>
  <c r="J81" i="7" s="1"/>
  <c r="K81" i="7" s="1"/>
  <c r="L81" i="7" s="1"/>
  <c r="M81" i="7" s="1"/>
  <c r="N81" i="7" s="1"/>
  <c r="O81" i="7" s="1"/>
  <c r="P81" i="7" s="1"/>
  <c r="Q81" i="7" s="1"/>
  <c r="R81" i="7" s="1"/>
  <c r="S81" i="7" s="1"/>
  <c r="T81" i="7" s="1"/>
  <c r="U81" i="7" s="1"/>
  <c r="B90" i="10"/>
  <c r="C89" i="10"/>
  <c r="D89" i="10" s="1"/>
  <c r="G89" i="10" s="1"/>
  <c r="H89" i="10" s="1"/>
  <c r="I89" i="10" s="1"/>
  <c r="J89" i="10" s="1"/>
  <c r="K89" i="10" s="1"/>
  <c r="L89" i="10" s="1"/>
  <c r="M89" i="10" s="1"/>
  <c r="N89" i="10" s="1"/>
  <c r="O89" i="10" s="1"/>
  <c r="P89" i="10" s="1"/>
  <c r="Q89" i="10" s="1"/>
  <c r="R89" i="10" s="1"/>
  <c r="S89" i="10" s="1"/>
  <c r="T89" i="10" s="1"/>
  <c r="U89" i="10" s="1"/>
  <c r="V89" i="10" s="1"/>
  <c r="B83" i="7" l="1"/>
  <c r="C82" i="7"/>
  <c r="D82" i="7" s="1"/>
  <c r="F82" i="7" s="1"/>
  <c r="G82" i="7" s="1"/>
  <c r="H82" i="7" s="1"/>
  <c r="I82" i="7" s="1"/>
  <c r="J82" i="7" s="1"/>
  <c r="K82" i="7" s="1"/>
  <c r="L82" i="7" s="1"/>
  <c r="M82" i="7" s="1"/>
  <c r="N82" i="7" s="1"/>
  <c r="O82" i="7" s="1"/>
  <c r="P82" i="7" s="1"/>
  <c r="Q82" i="7" s="1"/>
  <c r="R82" i="7" s="1"/>
  <c r="S82" i="7" s="1"/>
  <c r="T82" i="7" s="1"/>
  <c r="U82" i="7" s="1"/>
  <c r="B91" i="10"/>
  <c r="C90" i="10"/>
  <c r="D90" i="10" s="1"/>
  <c r="G90" i="10" s="1"/>
  <c r="H90" i="10" s="1"/>
  <c r="I90" i="10" s="1"/>
  <c r="J90" i="10" s="1"/>
  <c r="K90" i="10" s="1"/>
  <c r="L90" i="10" s="1"/>
  <c r="M90" i="10" s="1"/>
  <c r="N90" i="10" s="1"/>
  <c r="O90" i="10" s="1"/>
  <c r="P90" i="10" s="1"/>
  <c r="Q90" i="10" s="1"/>
  <c r="R90" i="10" s="1"/>
  <c r="S90" i="10" s="1"/>
  <c r="T90" i="10" s="1"/>
  <c r="U90" i="10" s="1"/>
  <c r="V90" i="10" s="1"/>
  <c r="B84" i="7" l="1"/>
  <c r="C83" i="7"/>
  <c r="D83" i="7" s="1"/>
  <c r="F83" i="7" s="1"/>
  <c r="G83" i="7" s="1"/>
  <c r="H83" i="7" s="1"/>
  <c r="I83" i="7" s="1"/>
  <c r="J83" i="7" s="1"/>
  <c r="K83" i="7" s="1"/>
  <c r="L83" i="7" s="1"/>
  <c r="M83" i="7" s="1"/>
  <c r="N83" i="7" s="1"/>
  <c r="O83" i="7" s="1"/>
  <c r="P83" i="7" s="1"/>
  <c r="Q83" i="7" s="1"/>
  <c r="R83" i="7" s="1"/>
  <c r="S83" i="7" s="1"/>
  <c r="T83" i="7" s="1"/>
  <c r="U83" i="7" s="1"/>
  <c r="B92" i="10"/>
  <c r="C91" i="10"/>
  <c r="D91" i="10" s="1"/>
  <c r="G91" i="10" s="1"/>
  <c r="H91" i="10" s="1"/>
  <c r="I91" i="10" s="1"/>
  <c r="J91" i="10" s="1"/>
  <c r="K91" i="10" s="1"/>
  <c r="L91" i="10" s="1"/>
  <c r="M91" i="10" s="1"/>
  <c r="N91" i="10" s="1"/>
  <c r="O91" i="10" s="1"/>
  <c r="P91" i="10" s="1"/>
  <c r="Q91" i="10" s="1"/>
  <c r="R91" i="10" s="1"/>
  <c r="S91" i="10" s="1"/>
  <c r="T91" i="10" s="1"/>
  <c r="U91" i="10" s="1"/>
  <c r="V91" i="10" s="1"/>
  <c r="B85" i="7" l="1"/>
  <c r="C84" i="7"/>
  <c r="D84" i="7" s="1"/>
  <c r="F84" i="7" s="1"/>
  <c r="G84" i="7" s="1"/>
  <c r="H84" i="7" s="1"/>
  <c r="I84" i="7" s="1"/>
  <c r="J84" i="7" s="1"/>
  <c r="K84" i="7" s="1"/>
  <c r="L84" i="7" s="1"/>
  <c r="M84" i="7" s="1"/>
  <c r="N84" i="7" s="1"/>
  <c r="O84" i="7" s="1"/>
  <c r="P84" i="7" s="1"/>
  <c r="Q84" i="7" s="1"/>
  <c r="R84" i="7" s="1"/>
  <c r="S84" i="7" s="1"/>
  <c r="T84" i="7" s="1"/>
  <c r="U84" i="7" s="1"/>
  <c r="B93" i="10"/>
  <c r="C92" i="10"/>
  <c r="D92" i="10" s="1"/>
  <c r="G92" i="10" s="1"/>
  <c r="H92" i="10" s="1"/>
  <c r="I92" i="10" s="1"/>
  <c r="J92" i="10" s="1"/>
  <c r="K92" i="10" s="1"/>
  <c r="L92" i="10" s="1"/>
  <c r="M92" i="10" s="1"/>
  <c r="N92" i="10" s="1"/>
  <c r="O92" i="10" s="1"/>
  <c r="P92" i="10" s="1"/>
  <c r="Q92" i="10" s="1"/>
  <c r="R92" i="10" s="1"/>
  <c r="S92" i="10" s="1"/>
  <c r="T92" i="10" s="1"/>
  <c r="U92" i="10" s="1"/>
  <c r="V92" i="10" s="1"/>
  <c r="B86" i="7" l="1"/>
  <c r="C85" i="7"/>
  <c r="D85" i="7" s="1"/>
  <c r="F85" i="7" s="1"/>
  <c r="G85" i="7" s="1"/>
  <c r="H85" i="7" s="1"/>
  <c r="I85" i="7" s="1"/>
  <c r="J85" i="7" s="1"/>
  <c r="K85" i="7" s="1"/>
  <c r="L85" i="7" s="1"/>
  <c r="M85" i="7" s="1"/>
  <c r="N85" i="7" s="1"/>
  <c r="O85" i="7" s="1"/>
  <c r="P85" i="7" s="1"/>
  <c r="Q85" i="7" s="1"/>
  <c r="R85" i="7" s="1"/>
  <c r="S85" i="7" s="1"/>
  <c r="T85" i="7" s="1"/>
  <c r="U85" i="7" s="1"/>
  <c r="B94" i="10"/>
  <c r="C93" i="10"/>
  <c r="D93" i="10" s="1"/>
  <c r="G93" i="10" s="1"/>
  <c r="H93" i="10" s="1"/>
  <c r="I93" i="10" s="1"/>
  <c r="J93" i="10" s="1"/>
  <c r="K93" i="10" s="1"/>
  <c r="L93" i="10" s="1"/>
  <c r="M93" i="10" s="1"/>
  <c r="N93" i="10" s="1"/>
  <c r="O93" i="10" s="1"/>
  <c r="P93" i="10" s="1"/>
  <c r="Q93" i="10" s="1"/>
  <c r="R93" i="10" s="1"/>
  <c r="S93" i="10" s="1"/>
  <c r="T93" i="10" s="1"/>
  <c r="U93" i="10" s="1"/>
  <c r="V93" i="10" s="1"/>
  <c r="B87" i="7" l="1"/>
  <c r="C86" i="7"/>
  <c r="D86" i="7" s="1"/>
  <c r="F86" i="7" s="1"/>
  <c r="G86" i="7" s="1"/>
  <c r="H86" i="7" s="1"/>
  <c r="I86" i="7" s="1"/>
  <c r="J86" i="7" s="1"/>
  <c r="K86" i="7" s="1"/>
  <c r="L86" i="7" s="1"/>
  <c r="M86" i="7" s="1"/>
  <c r="N86" i="7" s="1"/>
  <c r="O86" i="7" s="1"/>
  <c r="P86" i="7" s="1"/>
  <c r="Q86" i="7" s="1"/>
  <c r="R86" i="7" s="1"/>
  <c r="S86" i="7" s="1"/>
  <c r="T86" i="7" s="1"/>
  <c r="U86" i="7" s="1"/>
  <c r="B95" i="10"/>
  <c r="C94" i="10"/>
  <c r="D94" i="10" s="1"/>
  <c r="G94" i="10" s="1"/>
  <c r="H94" i="10" s="1"/>
  <c r="I94" i="10" s="1"/>
  <c r="J94" i="10" s="1"/>
  <c r="K94" i="10" s="1"/>
  <c r="L94" i="10" s="1"/>
  <c r="M94" i="10" s="1"/>
  <c r="N94" i="10" s="1"/>
  <c r="O94" i="10" s="1"/>
  <c r="P94" i="10" s="1"/>
  <c r="Q94" i="10" s="1"/>
  <c r="R94" i="10" s="1"/>
  <c r="S94" i="10" s="1"/>
  <c r="T94" i="10" s="1"/>
  <c r="U94" i="10" s="1"/>
  <c r="V94" i="10" s="1"/>
  <c r="B88" i="7" l="1"/>
  <c r="C87" i="7"/>
  <c r="D87" i="7" s="1"/>
  <c r="F87" i="7" s="1"/>
  <c r="G87" i="7" s="1"/>
  <c r="H87" i="7" s="1"/>
  <c r="I87" i="7" s="1"/>
  <c r="J87" i="7" s="1"/>
  <c r="K87" i="7" s="1"/>
  <c r="L87" i="7" s="1"/>
  <c r="M87" i="7" s="1"/>
  <c r="N87" i="7" s="1"/>
  <c r="O87" i="7" s="1"/>
  <c r="P87" i="7" s="1"/>
  <c r="Q87" i="7" s="1"/>
  <c r="R87" i="7" s="1"/>
  <c r="S87" i="7" s="1"/>
  <c r="T87" i="7" s="1"/>
  <c r="U87" i="7" s="1"/>
  <c r="B96" i="10"/>
  <c r="C95" i="10"/>
  <c r="D95" i="10" s="1"/>
  <c r="G95" i="10" s="1"/>
  <c r="H95" i="10" s="1"/>
  <c r="I95" i="10" s="1"/>
  <c r="J95" i="10" s="1"/>
  <c r="K95" i="10" s="1"/>
  <c r="L95" i="10" s="1"/>
  <c r="M95" i="10" s="1"/>
  <c r="N95" i="10" s="1"/>
  <c r="O95" i="10" s="1"/>
  <c r="P95" i="10" s="1"/>
  <c r="Q95" i="10" s="1"/>
  <c r="R95" i="10" s="1"/>
  <c r="S95" i="10" s="1"/>
  <c r="T95" i="10" s="1"/>
  <c r="U95" i="10" s="1"/>
  <c r="V95" i="10" s="1"/>
  <c r="B89" i="7" l="1"/>
  <c r="C88" i="7"/>
  <c r="D88" i="7" s="1"/>
  <c r="F88" i="7" s="1"/>
  <c r="G88" i="7" s="1"/>
  <c r="H88" i="7" s="1"/>
  <c r="I88" i="7" s="1"/>
  <c r="J88" i="7" s="1"/>
  <c r="K88" i="7" s="1"/>
  <c r="L88" i="7" s="1"/>
  <c r="M88" i="7" s="1"/>
  <c r="N88" i="7" s="1"/>
  <c r="O88" i="7" s="1"/>
  <c r="P88" i="7" s="1"/>
  <c r="Q88" i="7" s="1"/>
  <c r="R88" i="7" s="1"/>
  <c r="S88" i="7" s="1"/>
  <c r="T88" i="7" s="1"/>
  <c r="U88" i="7" s="1"/>
  <c r="B97" i="10"/>
  <c r="C96" i="10"/>
  <c r="D96" i="10" s="1"/>
  <c r="G96" i="10" s="1"/>
  <c r="H96" i="10" s="1"/>
  <c r="I96" i="10" s="1"/>
  <c r="J96" i="10" s="1"/>
  <c r="K96" i="10" s="1"/>
  <c r="L96" i="10" s="1"/>
  <c r="M96" i="10" s="1"/>
  <c r="N96" i="10" s="1"/>
  <c r="O96" i="10" s="1"/>
  <c r="P96" i="10" s="1"/>
  <c r="Q96" i="10" s="1"/>
  <c r="R96" i="10" s="1"/>
  <c r="S96" i="10" s="1"/>
  <c r="T96" i="10" s="1"/>
  <c r="U96" i="10" s="1"/>
  <c r="V96" i="10" s="1"/>
  <c r="B90" i="7" l="1"/>
  <c r="C89" i="7"/>
  <c r="D89" i="7" s="1"/>
  <c r="F89" i="7" s="1"/>
  <c r="G89" i="7" s="1"/>
  <c r="H89" i="7" s="1"/>
  <c r="I89" i="7" s="1"/>
  <c r="J89" i="7" s="1"/>
  <c r="K89" i="7" s="1"/>
  <c r="L89" i="7" s="1"/>
  <c r="M89" i="7" s="1"/>
  <c r="N89" i="7" s="1"/>
  <c r="O89" i="7" s="1"/>
  <c r="P89" i="7" s="1"/>
  <c r="Q89" i="7" s="1"/>
  <c r="R89" i="7" s="1"/>
  <c r="S89" i="7" s="1"/>
  <c r="T89" i="7" s="1"/>
  <c r="U89" i="7" s="1"/>
  <c r="B98" i="10"/>
  <c r="C97" i="10"/>
  <c r="D97" i="10" s="1"/>
  <c r="G97" i="10" s="1"/>
  <c r="H97" i="10" s="1"/>
  <c r="I97" i="10" s="1"/>
  <c r="J97" i="10" s="1"/>
  <c r="K97" i="10" s="1"/>
  <c r="L97" i="10" s="1"/>
  <c r="M97" i="10" s="1"/>
  <c r="N97" i="10" s="1"/>
  <c r="O97" i="10" s="1"/>
  <c r="P97" i="10" s="1"/>
  <c r="Q97" i="10" s="1"/>
  <c r="R97" i="10" s="1"/>
  <c r="S97" i="10" s="1"/>
  <c r="T97" i="10" s="1"/>
  <c r="U97" i="10" s="1"/>
  <c r="V97" i="10" s="1"/>
  <c r="B91" i="7" l="1"/>
  <c r="C90" i="7"/>
  <c r="D90" i="7" s="1"/>
  <c r="F90" i="7" s="1"/>
  <c r="G90" i="7" s="1"/>
  <c r="H90" i="7" s="1"/>
  <c r="I90" i="7" s="1"/>
  <c r="J90" i="7" s="1"/>
  <c r="K90" i="7" s="1"/>
  <c r="L90" i="7" s="1"/>
  <c r="M90" i="7" s="1"/>
  <c r="N90" i="7" s="1"/>
  <c r="O90" i="7" s="1"/>
  <c r="P90" i="7" s="1"/>
  <c r="Q90" i="7" s="1"/>
  <c r="R90" i="7" s="1"/>
  <c r="S90" i="7" s="1"/>
  <c r="T90" i="7" s="1"/>
  <c r="U90" i="7" s="1"/>
  <c r="B99" i="10"/>
  <c r="C98" i="10"/>
  <c r="D98" i="10" s="1"/>
  <c r="G98" i="10" s="1"/>
  <c r="H98" i="10" s="1"/>
  <c r="I98" i="10" s="1"/>
  <c r="J98" i="10" s="1"/>
  <c r="K98" i="10" s="1"/>
  <c r="L98" i="10" s="1"/>
  <c r="M98" i="10" s="1"/>
  <c r="N98" i="10" s="1"/>
  <c r="O98" i="10" s="1"/>
  <c r="P98" i="10" s="1"/>
  <c r="Q98" i="10" s="1"/>
  <c r="R98" i="10" s="1"/>
  <c r="S98" i="10" s="1"/>
  <c r="T98" i="10" s="1"/>
  <c r="U98" i="10" s="1"/>
  <c r="V98" i="10" s="1"/>
  <c r="B92" i="7" l="1"/>
  <c r="C91" i="7"/>
  <c r="D91" i="7" s="1"/>
  <c r="F91" i="7" s="1"/>
  <c r="G91" i="7" s="1"/>
  <c r="H91" i="7" s="1"/>
  <c r="I91" i="7" s="1"/>
  <c r="J91" i="7" s="1"/>
  <c r="K91" i="7" s="1"/>
  <c r="L91" i="7" s="1"/>
  <c r="M91" i="7" s="1"/>
  <c r="N91" i="7" s="1"/>
  <c r="O91" i="7" s="1"/>
  <c r="P91" i="7" s="1"/>
  <c r="Q91" i="7" s="1"/>
  <c r="R91" i="7" s="1"/>
  <c r="S91" i="7" s="1"/>
  <c r="T91" i="7" s="1"/>
  <c r="U91" i="7" s="1"/>
  <c r="B100" i="10"/>
  <c r="C99" i="10"/>
  <c r="D99" i="10" s="1"/>
  <c r="G99" i="10" s="1"/>
  <c r="H99" i="10" s="1"/>
  <c r="I99" i="10" s="1"/>
  <c r="J99" i="10" s="1"/>
  <c r="K99" i="10" s="1"/>
  <c r="L99" i="10" s="1"/>
  <c r="M99" i="10" s="1"/>
  <c r="N99" i="10" s="1"/>
  <c r="O99" i="10" s="1"/>
  <c r="P99" i="10" s="1"/>
  <c r="Q99" i="10" s="1"/>
  <c r="R99" i="10" s="1"/>
  <c r="S99" i="10" s="1"/>
  <c r="T99" i="10" s="1"/>
  <c r="U99" i="10" s="1"/>
  <c r="V99" i="10" s="1"/>
  <c r="B93" i="7" l="1"/>
  <c r="C92" i="7"/>
  <c r="D92" i="7" s="1"/>
  <c r="F92" i="7" s="1"/>
  <c r="G92" i="7" s="1"/>
  <c r="H92" i="7" s="1"/>
  <c r="I92" i="7" s="1"/>
  <c r="J92" i="7" s="1"/>
  <c r="K92" i="7" s="1"/>
  <c r="L92" i="7" s="1"/>
  <c r="M92" i="7" s="1"/>
  <c r="N92" i="7" s="1"/>
  <c r="O92" i="7" s="1"/>
  <c r="P92" i="7" s="1"/>
  <c r="Q92" i="7" s="1"/>
  <c r="R92" i="7" s="1"/>
  <c r="S92" i="7" s="1"/>
  <c r="T92" i="7" s="1"/>
  <c r="U92" i="7" s="1"/>
  <c r="B101" i="10"/>
  <c r="C100" i="10"/>
  <c r="D100" i="10" s="1"/>
  <c r="G100" i="10" s="1"/>
  <c r="H100" i="10" s="1"/>
  <c r="I100" i="10" s="1"/>
  <c r="J100" i="10" s="1"/>
  <c r="K100" i="10" s="1"/>
  <c r="L100" i="10" s="1"/>
  <c r="M100" i="10" s="1"/>
  <c r="N100" i="10" s="1"/>
  <c r="O100" i="10" s="1"/>
  <c r="P100" i="10" s="1"/>
  <c r="Q100" i="10" s="1"/>
  <c r="R100" i="10" s="1"/>
  <c r="S100" i="10" s="1"/>
  <c r="T100" i="10" s="1"/>
  <c r="U100" i="10" s="1"/>
  <c r="V100" i="10" s="1"/>
  <c r="B94" i="7" l="1"/>
  <c r="C94" i="7" s="1"/>
  <c r="D94" i="7" s="1"/>
  <c r="F94" i="7" s="1"/>
  <c r="G94" i="7" s="1"/>
  <c r="H94" i="7" s="1"/>
  <c r="I94" i="7" s="1"/>
  <c r="J94" i="7" s="1"/>
  <c r="K94" i="7" s="1"/>
  <c r="L94" i="7" s="1"/>
  <c r="M94" i="7" s="1"/>
  <c r="N94" i="7" s="1"/>
  <c r="O94" i="7" s="1"/>
  <c r="P94" i="7" s="1"/>
  <c r="Q94" i="7" s="1"/>
  <c r="R94" i="7" s="1"/>
  <c r="S94" i="7" s="1"/>
  <c r="T94" i="7" s="1"/>
  <c r="U94" i="7" s="1"/>
  <c r="C93" i="7"/>
  <c r="D93" i="7" s="1"/>
  <c r="F93" i="7" s="1"/>
  <c r="G93" i="7" s="1"/>
  <c r="H93" i="7" s="1"/>
  <c r="I93" i="7" s="1"/>
  <c r="J93" i="7" s="1"/>
  <c r="K93" i="7" s="1"/>
  <c r="L93" i="7" s="1"/>
  <c r="M93" i="7" s="1"/>
  <c r="N93" i="7" s="1"/>
  <c r="O93" i="7" s="1"/>
  <c r="P93" i="7" s="1"/>
  <c r="Q93" i="7" s="1"/>
  <c r="R93" i="7" s="1"/>
  <c r="S93" i="7" s="1"/>
  <c r="T93" i="7" s="1"/>
  <c r="U93" i="7" s="1"/>
  <c r="B102" i="10"/>
  <c r="C101" i="10"/>
  <c r="D101" i="10" s="1"/>
  <c r="G101" i="10" s="1"/>
  <c r="H101" i="10" s="1"/>
  <c r="I101" i="10" s="1"/>
  <c r="J101" i="10" s="1"/>
  <c r="K101" i="10" s="1"/>
  <c r="L101" i="10" s="1"/>
  <c r="M101" i="10" s="1"/>
  <c r="N101" i="10" s="1"/>
  <c r="O101" i="10" s="1"/>
  <c r="P101" i="10" s="1"/>
  <c r="Q101" i="10" s="1"/>
  <c r="R101" i="10" s="1"/>
  <c r="S101" i="10" s="1"/>
  <c r="T101" i="10" s="1"/>
  <c r="U101" i="10" s="1"/>
  <c r="V101" i="10" s="1"/>
  <c r="C102" i="10" l="1"/>
  <c r="D102" i="10" s="1"/>
  <c r="G102" i="10" s="1"/>
  <c r="H102" i="10" s="1"/>
  <c r="I102" i="10" s="1"/>
  <c r="J102" i="10" s="1"/>
  <c r="K102" i="10" s="1"/>
  <c r="L102" i="10" s="1"/>
  <c r="M102" i="10" s="1"/>
  <c r="N102" i="10" s="1"/>
  <c r="O102" i="10" s="1"/>
  <c r="P102" i="10" s="1"/>
  <c r="Q102" i="10" s="1"/>
  <c r="R102" i="10" s="1"/>
  <c r="S102" i="10" s="1"/>
  <c r="T102" i="10" s="1"/>
  <c r="U102" i="10" s="1"/>
  <c r="V102" i="10" s="1"/>
  <c r="B103" i="10"/>
  <c r="C103" i="10" l="1"/>
  <c r="D103" i="10" s="1"/>
  <c r="G103" i="10" s="1"/>
  <c r="H103" i="10" s="1"/>
  <c r="I103" i="10" s="1"/>
  <c r="J103" i="10" s="1"/>
  <c r="K103" i="10" s="1"/>
  <c r="L103" i="10" s="1"/>
  <c r="M103" i="10" s="1"/>
  <c r="N103" i="10" s="1"/>
  <c r="O103" i="10" s="1"/>
  <c r="P103" i="10" s="1"/>
  <c r="Q103" i="10" s="1"/>
  <c r="R103" i="10" s="1"/>
  <c r="S103" i="10" s="1"/>
  <c r="T103" i="10" s="1"/>
  <c r="U103" i="10" s="1"/>
  <c r="V103" i="10" s="1"/>
  <c r="B104" i="10"/>
  <c r="C104" i="10" l="1"/>
  <c r="D104" i="10" s="1"/>
  <c r="G104" i="10" s="1"/>
  <c r="H104" i="10" s="1"/>
  <c r="I104" i="10" s="1"/>
  <c r="J104" i="10" s="1"/>
  <c r="K104" i="10" s="1"/>
  <c r="L104" i="10" s="1"/>
  <c r="M104" i="10" s="1"/>
  <c r="N104" i="10" s="1"/>
  <c r="O104" i="10" s="1"/>
  <c r="P104" i="10" s="1"/>
  <c r="Q104" i="10" s="1"/>
  <c r="R104" i="10" s="1"/>
  <c r="S104" i="10" s="1"/>
  <c r="T104" i="10" s="1"/>
  <c r="U104" i="10" s="1"/>
  <c r="V104" i="10" s="1"/>
  <c r="B105" i="10"/>
  <c r="C105" i="10" l="1"/>
  <c r="D105" i="10" s="1"/>
  <c r="G105" i="10" s="1"/>
  <c r="H105" i="10" s="1"/>
  <c r="I105" i="10" s="1"/>
  <c r="J105" i="10" s="1"/>
  <c r="K105" i="10" s="1"/>
  <c r="L105" i="10" s="1"/>
  <c r="M105" i="10" s="1"/>
  <c r="N105" i="10" s="1"/>
  <c r="O105" i="10" s="1"/>
  <c r="P105" i="10" s="1"/>
  <c r="Q105" i="10" s="1"/>
  <c r="R105" i="10" s="1"/>
  <c r="S105" i="10" s="1"/>
  <c r="T105" i="10" s="1"/>
  <c r="U105" i="10" s="1"/>
  <c r="V105" i="10" s="1"/>
  <c r="B106" i="10"/>
  <c r="C106" i="10" l="1"/>
  <c r="D106" i="10" s="1"/>
  <c r="G106" i="10" s="1"/>
  <c r="H106" i="10" s="1"/>
  <c r="I106" i="10" s="1"/>
  <c r="J106" i="10" s="1"/>
  <c r="K106" i="10" s="1"/>
  <c r="L106" i="10" s="1"/>
  <c r="M106" i="10" s="1"/>
  <c r="N106" i="10" s="1"/>
  <c r="O106" i="10" s="1"/>
  <c r="P106" i="10" s="1"/>
  <c r="Q106" i="10" s="1"/>
  <c r="R106" i="10" s="1"/>
  <c r="S106" i="10" s="1"/>
  <c r="T106" i="10" s="1"/>
  <c r="U106" i="10" s="1"/>
  <c r="V106" i="10" s="1"/>
  <c r="B107" i="10"/>
  <c r="C107" i="10" l="1"/>
  <c r="D107" i="10" s="1"/>
  <c r="G107" i="10" s="1"/>
  <c r="H107" i="10" s="1"/>
  <c r="I107" i="10" s="1"/>
  <c r="J107" i="10" s="1"/>
  <c r="K107" i="10" s="1"/>
  <c r="L107" i="10" s="1"/>
  <c r="M107" i="10" s="1"/>
  <c r="N107" i="10" s="1"/>
  <c r="O107" i="10" s="1"/>
  <c r="P107" i="10" s="1"/>
  <c r="Q107" i="10" s="1"/>
  <c r="R107" i="10" s="1"/>
  <c r="S107" i="10" s="1"/>
  <c r="T107" i="10" s="1"/>
  <c r="U107" i="10" s="1"/>
  <c r="V107" i="10" s="1"/>
  <c r="B108" i="10"/>
  <c r="C108" i="10" s="1"/>
  <c r="D108" i="10" s="1"/>
  <c r="G108" i="10" s="1"/>
  <c r="H108" i="10" s="1"/>
  <c r="I108" i="10" s="1"/>
  <c r="J108" i="10" s="1"/>
  <c r="K108" i="10" s="1"/>
  <c r="L108" i="10" s="1"/>
  <c r="M108" i="10" s="1"/>
  <c r="N108" i="10" s="1"/>
  <c r="O108" i="10" s="1"/>
  <c r="P108" i="10" s="1"/>
  <c r="Q108" i="10" s="1"/>
  <c r="R108" i="10" s="1"/>
  <c r="S108" i="10" s="1"/>
  <c r="T108" i="10" s="1"/>
  <c r="U108" i="10" s="1"/>
  <c r="V108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Warning
2 : Message</t>
        </r>
      </text>
    </comment>
    <comment ref="C130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4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0 - Digital Input Board
1 - Digital Output Board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F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PLC
1 : Gateway
2 : Remote IO
3 : Drive/VFD
4 : Scanner/BarecodeReader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  <author>Eric Ducharne</author>
  </authors>
  <commentList>
    <comment ref="F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
4 : Motor state (0:stopped 1:running)</t>
        </r>
      </text>
    </comment>
    <comment ref="M3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4:Hamper
5:Motor
6:DoorLock</t>
        </r>
      </text>
    </comment>
    <comment ref="N3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Eric:</t>
        </r>
        <r>
          <rPr>
            <sz val="9"/>
            <color indexed="81"/>
            <rFont val="Tahoma"/>
            <charset val="1"/>
          </rPr>
          <t xml:space="preserve">
for bin: device number is sort manager id</t>
        </r>
      </text>
    </comment>
    <comment ref="F1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On/Off
1 : VFD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sharedStrings.xml><?xml version="1.0" encoding="utf-8"?>
<sst xmlns="http://schemas.openxmlformats.org/spreadsheetml/2006/main" count="5136" uniqueCount="1394">
  <si>
    <t>Error ID</t>
  </si>
  <si>
    <t>Input</t>
  </si>
  <si>
    <t>ActiveState</t>
  </si>
  <si>
    <t>Description</t>
  </si>
  <si>
    <t>Estop Loop Open</t>
  </si>
  <si>
    <t>Bin 2</t>
  </si>
  <si>
    <t>BinId</t>
  </si>
  <si>
    <t>GUI Location</t>
  </si>
  <si>
    <t>Estop View</t>
  </si>
  <si>
    <t>Location</t>
  </si>
  <si>
    <t>MAIN CAB</t>
  </si>
  <si>
    <t>InputId</t>
  </si>
  <si>
    <t>Electrical Name</t>
  </si>
  <si>
    <t>InputType</t>
  </si>
  <si>
    <t>General View</t>
  </si>
  <si>
    <t>SORTER</t>
  </si>
  <si>
    <t>Device view</t>
  </si>
  <si>
    <t>DeviceId</t>
  </si>
  <si>
    <t>DeviceType</t>
  </si>
  <si>
    <t>DeviceName</t>
  </si>
  <si>
    <t>Type</t>
  </si>
  <si>
    <t>Trigger Jam</t>
  </si>
  <si>
    <t>Entry Sorter Pe Jam</t>
  </si>
  <si>
    <t>Press Start</t>
  </si>
  <si>
    <t>Class</t>
  </si>
  <si>
    <t>TagName</t>
  </si>
  <si>
    <t>Bin 3</t>
  </si>
  <si>
    <t>Bin 4</t>
  </si>
  <si>
    <t>EnableHistory</t>
  </si>
  <si>
    <t>Feeding Suspended (Bin Full)</t>
  </si>
  <si>
    <t>ConveyorId</t>
  </si>
  <si>
    <t>GuiConveyorId</t>
  </si>
  <si>
    <t>ConveyorType</t>
  </si>
  <si>
    <t>ConveyorName</t>
  </si>
  <si>
    <t>ConveyorTag</t>
  </si>
  <si>
    <t>Main PLC</t>
  </si>
  <si>
    <t>E-STOP_LOOP_CLOSED</t>
  </si>
  <si>
    <t>Error Com Barecode Reader</t>
  </si>
  <si>
    <t>DeviceNumber</t>
  </si>
  <si>
    <t>Bin 5</t>
  </si>
  <si>
    <t>Bin Partially Full, Bin Full, Bin Disabled, Tray Missing, ConfirmationPeBlocked</t>
  </si>
  <si>
    <t>Check Reject Bin</t>
  </si>
  <si>
    <t>Error Entry Sorter Pe Fault</t>
  </si>
  <si>
    <t>Error Sorter Encoder</t>
  </si>
  <si>
    <t xml:space="preserve">SORTER </t>
  </si>
  <si>
    <t>Bin 1</t>
  </si>
  <si>
    <t>GAP 1</t>
  </si>
  <si>
    <t>GAP 2</t>
  </si>
  <si>
    <t>GAP 3</t>
  </si>
  <si>
    <t>VFD Sorter</t>
  </si>
  <si>
    <t xml:space="preserve"> Tfold Induct 1</t>
  </si>
  <si>
    <t xml:space="preserve"> Tfold Induct 2</t>
  </si>
  <si>
    <t>Priority Pak Induct 1</t>
  </si>
  <si>
    <t>Priority Pak Induct 2</t>
  </si>
  <si>
    <t>Priority Pak Induct 4</t>
  </si>
  <si>
    <t>Priority Pak Induct 5</t>
  </si>
  <si>
    <t>Priority Pak Induct 3</t>
  </si>
  <si>
    <t>Bin</t>
  </si>
  <si>
    <t>b0</t>
  </si>
  <si>
    <t>b15</t>
  </si>
  <si>
    <t>b14</t>
  </si>
  <si>
    <t>b13</t>
  </si>
  <si>
    <t>b12</t>
  </si>
  <si>
    <t>b11</t>
  </si>
  <si>
    <t>b10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</si>
  <si>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</si>
  <si>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</si>
  <si>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</si>
  <si>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</si>
  <si>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</si>
  <si>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</si>
  <si>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</si>
  <si>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</si>
  <si>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</si>
  <si>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Itlx1</t>
  </si>
  <si>
    <t>itlx2</t>
  </si>
  <si>
    <t>itlx3</t>
  </si>
  <si>
    <t>itlx4</t>
  </si>
  <si>
    <t>SINGULATOR</t>
  </si>
  <si>
    <t>CULLER</t>
  </si>
  <si>
    <t>GAP 4</t>
  </si>
  <si>
    <t>TRANSPORT</t>
  </si>
  <si>
    <t>POWER TURN</t>
  </si>
  <si>
    <t>JACKPOT</t>
  </si>
  <si>
    <t>sort_manager_id</t>
  </si>
  <si>
    <t>description</t>
  </si>
  <si>
    <t>bin_label</t>
  </si>
  <si>
    <t>75%Full</t>
  </si>
  <si>
    <t>Full sensor</t>
  </si>
  <si>
    <t>Buzzer</t>
  </si>
  <si>
    <t>Empty Sens F</t>
  </si>
  <si>
    <t>75 Sensor Flt</t>
  </si>
  <si>
    <t>Full Sens Flt</t>
  </si>
  <si>
    <t>HAMPER 1</t>
  </si>
  <si>
    <t>Load sensor</t>
  </si>
  <si>
    <t>Unload sensor</t>
  </si>
  <si>
    <t>Empty sensor</t>
  </si>
  <si>
    <t>75% Full sensor</t>
  </si>
  <si>
    <t>Red Indicator</t>
  </si>
  <si>
    <t>Amber Indicator</t>
  </si>
  <si>
    <t>Green Indicator</t>
  </si>
  <si>
    <t xml:space="preserve"> From_ILOX_ChuteStatus.ChuteStatus[1].b2</t>
  </si>
  <si>
    <t xml:space="preserve"> From_ILOX_ChuteStatus.ChuteStatus[1].b3</t>
  </si>
  <si>
    <t xml:space="preserve"> From_ILOX_ChuteStatus.ChuteStatus[1].b4</t>
  </si>
  <si>
    <t xml:space="preserve"> From_ILOX_ChuteStatus.ChuteStatus[1].b5</t>
  </si>
  <si>
    <t xml:space="preserve"> From_ILOX_ChuteStatus.ChuteStatus[1].b6</t>
  </si>
  <si>
    <t xml:space="preserve"> From_ILOX_ChuteStatus.ChuteStatus[1].b9</t>
  </si>
  <si>
    <t xml:space="preserve"> From_ILOX_ChuteStatus.ChuteStatus[1].b10</t>
  </si>
  <si>
    <t xml:space="preserve"> From_ILOX_ChuteStatus.ChuteStatus[1].b11</t>
  </si>
  <si>
    <t>HAMPER 2</t>
  </si>
  <si>
    <t>HAMPER 3</t>
  </si>
  <si>
    <t>HAMPER 4</t>
  </si>
  <si>
    <t xml:space="preserve"> From_ILOX_ChuteStatus.ChuteStatus[2].b2</t>
  </si>
  <si>
    <t xml:space="preserve"> From_ILOX_ChuteStatus.ChuteStatus[2].b3</t>
  </si>
  <si>
    <t xml:space="preserve"> From_ILOX_ChuteStatus.ChuteStatus[2].b4</t>
  </si>
  <si>
    <t xml:space="preserve"> From_ILOX_ChuteStatus.ChuteStatus[2].b5</t>
  </si>
  <si>
    <t xml:space="preserve"> From_ILOX_ChuteStatus.ChuteStatus[2].b6</t>
  </si>
  <si>
    <t xml:space="preserve"> From_ILOX_ChuteStatus.ChuteStatus[2].b9</t>
  </si>
  <si>
    <t xml:space="preserve"> From_ILOX_ChuteStatus.ChuteStatus[2].b10</t>
  </si>
  <si>
    <t xml:space="preserve"> From_ILOX_ChuteStatus.ChuteStatus[2].b11</t>
  </si>
  <si>
    <t xml:space="preserve"> From_ILOX_ChuteStatus.ChuteStatus[3].b2</t>
  </si>
  <si>
    <t xml:space="preserve"> From_ILOX_ChuteStatus.ChuteStatus[3].b3</t>
  </si>
  <si>
    <t xml:space="preserve"> From_ILOX_ChuteStatus.ChuteStatus[3].b4</t>
  </si>
  <si>
    <t xml:space="preserve"> From_ILOX_ChuteStatus.ChuteStatus[3].b5</t>
  </si>
  <si>
    <t xml:space="preserve"> From_ILOX_ChuteStatus.ChuteStatus[3].b6</t>
  </si>
  <si>
    <t xml:space="preserve"> From_ILOX_ChuteStatus.ChuteStatus[3].b9</t>
  </si>
  <si>
    <t xml:space="preserve"> From_ILOX_ChuteStatus.ChuteStatus[3].b10</t>
  </si>
  <si>
    <t xml:space="preserve"> From_ILOX_ChuteStatus.ChuteStatus[3].b11</t>
  </si>
  <si>
    <t xml:space="preserve"> From_ILOX_ChuteStatus.ChuteStatus[4].b2</t>
  </si>
  <si>
    <t xml:space="preserve"> From_ILOX_ChuteStatus.ChuteStatus[4].b3</t>
  </si>
  <si>
    <t xml:space="preserve"> From_ILOX_ChuteStatus.ChuteStatus[4].b4</t>
  </si>
  <si>
    <t xml:space="preserve"> From_ILOX_ChuteStatus.ChuteStatus[4].b5</t>
  </si>
  <si>
    <t xml:space="preserve"> From_ILOX_ChuteStatus.ChuteStatus[4].b6</t>
  </si>
  <si>
    <t xml:space="preserve"> From_ILOX_ChuteStatus.ChuteStatus[4].b9</t>
  </si>
  <si>
    <t xml:space="preserve"> From_ILOX_ChuteStatus.ChuteStatus[4].b10</t>
  </si>
  <si>
    <t xml:space="preserve"> From_ILOX_ChuteStatus.ChuteStatus[4].b11</t>
  </si>
  <si>
    <t>CULLER_ENTRY_PE</t>
  </si>
  <si>
    <t>GAP1_ENTRY_PE</t>
  </si>
  <si>
    <t>GAP2_ENTRY_PE</t>
  </si>
  <si>
    <t>GAP3_ENTRY_PE</t>
  </si>
  <si>
    <t>GAP4_ENTRY_PE</t>
  </si>
  <si>
    <t>INCLINE_ENTRY_PE</t>
  </si>
  <si>
    <t>OVER_HEIGHT_PE</t>
  </si>
  <si>
    <t>TRIGGER_PE</t>
  </si>
  <si>
    <t>POWER_TURN_ENTRY_PE</t>
  </si>
  <si>
    <t>ENTRY_SORTER_PE</t>
  </si>
  <si>
    <t>SORTER_EXIT_PE</t>
  </si>
  <si>
    <t>REJECT_PE</t>
  </si>
  <si>
    <t>GAPPER</t>
  </si>
  <si>
    <t>INCLINE</t>
  </si>
  <si>
    <t>AEG</t>
  </si>
  <si>
    <t>Sorter PLC</t>
  </si>
  <si>
    <t>Singulator Field IO (Master 1) Slave 2</t>
  </si>
  <si>
    <t>Singulator Field IO (Master 2) Slave 2</t>
  </si>
  <si>
    <t>Scanner</t>
  </si>
  <si>
    <t>Singulator Field IO Master 1</t>
  </si>
  <si>
    <t>Singulator Field IO Master 2</t>
  </si>
  <si>
    <t>Gapper Field IO Master</t>
  </si>
  <si>
    <t>Transport Field IO Master</t>
  </si>
  <si>
    <t>VFD Culler</t>
  </si>
  <si>
    <t>VFD Incline</t>
  </si>
  <si>
    <t>VFD Power Turn</t>
  </si>
  <si>
    <t>VFD Jackpot</t>
  </si>
  <si>
    <t>machine_id</t>
  </si>
  <si>
    <t>gui_motor_id</t>
  </si>
  <si>
    <t>motor_id</t>
  </si>
  <si>
    <t>motor_type</t>
  </si>
  <si>
    <t>motor_name</t>
  </si>
  <si>
    <t>electrical_name</t>
  </si>
  <si>
    <t>ip_address</t>
  </si>
  <si>
    <t>device_number</t>
  </si>
  <si>
    <t>input_id</t>
  </si>
  <si>
    <t>alarm_id</t>
  </si>
  <si>
    <t>alarm_type</t>
  </si>
  <si>
    <t>speed_max</t>
  </si>
  <si>
    <t>speed_min</t>
  </si>
  <si>
    <t>Machine_id</t>
  </si>
  <si>
    <t>Err Comm Singulator Field IO Master 1</t>
  </si>
  <si>
    <t>Err Comm Singulator Field IO Master 2</t>
  </si>
  <si>
    <t>Err Comm Gapper Field IO Master</t>
  </si>
  <si>
    <t>Err Comm Transport Field IO Master</t>
  </si>
  <si>
    <t>Err Comm VFD Culler</t>
  </si>
  <si>
    <t>Err Comm VFD Incline</t>
  </si>
  <si>
    <t>Err Comm VFD Power Turn</t>
  </si>
  <si>
    <t>Err Comm VFD Sorter</t>
  </si>
  <si>
    <t>Err Comm VFD Jackpot</t>
  </si>
  <si>
    <t>Err Comm Singulator Field IO (Master 1) Slave 2</t>
  </si>
  <si>
    <t>Err Comm Singulator Field IO (Master 2) Slave 2</t>
  </si>
  <si>
    <t>Err Comm AEG</t>
  </si>
  <si>
    <t>Err Comm Sorter PLC</t>
  </si>
  <si>
    <t>Power/CB Fault</t>
  </si>
  <si>
    <t>Trash Sensor (Drive) Fault</t>
  </si>
  <si>
    <t>Sorter Encoder Fault</t>
  </si>
  <si>
    <t>Air Pressure Fault</t>
  </si>
  <si>
    <t>Belt Disengagement (Idle) Fault</t>
  </si>
  <si>
    <t>FOD (Idle) Fault</t>
  </si>
  <si>
    <t>MCP Fault</t>
  </si>
  <si>
    <t>RIO SRT 1 Fault</t>
  </si>
  <si>
    <t>RIO SRT 2 Fault</t>
  </si>
  <si>
    <t>RIO SRT 3 Fault</t>
  </si>
  <si>
    <t>RIO SRT 4 Fault</t>
  </si>
  <si>
    <t>RIO DRV Fault</t>
  </si>
  <si>
    <t>RIO 01 Fault</t>
  </si>
  <si>
    <t>RIO 03 Fault</t>
  </si>
  <si>
    <t>RIO 02 Fault</t>
  </si>
  <si>
    <t>Catenary Sensor Warning</t>
  </si>
  <si>
    <t>Sensor Fault</t>
  </si>
  <si>
    <t>Motion Fault</t>
  </si>
  <si>
    <t>Empty Sensor Fault</t>
  </si>
  <si>
    <t>70% Full Sensor Fault</t>
  </si>
  <si>
    <t>Full Sensor Fault</t>
  </si>
  <si>
    <t xml:space="preserve"> From_ILOX_ChuteStatus.ChuteStatus[1].b12</t>
  </si>
  <si>
    <t xml:space="preserve"> From_ILOX_ChuteStatus.ChuteStatus[1].b13</t>
  </si>
  <si>
    <t xml:space="preserve"> From_ILOX_ChuteStatus.ChuteStatus[1].b14</t>
  </si>
  <si>
    <t xml:space="preserve"> From_ILOX_ChuteStatus.ChuteStatus[1].b15</t>
  </si>
  <si>
    <t xml:space="preserve"> From_ILOX_ChuteStatus.ChuteStatus[1].b16</t>
  </si>
  <si>
    <t xml:space="preserve"> From_ILOX_ChuteStatus.ChuteStatus[2].b12</t>
  </si>
  <si>
    <t xml:space="preserve"> From_ILOX_ChuteStatus.ChuteStatus[2].b13</t>
  </si>
  <si>
    <t xml:space="preserve"> From_ILOX_ChuteStatus.ChuteStatus[2].b14</t>
  </si>
  <si>
    <t xml:space="preserve"> From_ILOX_ChuteStatus.ChuteStatus[2].b15</t>
  </si>
  <si>
    <t xml:space="preserve"> From_ILOX_ChuteStatus.ChuteStatus[2].b16</t>
  </si>
  <si>
    <t xml:space="preserve"> From_ILOX_ChuteStatus.ChuteStatus[3].b12</t>
  </si>
  <si>
    <t xml:space="preserve"> From_ILOX_ChuteStatus.ChuteStatus[3].b13</t>
  </si>
  <si>
    <t xml:space="preserve"> From_ILOX_ChuteStatus.ChuteStatus[3].b14</t>
  </si>
  <si>
    <t xml:space="preserve"> From_ILOX_ChuteStatus.ChuteStatus[3].b15</t>
  </si>
  <si>
    <t xml:space="preserve"> From_ILOX_ChuteStatus.ChuteStatus[3].b16</t>
  </si>
  <si>
    <t xml:space="preserve"> From_ILOX_ChuteStatus.ChuteStatus[4].b12</t>
  </si>
  <si>
    <t xml:space="preserve"> From_ILOX_ChuteStatus.ChuteStatus[4].b13</t>
  </si>
  <si>
    <t xml:space="preserve"> From_ILOX_ChuteStatus.ChuteStatus[4].b14</t>
  </si>
  <si>
    <t xml:space="preserve"> From_ILOX_ChuteStatus.ChuteStatus[4].b15</t>
  </si>
  <si>
    <t xml:space="preserve"> From_ILOX_ChuteStatus.ChuteStatus[4].b16</t>
  </si>
  <si>
    <t>POWER_TURN_PE</t>
  </si>
  <si>
    <t>Mot Run</t>
  </si>
  <si>
    <t>VFD 1</t>
  </si>
  <si>
    <t>VFD 2</t>
  </si>
  <si>
    <t>VFD 3</t>
  </si>
  <si>
    <t>VFD 4</t>
  </si>
  <si>
    <t>VFD 5</t>
  </si>
  <si>
    <t>VFD 6</t>
  </si>
  <si>
    <t>VFD 7</t>
  </si>
  <si>
    <t>VFD 8</t>
  </si>
  <si>
    <t>VFD 9</t>
  </si>
  <si>
    <t>VFD 10</t>
  </si>
  <si>
    <t>VFD 11</t>
  </si>
  <si>
    <t>VFD 12</t>
  </si>
  <si>
    <t>VFD 13</t>
  </si>
  <si>
    <t>VFD 14</t>
  </si>
  <si>
    <t>Culling Motor</t>
  </si>
  <si>
    <t>Gap 1 motor</t>
  </si>
  <si>
    <t>Gap 4 Motor</t>
  </si>
  <si>
    <t>Gap 2 Motor</t>
  </si>
  <si>
    <t>Gap 3 Motor</t>
  </si>
  <si>
    <t>Incline motor</t>
  </si>
  <si>
    <t>(mm/s)</t>
  </si>
  <si>
    <t>Singulator Field IO (Master 2) Slave 3</t>
  </si>
  <si>
    <t>In Auto</t>
  </si>
  <si>
    <t xml:space="preserve"> From_ILOX_ChuteStatus.ChuteStatus[1].b7</t>
  </si>
  <si>
    <t xml:space="preserve"> From_ILOX_ChuteStatus.ChuteStatus[2].b7</t>
  </si>
  <si>
    <t xml:space="preserve"> From_ILOX_ChuteStatus.ChuteStatus[3].b7</t>
  </si>
  <si>
    <t xml:space="preserve"> From_ILOX_ChuteStatus.ChuteStatus[4].b7</t>
  </si>
  <si>
    <t>gui_input_id</t>
  </si>
  <si>
    <t>Master1</t>
  </si>
  <si>
    <t>Master1.Slave1</t>
  </si>
  <si>
    <t>Master1.Slave2</t>
  </si>
  <si>
    <t>Master2</t>
  </si>
  <si>
    <t>Master2.Slave1</t>
  </si>
  <si>
    <t>Master2.Slave2</t>
  </si>
  <si>
    <t>Master2.Slave3</t>
  </si>
  <si>
    <t>MasterGap</t>
  </si>
  <si>
    <t>State VFD 1</t>
  </si>
  <si>
    <t>State VFD 2</t>
  </si>
  <si>
    <t>State VFD 3</t>
  </si>
  <si>
    <t>State VFD 4</t>
  </si>
  <si>
    <t>State VFD 5</t>
  </si>
  <si>
    <t>State VFD 6</t>
  </si>
  <si>
    <t>State VFD 7</t>
  </si>
  <si>
    <t>State VFD 8</t>
  </si>
  <si>
    <t>State VFD 9</t>
  </si>
  <si>
    <t>State VFD 10</t>
  </si>
  <si>
    <t>State VFD 11</t>
  </si>
  <si>
    <t>State VFD 12</t>
  </si>
  <si>
    <t>State VFD 13</t>
  </si>
  <si>
    <t>State VFD 14</t>
  </si>
  <si>
    <t>State VFD 15</t>
  </si>
  <si>
    <t>State VFD 16</t>
  </si>
  <si>
    <t>State VFD 17</t>
  </si>
  <si>
    <t>State VFD 18</t>
  </si>
  <si>
    <t>State VFD 19</t>
  </si>
  <si>
    <t>State VFD 20</t>
  </si>
  <si>
    <t>State Culling Motor</t>
  </si>
  <si>
    <t>State Gap 1 motor</t>
  </si>
  <si>
    <t>State Gap 2 Motor</t>
  </si>
  <si>
    <t>State Gap 3 Motor</t>
  </si>
  <si>
    <t>State Gap 4 Motor</t>
  </si>
  <si>
    <t>State Incline motor</t>
  </si>
  <si>
    <t>State VFD Power Turn</t>
  </si>
  <si>
    <t>State VFD Sorter</t>
  </si>
  <si>
    <t>State VFD Jackpot</t>
  </si>
  <si>
    <t>Err Comm Singulator Field IO (Master 2) Slave 3</t>
  </si>
  <si>
    <t>location</t>
  </si>
  <si>
    <t>Singulator</t>
  </si>
  <si>
    <t>Culler</t>
  </si>
  <si>
    <t>Gapper</t>
  </si>
  <si>
    <t>Incline</t>
  </si>
  <si>
    <t>Power Turn</t>
  </si>
  <si>
    <t>Sorter</t>
  </si>
  <si>
    <t>Jackpot</t>
  </si>
  <si>
    <t>Safety PLC</t>
  </si>
  <si>
    <t>Err Drive</t>
  </si>
  <si>
    <t>Load Sensor</t>
  </si>
  <si>
    <t>Unload Sensor</t>
  </si>
  <si>
    <t>Empty Sensor</t>
  </si>
  <si>
    <t>SAFETY_RELAY_OK</t>
  </si>
  <si>
    <t>ALL_DOOR_OK</t>
  </si>
  <si>
    <t>ERR_VFD_CULLER</t>
  </si>
  <si>
    <t>ERR_VFD_INCLINE</t>
  </si>
  <si>
    <t>ERR_VFD_POWER_TURN</t>
  </si>
  <si>
    <t>ERR_VFD_SORTER</t>
  </si>
  <si>
    <t>ERR_VFD_JACKPOT</t>
  </si>
  <si>
    <t>START_BUTTON</t>
  </si>
  <si>
    <t>STOP_BUTTON</t>
  </si>
  <si>
    <t>MCP_ESTOP_OPEN</t>
  </si>
  <si>
    <t>E-STOP_LOOP_OK</t>
  </si>
  <si>
    <t>SAFETY_OK</t>
  </si>
  <si>
    <t>MOTOR_FAULT_BUTTON</t>
  </si>
  <si>
    <t>JAM_RESET_BUTTON</t>
  </si>
  <si>
    <t>LOW_AIR_PRESSURE_BUTTON</t>
  </si>
  <si>
    <t>SINGULATOR_ENTRY_PE</t>
  </si>
  <si>
    <t>CULLING_ENTRY_PE</t>
  </si>
  <si>
    <t>E-STOP#1_DIAG</t>
  </si>
  <si>
    <t>E-STOP#2_DIAG</t>
  </si>
  <si>
    <t>Master4</t>
  </si>
  <si>
    <t>Master4.Pturn</t>
  </si>
  <si>
    <t>Master4.Sorter</t>
  </si>
  <si>
    <t>Master4.Jackpot</t>
  </si>
  <si>
    <t>POWERTURN_ENTRY_PE</t>
  </si>
  <si>
    <t>E-STOP#3_DIAG</t>
  </si>
  <si>
    <t>E-STOP#5_DIAG</t>
  </si>
  <si>
    <t>BIN_FULL_PE</t>
  </si>
  <si>
    <t>E-STOP#4_DIAG</t>
  </si>
  <si>
    <t>START_GAP1_MDR</t>
  </si>
  <si>
    <t>START_GAP4_MDR</t>
  </si>
  <si>
    <t>START_GAP3_MDR</t>
  </si>
  <si>
    <t>START_GAP2_MDR</t>
  </si>
  <si>
    <t>STACKLIGHT_HORN</t>
  </si>
  <si>
    <t>STACKLIGHT_GREEN</t>
  </si>
  <si>
    <t>STACKLIGHT_AMBER</t>
  </si>
  <si>
    <t>STACKLIGHT_RED</t>
  </si>
  <si>
    <t>VFD7_ENABLE</t>
  </si>
  <si>
    <t>VFD8_ENABLE</t>
  </si>
  <si>
    <t>VFD9_ENABLE</t>
  </si>
  <si>
    <t>VFD10_ENABLE</t>
  </si>
  <si>
    <t>SIDE_CONV3_ENABLE</t>
  </si>
  <si>
    <t>SIDE_CONV4_ENABLE</t>
  </si>
  <si>
    <t>VFD11_ENABLE</t>
  </si>
  <si>
    <t>VFD12_ENABLE</t>
  </si>
  <si>
    <t>VFD13_ENABLE</t>
  </si>
  <si>
    <t>VFD14_ENABLE</t>
  </si>
  <si>
    <t>SIDE_CONV5_ENABLE</t>
  </si>
  <si>
    <t>SIDE_CONV6_ENABLE</t>
  </si>
  <si>
    <t>READY_TO_RECEIVE</t>
  </si>
  <si>
    <t>VFD1_ENABLE</t>
  </si>
  <si>
    <t>VFD2_ENABLE</t>
  </si>
  <si>
    <t>VFD3_ENABLE</t>
  </si>
  <si>
    <t>VFD4_ENABLE</t>
  </si>
  <si>
    <t>VFD5_ENABLE</t>
  </si>
  <si>
    <t>VFD6_ENABLE</t>
  </si>
  <si>
    <t>SIDE_CONV1_ENABLE</t>
  </si>
  <si>
    <t>SIDE_CONV2_ENABLE</t>
  </si>
  <si>
    <t>LIGHT_START_BUTTON</t>
  </si>
  <si>
    <t>LIGHT_STOP_BUTTON</t>
  </si>
  <si>
    <t>STACKLIGHT_WHITE</t>
  </si>
  <si>
    <t>LIGHT_MOTOR_FAULT_BUTTON</t>
  </si>
  <si>
    <t>LIGHT_JAM_BUTTON</t>
  </si>
  <si>
    <t>LIGHT_LOW_AIR_PRESSURE_BUTTON</t>
  </si>
  <si>
    <t>SW_TRACKING_TRIGGER</t>
  </si>
  <si>
    <t>Estop Diag #1</t>
  </si>
  <si>
    <t>Estop Diag #2</t>
  </si>
  <si>
    <t>Estop Diag #3</t>
  </si>
  <si>
    <t>Estop Diag #5</t>
  </si>
  <si>
    <t>Estop Diag #4</t>
  </si>
  <si>
    <t>DOOR_1_CLOSED</t>
  </si>
  <si>
    <t>DOOR_1_SAFE</t>
  </si>
  <si>
    <t>DOOR_3_SAFE</t>
  </si>
  <si>
    <t>DOOR_2_SAFE</t>
  </si>
  <si>
    <t>DOOR_4_LOCKED</t>
  </si>
  <si>
    <t>DOOR_3_LOCKED</t>
  </si>
  <si>
    <t>DOOR_2_LOCKED</t>
  </si>
  <si>
    <t>DOOR_1_LOCKED</t>
  </si>
  <si>
    <t>DOOR_4_CLOSED</t>
  </si>
  <si>
    <t>DOOR_3_CLOSED</t>
  </si>
  <si>
    <t>DOOR_2_CLOSED</t>
  </si>
  <si>
    <t>Door 1 Closed</t>
  </si>
  <si>
    <t>Door 1 Locked</t>
  </si>
  <si>
    <t>Door 1 Safe</t>
  </si>
  <si>
    <t>Door 2 Closed</t>
  </si>
  <si>
    <t>Door 2 Locked</t>
  </si>
  <si>
    <t>Door 2 Safe</t>
  </si>
  <si>
    <t>Door 3 Closed</t>
  </si>
  <si>
    <t>Door 3 Locked</t>
  </si>
  <si>
    <t>Door 3 Safe</t>
  </si>
  <si>
    <t>Culler Entry Pe</t>
  </si>
  <si>
    <t>Gap 1 Entry Pe</t>
  </si>
  <si>
    <t>Gap 2 Entry Pe</t>
  </si>
  <si>
    <t>Gap 3 Entry Pe</t>
  </si>
  <si>
    <t>Gap 4 Entry Pe</t>
  </si>
  <si>
    <t>Incline Entry Pe</t>
  </si>
  <si>
    <t>Overheight Pe</t>
  </si>
  <si>
    <t>Entry Sorter Pe</t>
  </si>
  <si>
    <t>Sorter Exit Pe</t>
  </si>
  <si>
    <t>Reject Pe</t>
  </si>
  <si>
    <t>Fault Reset ACK</t>
  </si>
  <si>
    <t>Data Reset ACK</t>
  </si>
  <si>
    <t>Manual Sortation Mode Active</t>
  </si>
  <si>
    <t>Package Induct Raw Signal</t>
  </si>
  <si>
    <t>Package Present at Induct</t>
  </si>
  <si>
    <t>S04 Data Ready</t>
  </si>
  <si>
    <t>Air Pressure Reset ACK</t>
  </si>
  <si>
    <t>Exit PE Raw Signal (Off End)</t>
  </si>
  <si>
    <t>Heartbeat</t>
  </si>
  <si>
    <t>Any Fault Active</t>
  </si>
  <si>
    <t xml:space="preserve">Any Warning Active </t>
  </si>
  <si>
    <t>RIO 06 Fault</t>
  </si>
  <si>
    <t>RIO 05 Fault</t>
  </si>
  <si>
    <t>RIO 04 Fault</t>
  </si>
  <si>
    <t>RIO 07 Fault</t>
  </si>
  <si>
    <t>RIO 08 Fault</t>
  </si>
  <si>
    <t>RIO 09 Fault</t>
  </si>
  <si>
    <t>RIO 10 Fault</t>
  </si>
  <si>
    <t>RIO 11 Fault</t>
  </si>
  <si>
    <t>RIO 12 Fault</t>
  </si>
  <si>
    <t>RIO 13 Fault</t>
  </si>
  <si>
    <t>RIO 14 Fault</t>
  </si>
  <si>
    <t>RIO 15 Fault</t>
  </si>
  <si>
    <t>RIO 16 Fault</t>
  </si>
  <si>
    <t>RIO 17 Fault</t>
  </si>
  <si>
    <t>RIO 18 Fault</t>
  </si>
  <si>
    <t>RIO 19 Fault</t>
  </si>
  <si>
    <t>RIO 20 Fault</t>
  </si>
  <si>
    <t>RIO 21 Fault</t>
  </si>
  <si>
    <t>RIO 22 Fault</t>
  </si>
  <si>
    <t>RIO 38 Fault</t>
  </si>
  <si>
    <t>RIO 37 Fault</t>
  </si>
  <si>
    <t>RIO 36 Fault</t>
  </si>
  <si>
    <t>RIO 35 Fault</t>
  </si>
  <si>
    <t>RIO 34 Fault</t>
  </si>
  <si>
    <t>RIO 33 Fault</t>
  </si>
  <si>
    <t>RIO 32 Fault</t>
  </si>
  <si>
    <t>RIO 31 Fault</t>
  </si>
  <si>
    <t>RIO 30 Fault</t>
  </si>
  <si>
    <t>RIO 29 Fault</t>
  </si>
  <si>
    <t>RIO 28 Fault</t>
  </si>
  <si>
    <t>RIO 27 Fault</t>
  </si>
  <si>
    <t>RIO 26 Fault</t>
  </si>
  <si>
    <t>RIO 25 Fault</t>
  </si>
  <si>
    <t>RIO 24 Fault</t>
  </si>
  <si>
    <t>RIO 23 Fault</t>
  </si>
  <si>
    <t>Door 1 Not closed</t>
  </si>
  <si>
    <t>Door 1 Not locked</t>
  </si>
  <si>
    <t>Door 2 Not closed</t>
  </si>
  <si>
    <t>Door 2 Not locked</t>
  </si>
  <si>
    <t>Door 3 Not closed</t>
  </si>
  <si>
    <t>Door 3 Not locked</t>
  </si>
  <si>
    <t>Door 3 Not safe</t>
  </si>
  <si>
    <t>Door 2 Not safe</t>
  </si>
  <si>
    <t>Door 1 Not safe</t>
  </si>
  <si>
    <t xml:space="preserve">recirc_bin </t>
  </si>
  <si>
    <t>reject_bin</t>
  </si>
  <si>
    <t xml:space="preserve">If (DOOR_x_Closed =1) &amp; (DOOR_x_LOCKED = 0) &amp;&amp; (DOOR_x_SAFE = 0) then display button "Lock" </t>
  </si>
  <si>
    <t>else  button invisible</t>
  </si>
  <si>
    <t xml:space="preserve">else If (DOOR_x_Closed =1) &amp; ((DOOR_x_LOCKED = 1) || (DOOR_x_SAFE = 1)) then display button "Unlock" </t>
  </si>
  <si>
    <t>Device_fct</t>
  </si>
  <si>
    <t>Err Comm Safety PLC</t>
  </si>
  <si>
    <t>MCP</t>
  </si>
  <si>
    <t>Fault Reset</t>
  </si>
  <si>
    <t>Jog Raise</t>
  </si>
  <si>
    <t>Jog Lower</t>
  </si>
  <si>
    <t>STACKLIGHT_BLUE</t>
  </si>
  <si>
    <t>START_TRANSITION_MDR</t>
  </si>
  <si>
    <t>Culler Jam</t>
  </si>
  <si>
    <t>GAP1 Jam</t>
  </si>
  <si>
    <t>GAP2 Jam</t>
  </si>
  <si>
    <t>CULLER/GAP1</t>
  </si>
  <si>
    <t>GAP1/GAP2</t>
  </si>
  <si>
    <t>GAP2/GAP3</t>
  </si>
  <si>
    <t>GAP4/INCLINE</t>
  </si>
  <si>
    <t>Overheight Pe Jam</t>
  </si>
  <si>
    <t>VFD_CULLING_EN</t>
  </si>
  <si>
    <t>VFD_INCLINE_EN</t>
  </si>
  <si>
    <t>VFD_PTRUN_EN</t>
  </si>
  <si>
    <t>VFD_SORTER_EN</t>
  </si>
  <si>
    <t>VFD_JACKPOT_EN</t>
  </si>
  <si>
    <t>BIN_PRESENT_PROX1</t>
  </si>
  <si>
    <t>BIN_PRESENT_PROX2</t>
  </si>
  <si>
    <t>VFD Culling</t>
  </si>
  <si>
    <t>VFD6</t>
  </si>
  <si>
    <t>VFD7</t>
  </si>
  <si>
    <t>param_id</t>
  </si>
  <si>
    <t>value</t>
  </si>
  <si>
    <t>unit</t>
  </si>
  <si>
    <t>Jam Timeout Incline</t>
  </si>
  <si>
    <t>ms</t>
  </si>
  <si>
    <t>Jam Timeout Power Turn</t>
  </si>
  <si>
    <t>Jam Timeout Entry Sorter</t>
  </si>
  <si>
    <t>io_id</t>
  </si>
  <si>
    <t>board_id</t>
  </si>
  <si>
    <t>board_type</t>
  </si>
  <si>
    <t>slot</t>
  </si>
  <si>
    <t>in</t>
  </si>
  <si>
    <t>tag</t>
  </si>
  <si>
    <t>terminal</t>
  </si>
  <si>
    <t>LOCAL:2:I.PT[0].DATA</t>
  </si>
  <si>
    <t>TBX1</t>
  </si>
  <si>
    <t>LOCAL:2:I.PT[1].DATA</t>
  </si>
  <si>
    <t>TBX2</t>
  </si>
  <si>
    <t>LOCAL:2:I.PT[2].DATA</t>
  </si>
  <si>
    <t>TBX3</t>
  </si>
  <si>
    <t>SPARE</t>
  </si>
  <si>
    <t>LOCAL:2:I.PT[3].DATA</t>
  </si>
  <si>
    <t>TBX4</t>
  </si>
  <si>
    <t>LOCAL:2:I.PT[4].DATA</t>
  </si>
  <si>
    <t>TBX5</t>
  </si>
  <si>
    <t>LOCAL:2:I.PT[5].DATA</t>
  </si>
  <si>
    <t>TBX6</t>
  </si>
  <si>
    <t>LOCAL:2:I.PT[6].DATA</t>
  </si>
  <si>
    <t>TBX7</t>
  </si>
  <si>
    <t>LOCAL:2:I.PT[7].DATA</t>
  </si>
  <si>
    <t>TBX8</t>
  </si>
  <si>
    <t>LOCAL:2:I.PT[8].DATA</t>
  </si>
  <si>
    <t>TBX9</t>
  </si>
  <si>
    <t>LOCAL:2:I.PT[9].DATA</t>
  </si>
  <si>
    <t>TBX10</t>
  </si>
  <si>
    <t>LOCAL:2:I.PT[10].DATA</t>
  </si>
  <si>
    <t>TBX11</t>
  </si>
  <si>
    <t>LOCAL:2:I.PT[11].DATA</t>
  </si>
  <si>
    <t>TBX12</t>
  </si>
  <si>
    <t>LOCAL:2:I.PT[12].DATA</t>
  </si>
  <si>
    <t>TBX13</t>
  </si>
  <si>
    <t>LOCAL:2:I.PT[13].DATA</t>
  </si>
  <si>
    <t>TBX14</t>
  </si>
  <si>
    <t>LOCAL:2:I.PT[14].DATA</t>
  </si>
  <si>
    <t>TBX15</t>
  </si>
  <si>
    <t>LOCAL:2:I.PT[15].DATA</t>
  </si>
  <si>
    <t>TBX16</t>
  </si>
  <si>
    <t>DI0</t>
  </si>
  <si>
    <t>DI1</t>
  </si>
  <si>
    <t>DI2</t>
  </si>
  <si>
    <t>DI3</t>
  </si>
  <si>
    <t>DI4</t>
  </si>
  <si>
    <t>DI5</t>
  </si>
  <si>
    <t>DI6</t>
  </si>
  <si>
    <t>DI7</t>
  </si>
  <si>
    <t>DI8</t>
  </si>
  <si>
    <t>DI9</t>
  </si>
  <si>
    <t>DI10</t>
  </si>
  <si>
    <t>DI11</t>
  </si>
  <si>
    <t>DI12</t>
  </si>
  <si>
    <t>DI13</t>
  </si>
  <si>
    <t>DI14</t>
  </si>
  <si>
    <t>DI15</t>
  </si>
  <si>
    <t>LOCAL:3:I.PT[0].DATA</t>
  </si>
  <si>
    <t>LOCAL:3:I.PT[1].DATA</t>
  </si>
  <si>
    <t>LOCAL:3:I.PT[2].DATA</t>
  </si>
  <si>
    <t>LOCAL:3:I.PT[3].DATA</t>
  </si>
  <si>
    <t>LOCAL:3:I.PT[4].DATA</t>
  </si>
  <si>
    <t>LOCAL:3:I.PT[5].DATA</t>
  </si>
  <si>
    <t>LOCAL:3:I.PT[6].DATA</t>
  </si>
  <si>
    <t>LOCAL:3:I.PT[7].DATA</t>
  </si>
  <si>
    <t>LOCAL:3:I.PT[8].DATA</t>
  </si>
  <si>
    <t>LOCAL:3:I.PT[9].DATA</t>
  </si>
  <si>
    <t>LOCAL:3:I.PT[10].DATA</t>
  </si>
  <si>
    <t>LOCAL:3:I.PT[11].DATA</t>
  </si>
  <si>
    <t>LOCAL:3:I.PT[12].DATA</t>
  </si>
  <si>
    <t>LOCAL:3:I.PT[13].DATA</t>
  </si>
  <si>
    <t>LOCAL:3:I.PT[14].DATA</t>
  </si>
  <si>
    <t>LOCAL:3:I.PT[15].DATA</t>
  </si>
  <si>
    <t>TBX17</t>
  </si>
  <si>
    <t>TBX18</t>
  </si>
  <si>
    <t>TBX19</t>
  </si>
  <si>
    <t>TBX20</t>
  </si>
  <si>
    <t>TBX21</t>
  </si>
  <si>
    <t>TBX22</t>
  </si>
  <si>
    <t>TBX23</t>
  </si>
  <si>
    <t>TBX24</t>
  </si>
  <si>
    <t>TBX25</t>
  </si>
  <si>
    <t>TBX26</t>
  </si>
  <si>
    <t>TBX27</t>
  </si>
  <si>
    <t>TBX28</t>
  </si>
  <si>
    <t>TBX29</t>
  </si>
  <si>
    <t>TBX30</t>
  </si>
  <si>
    <t>TBX31</t>
  </si>
  <si>
    <t>TBX32</t>
  </si>
  <si>
    <t>HEALTH_VFD3</t>
  </si>
  <si>
    <t>HEALTH_VFD4</t>
  </si>
  <si>
    <t>HEALTH_VFD5</t>
  </si>
  <si>
    <t>HEALTH_VFD6</t>
  </si>
  <si>
    <t>MAIN_PANEL_PLC</t>
  </si>
  <si>
    <t>SLOT 2</t>
  </si>
  <si>
    <t>SLOT 3</t>
  </si>
  <si>
    <t>Internal</t>
  </si>
  <si>
    <t>Error VFD</t>
  </si>
  <si>
    <t>Node 2</t>
  </si>
  <si>
    <t>Node 3</t>
  </si>
  <si>
    <t>HEALTH_VFD1</t>
  </si>
  <si>
    <t>HEALTH_VFD2</t>
  </si>
  <si>
    <t>Node 4</t>
  </si>
  <si>
    <t>HEALTH_VFD7</t>
  </si>
  <si>
    <t>HEALTH_VFD8</t>
  </si>
  <si>
    <t>HEALTH_VFD9</t>
  </si>
  <si>
    <t>HEALTH_VFD10</t>
  </si>
  <si>
    <t>HEALTH_VFD11</t>
  </si>
  <si>
    <t>HEALTH_VFD12</t>
  </si>
  <si>
    <t>HEALTH_VFD13</t>
  </si>
  <si>
    <t>HEALTH_VFD14</t>
  </si>
  <si>
    <t>Inclinde</t>
  </si>
  <si>
    <t>Node 5</t>
  </si>
  <si>
    <t>Gaper</t>
  </si>
  <si>
    <t>Master5</t>
  </si>
  <si>
    <t>Any Fault Active (if not listed, see local HMI)</t>
  </si>
  <si>
    <t>Any Warning Active (if not listed, see local HMI)</t>
  </si>
  <si>
    <t>ITLX CABINET</t>
  </si>
  <si>
    <t>.Interlocks.Interlocks[0].0</t>
  </si>
  <si>
    <t>.Interlocks.Interlocks[0].16</t>
  </si>
  <si>
    <t>.Interlocks.Interlocks[1].0</t>
  </si>
  <si>
    <t>.Interlocks.Interlocks[1].16</t>
  </si>
  <si>
    <t>75% Full Sensor</t>
  </si>
  <si>
    <t>Full Sensor</t>
  </si>
  <si>
    <t>ChuteStatus[1]</t>
  </si>
  <si>
    <t>ChuteStatus[1].b0</t>
  </si>
  <si>
    <t>ChuteStatus[1].b3</t>
  </si>
  <si>
    <t>ChuteStatus[1].b2</t>
  </si>
  <si>
    <t>ChuteStatus[1].b4</t>
  </si>
  <si>
    <t>ChuteStatus[1].b5</t>
  </si>
  <si>
    <t>ChuteStatus[1].b6</t>
  </si>
  <si>
    <t>ChuteStatus[1].b7</t>
  </si>
  <si>
    <t>ChuteStatus[1].b8</t>
  </si>
  <si>
    <t>ChuteStatus[1].b9</t>
  </si>
  <si>
    <t>ChuteStatus[1].b10</t>
  </si>
  <si>
    <t>ChuteStatus[1].b11</t>
  </si>
  <si>
    <t>ChuteStatus[1].b12</t>
  </si>
  <si>
    <t>ChuteStatus[1].b13</t>
  </si>
  <si>
    <t>ChuteStatus[1].b14</t>
  </si>
  <si>
    <t>ChuteStatus[1].b15</t>
  </si>
  <si>
    <t>ChuteStatus[1].b16</t>
  </si>
  <si>
    <t>ChuteStatus[2].b2</t>
  </si>
  <si>
    <t>ChuteStatus[2].b3</t>
  </si>
  <si>
    <t>ChuteStatus[2].b4</t>
  </si>
  <si>
    <t>ChuteStatus[2].b5</t>
  </si>
  <si>
    <t>ChuteStatus[2].b6</t>
  </si>
  <si>
    <t>ChuteStatus[2].b7</t>
  </si>
  <si>
    <t>ChuteStatus[2].b8</t>
  </si>
  <si>
    <t>ChuteStatus[2].b9</t>
  </si>
  <si>
    <t>ChuteStatus[2].b10</t>
  </si>
  <si>
    <t>ChuteStatus[2].b11</t>
  </si>
  <si>
    <t>ChuteStatus[2].b12</t>
  </si>
  <si>
    <t>ChuteStatus[2].b13</t>
  </si>
  <si>
    <t>ChuteStatus[2].b14</t>
  </si>
  <si>
    <t>ChuteStatus[2].b15</t>
  </si>
  <si>
    <t>ChuteStatus[2].b16</t>
  </si>
  <si>
    <t>ChuteStatus[3].b2</t>
  </si>
  <si>
    <t>ChuteStatus[3].b4</t>
  </si>
  <si>
    <t>ChuteStatus[3].b3</t>
  </si>
  <si>
    <t>ChuteStatus[3].b5</t>
  </si>
  <si>
    <t>ChuteStatus[3].b6</t>
  </si>
  <si>
    <t>ChuteStatus[3].b7</t>
  </si>
  <si>
    <t>ChuteStatus[3].b8</t>
  </si>
  <si>
    <t>ChuteStatus[3].b9</t>
  </si>
  <si>
    <t>ChuteStatus[3].b10</t>
  </si>
  <si>
    <t>ChuteStatus[3].b11</t>
  </si>
  <si>
    <t>ChuteStatus[3].b12</t>
  </si>
  <si>
    <t>ChuteStatus[3].b13</t>
  </si>
  <si>
    <t>ChuteStatus[3].b14</t>
  </si>
  <si>
    <t>ChuteStatus[3].b15</t>
  </si>
  <si>
    <t>ChuteStatus[3].b16</t>
  </si>
  <si>
    <t>ChuteStatus[4].b2</t>
  </si>
  <si>
    <t>ChuteStatus[4].b3</t>
  </si>
  <si>
    <t>ChuteStatus[4].b4</t>
  </si>
  <si>
    <t>ChuteStatus[4].b5</t>
  </si>
  <si>
    <t>ChuteStatus[4].b6</t>
  </si>
  <si>
    <t>ChuteStatus[4].b7</t>
  </si>
  <si>
    <t>ChuteStatus[4].b8</t>
  </si>
  <si>
    <t>ChuteStatus[4].b9</t>
  </si>
  <si>
    <t>ChuteStatus[4].b10</t>
  </si>
  <si>
    <t>ChuteStatus[4].b11</t>
  </si>
  <si>
    <t>ChuteStatus[4].b12</t>
  </si>
  <si>
    <t>ChuteStatus[4].b13</t>
  </si>
  <si>
    <t>ChuteStatus[4].b14</t>
  </si>
  <si>
    <t>ChuteStatus[4].b15</t>
  </si>
  <si>
    <t>ChuteStatus[4].b16</t>
  </si>
  <si>
    <t>ChuteStatus[2]</t>
  </si>
  <si>
    <t>ChuteStatus[3]</t>
  </si>
  <si>
    <t>ChuteStatus[4]</t>
  </si>
  <si>
    <t>Auto Mode</t>
  </si>
  <si>
    <t>LOCAL:4:O.PT[0].DATA</t>
  </si>
  <si>
    <t>LOCAL:4:O.PT[1].DATA</t>
  </si>
  <si>
    <t>LOCAL:4:O.PT[2].DATA</t>
  </si>
  <si>
    <t>LOCAL:4:O.PT[3].DATA</t>
  </si>
  <si>
    <t>LOCAL:4:O.PT[4].DATA</t>
  </si>
  <si>
    <t>LOCAL:4:O.PT[5].DATA</t>
  </si>
  <si>
    <t>LOCAL:4:O.PT[6].DATA</t>
  </si>
  <si>
    <t>LOCAL:4:O.PT[7].DATA</t>
  </si>
  <si>
    <t>LOCAL:4:O.PT[8].DATA</t>
  </si>
  <si>
    <t>LOCAL:4:O.PT[9].DATA</t>
  </si>
  <si>
    <t>LOCAL:4:O.PT[10].DATA</t>
  </si>
  <si>
    <t>LOCAL:4:O.PT[11].DATA</t>
  </si>
  <si>
    <t>LOCAL:4:O.PT[12].DATA</t>
  </si>
  <si>
    <t>LOCAL:4:O.PT[13].DATA</t>
  </si>
  <si>
    <t>LOCAL:4:O.PT[14].DATA</t>
  </si>
  <si>
    <t>LOCAL:4:O.PT[15].DATA</t>
  </si>
  <si>
    <t>TBX33</t>
  </si>
  <si>
    <t>TBX34</t>
  </si>
  <si>
    <t>TBX35</t>
  </si>
  <si>
    <t>TBX36</t>
  </si>
  <si>
    <t>TBX37</t>
  </si>
  <si>
    <t>TBX38</t>
  </si>
  <si>
    <t>TBX39</t>
  </si>
  <si>
    <t>TBX40</t>
  </si>
  <si>
    <t>TBX41</t>
  </si>
  <si>
    <t>TBX42</t>
  </si>
  <si>
    <t>TBX43</t>
  </si>
  <si>
    <t>TBX44</t>
  </si>
  <si>
    <t>TBX45</t>
  </si>
  <si>
    <t>TBX46</t>
  </si>
  <si>
    <t>TBX47</t>
  </si>
  <si>
    <t>TBX48</t>
  </si>
  <si>
    <t>DOOR_LOCK_1</t>
  </si>
  <si>
    <t>DO0</t>
  </si>
  <si>
    <t>DO1</t>
  </si>
  <si>
    <t>DO2</t>
  </si>
  <si>
    <t>DO3</t>
  </si>
  <si>
    <t>DO4</t>
  </si>
  <si>
    <t>DO5</t>
  </si>
  <si>
    <t>DO6</t>
  </si>
  <si>
    <t>DO7</t>
  </si>
  <si>
    <t>DO8</t>
  </si>
  <si>
    <t>DO9</t>
  </si>
  <si>
    <t>DO10</t>
  </si>
  <si>
    <t>DO11</t>
  </si>
  <si>
    <t>DO12</t>
  </si>
  <si>
    <t>DO13</t>
  </si>
  <si>
    <t>DO14</t>
  </si>
  <si>
    <t>DO15</t>
  </si>
  <si>
    <t>SLOT 4</t>
  </si>
  <si>
    <t>START_BRUSHROLLER</t>
  </si>
  <si>
    <t>ChuteStatus[1].b1</t>
  </si>
  <si>
    <t>ChuteStatus[2].b0</t>
  </si>
  <si>
    <t>ChuteStatus[2].b1</t>
  </si>
  <si>
    <t>ChuteStatus[3].b0</t>
  </si>
  <si>
    <t>ChuteStatus[3].b1</t>
  </si>
  <si>
    <t>ChuteStatus[4].b0</t>
  </si>
  <si>
    <t>ChuteStatus[4].b1</t>
  </si>
  <si>
    <t>Estop Main Cabinet</t>
  </si>
  <si>
    <t>MAIN PANEL</t>
  </si>
  <si>
    <t>Estop Main Cab</t>
  </si>
  <si>
    <t>change_allowed</t>
  </si>
  <si>
    <t>output_it</t>
  </si>
  <si>
    <t>Reject</t>
  </si>
  <si>
    <t>TEST_RED_LIGHT</t>
  </si>
  <si>
    <t>TEST_AMBER_LIGHT</t>
  </si>
  <si>
    <t>TEST_BLUE_LIGHT</t>
  </si>
  <si>
    <t>Blue Indicator</t>
  </si>
  <si>
    <t>11.200.0.101</t>
  </si>
  <si>
    <t>11.200.0.105</t>
  </si>
  <si>
    <t>11.200.0.104</t>
  </si>
  <si>
    <t>11.200.0.99</t>
  </si>
  <si>
    <t>11.200.0.xx</t>
  </si>
  <si>
    <t>11.200.2.100</t>
  </si>
  <si>
    <t>11.200.2.101</t>
  </si>
  <si>
    <t>11.200.2.102</t>
  </si>
  <si>
    <t>11.200.2.103</t>
  </si>
  <si>
    <t>11.200.2.104</t>
  </si>
  <si>
    <t>11.200.1.50</t>
  </si>
  <si>
    <t>Master5.AO1</t>
  </si>
  <si>
    <t>Master5.AO2</t>
  </si>
  <si>
    <t>Master5.AO3</t>
  </si>
  <si>
    <t>Master5.AO4</t>
  </si>
  <si>
    <t>Master1.AO1</t>
  </si>
  <si>
    <t>Master1.AO2</t>
  </si>
  <si>
    <t>Master1.Slave2.AO1</t>
  </si>
  <si>
    <t>Master1.Slave2.AO2</t>
  </si>
  <si>
    <t>Master1.Slave2.AO3</t>
  </si>
  <si>
    <t>Master1.Slave2.AO4</t>
  </si>
  <si>
    <t>Master2.Slave3.AO1</t>
  </si>
  <si>
    <t>Master2.Slave3.AO2</t>
  </si>
  <si>
    <t>Master2.AO1</t>
  </si>
  <si>
    <t>Master2.AO2</t>
  </si>
  <si>
    <t>Master2.AO3</t>
  </si>
  <si>
    <t>Master2.AO4</t>
  </si>
  <si>
    <t>Master1.Slave3.AO1</t>
  </si>
  <si>
    <t>Master1.Slave3.AO2</t>
  </si>
  <si>
    <t>Master2.Slave2.AO1</t>
  </si>
  <si>
    <t>Master2.Slave2.AO2</t>
  </si>
  <si>
    <t>Master2.Slave3.AO3</t>
  </si>
  <si>
    <t>Master2.Slave3.AO4</t>
  </si>
  <si>
    <t>Master2.Slave4.AO1</t>
  </si>
  <si>
    <t>Master2.Slave4.AO2</t>
  </si>
  <si>
    <t>Singulator Field IO (Master 1) Slave 3</t>
  </si>
  <si>
    <t>Singulator Field IO (Master 2) Slave 4</t>
  </si>
  <si>
    <t>Power Turn Field IO Slave 3</t>
  </si>
  <si>
    <t>Sorter Field IO Slave 4</t>
  </si>
  <si>
    <t>Jackpot Field IO Slave 5</t>
  </si>
  <si>
    <t>Culling Field IO  Slave 2</t>
  </si>
  <si>
    <t>Err Comm Singulator Field IO (Master 1) Slave 3</t>
  </si>
  <si>
    <t>Err Comm Singulator Field IO (Master 2) Slave 4</t>
  </si>
  <si>
    <t>Err Comm Power Turn Field IO Slave 3</t>
  </si>
  <si>
    <t>Err Comm Sorter Field IO Slave 4</t>
  </si>
  <si>
    <t>Err Comm Jackpot Field IO Slave 5</t>
  </si>
  <si>
    <t>Err Comm Culling Field IO  Slave 2</t>
  </si>
  <si>
    <t>Check Jackport/recirc bins</t>
  </si>
  <si>
    <t>SORTER/JACKPOT</t>
  </si>
  <si>
    <t>Induct PE Fault</t>
  </si>
  <si>
    <t>DRV DVS Fault</t>
  </si>
  <si>
    <t>START_LIGHT</t>
  </si>
  <si>
    <t>STOP_LIGHT</t>
  </si>
  <si>
    <t>Trigger</t>
  </si>
  <si>
    <t>Error Air Pressure</t>
  </si>
  <si>
    <t>SAFETY_RELAY_OK_COPY</t>
  </si>
  <si>
    <t>VFD2 fault</t>
  </si>
  <si>
    <t>VFD1 Fault</t>
  </si>
  <si>
    <t>VFD3 fault</t>
  </si>
  <si>
    <t>VFD4 fault</t>
  </si>
  <si>
    <t>VFD5 fault</t>
  </si>
  <si>
    <t>VFD6 fault</t>
  </si>
  <si>
    <t>VFD7 fault</t>
  </si>
  <si>
    <t>VFD8 fault</t>
  </si>
  <si>
    <t>VFD9 fault</t>
  </si>
  <si>
    <t>VFD10 fault</t>
  </si>
  <si>
    <t>VFD11 fault</t>
  </si>
  <si>
    <t>VFD12 fault</t>
  </si>
  <si>
    <t>VFD13 fault</t>
  </si>
  <si>
    <t>VFD14 fault</t>
  </si>
  <si>
    <t>Master 1</t>
  </si>
  <si>
    <t>Master 2</t>
  </si>
  <si>
    <t>Master4.Culling</t>
  </si>
  <si>
    <t>Master4(Incline)</t>
  </si>
  <si>
    <t>Master4 (incline)</t>
  </si>
  <si>
    <t>Sing Fld IO (Master 2) Slave 4</t>
  </si>
  <si>
    <t>Induct Pe Jam</t>
  </si>
  <si>
    <t>Induct Pe Fault</t>
  </si>
  <si>
    <t>EXTERNAL_DC_OK</t>
  </si>
  <si>
    <t>SIDE_CONV1_ENC</t>
  </si>
  <si>
    <t>SIDE_CONV2_ENC</t>
  </si>
  <si>
    <t>SIDE_CONV1_FAULT</t>
  </si>
  <si>
    <t>SIDE_CONV2_FAULT</t>
  </si>
  <si>
    <t>SIDE_CONV3_ENC</t>
  </si>
  <si>
    <t>SIDE_CONV4_ENC</t>
  </si>
  <si>
    <t>SIDE_CONV3_FAULT</t>
  </si>
  <si>
    <t>SIDE_CONV4_FAULT</t>
  </si>
  <si>
    <t>SIDE_CONV5_ENC</t>
  </si>
  <si>
    <t>SIDE_CONV6_ENC</t>
  </si>
  <si>
    <t>SIDE_CONV5_FAULT</t>
  </si>
  <si>
    <t>SIDE_CONV6_FAULT</t>
  </si>
  <si>
    <t>HAMPER_LEFT_480V_OK</t>
  </si>
  <si>
    <t>HAMPER_RIGHT_480V_OK</t>
  </si>
  <si>
    <t>TRANSITION_MDR_FAULT</t>
  </si>
  <si>
    <t>BRUSH_ROLLER_OK</t>
  </si>
  <si>
    <t>BRUSHROLLER_JAM_PE</t>
  </si>
  <si>
    <t>SideConv1 Fault</t>
  </si>
  <si>
    <t>SideConv2 Fault</t>
  </si>
  <si>
    <t>SideConv3 Fault</t>
  </si>
  <si>
    <t>SideConv4 Fault</t>
  </si>
  <si>
    <t>SideConv5 Fault</t>
  </si>
  <si>
    <t>SideConv6 Fault</t>
  </si>
  <si>
    <t>Too Many Unexpected Items On Induct Pe (Thrs1)</t>
  </si>
  <si>
    <t>Too Many Unexpected Items On Induct Pe (Thrs2)</t>
  </si>
  <si>
    <t>From_ILOX.Interlocks[0].4</t>
  </si>
  <si>
    <t>Hamper Left 480V not ok</t>
  </si>
  <si>
    <t>External DC Fault</t>
  </si>
  <si>
    <t>BCR No Result (NoCode, NoRead) Threshold1</t>
  </si>
  <si>
    <t>Too Many Unexpected Items at Induct Threshold1</t>
  </si>
  <si>
    <t>Too Many Unexpected Items at Induct Threshold2</t>
  </si>
  <si>
    <t>package</t>
  </si>
  <si>
    <t>BCR No Result Threshold1</t>
  </si>
  <si>
    <t>BCR No Result Threshold2</t>
  </si>
  <si>
    <t>BCR No Result (NoCode, NoRead) Threshold2</t>
  </si>
  <si>
    <t>Eco Mode</t>
  </si>
  <si>
    <t>s</t>
  </si>
  <si>
    <t>Jam Timeout Brush Pe</t>
  </si>
  <si>
    <t>Jam Timeout Reject Pe</t>
  </si>
  <si>
    <t>BRUSHROLLER_OK</t>
  </si>
  <si>
    <t>Power Turn Entry Pe</t>
  </si>
  <si>
    <t>Brushroller Jam Pe</t>
  </si>
  <si>
    <t>Singulater Entry Pe</t>
  </si>
  <si>
    <t>Brush Motor Fault</t>
  </si>
  <si>
    <t>BrushJamPe Jam</t>
  </si>
  <si>
    <t>START_GAP4_MDR1</t>
  </si>
  <si>
    <t>START_GAP4_MDR2</t>
  </si>
  <si>
    <t>GAP4_MDR1_FAULT</t>
  </si>
  <si>
    <t>GAP4_MDR2_FAULT</t>
  </si>
  <si>
    <t>Gap4 Motor MDR 1 Fault</t>
  </si>
  <si>
    <t>Gap4 Motor MDR 2 Fault</t>
  </si>
  <si>
    <t>GAP4</t>
  </si>
  <si>
    <t>value_max</t>
  </si>
  <si>
    <t>value_min</t>
  </si>
  <si>
    <t>HIGH_POWER_OK</t>
  </si>
  <si>
    <t>PLCStatus_run</t>
  </si>
  <si>
    <t>PLCStatus_</t>
  </si>
  <si>
    <t>SINGULATOR_EXIT_ENABLE</t>
  </si>
  <si>
    <t>SINGULATOR_EXIT_FAULT</t>
  </si>
  <si>
    <t>SINGULATOR EXIT</t>
  </si>
  <si>
    <t>Singulator Exit MDR Fault</t>
  </si>
  <si>
    <t>Transition MDR</t>
  </si>
  <si>
    <t>Master4.Slave4.DO1</t>
  </si>
  <si>
    <t>Master2.Slave4.AO3</t>
  </si>
  <si>
    <t>Transition MDR Fault</t>
  </si>
  <si>
    <t>Camera Trigger Position</t>
  </si>
  <si>
    <t>mm</t>
  </si>
  <si>
    <t>PowerTurn Tracking Window Min</t>
  </si>
  <si>
    <t>PowerTurn Tracking Window Max</t>
  </si>
  <si>
    <t>Reject Pe Position</t>
  </si>
  <si>
    <t>gui_bin_id</t>
  </si>
  <si>
    <t>SING_EXIT_FAULT</t>
  </si>
  <si>
    <t>State Singulator Exit</t>
  </si>
  <si>
    <t>State Transition MDR</t>
  </si>
  <si>
    <t>BrushRoller</t>
  </si>
  <si>
    <t>Brush Roller Fault</t>
  </si>
  <si>
    <t>State BrushRoller</t>
  </si>
  <si>
    <t>Stp1 Position</t>
  </si>
  <si>
    <t>GAP3/GAP4</t>
  </si>
  <si>
    <t>GAP3 Jam</t>
  </si>
  <si>
    <t>GAP4 Jam</t>
  </si>
  <si>
    <t>%</t>
  </si>
  <si>
    <t>Side Belt Coeff friction</t>
  </si>
  <si>
    <t>Right Roller Coeff Friction</t>
  </si>
  <si>
    <t>Left Roller Coeff Friction</t>
  </si>
  <si>
    <t>Culler Jam Pe</t>
  </si>
  <si>
    <t>CULLER_JAM_PE</t>
  </si>
  <si>
    <t>gui_conveyor_id</t>
  </si>
  <si>
    <t>conveyor_id</t>
  </si>
  <si>
    <t>conveyor_type</t>
  </si>
  <si>
    <t>Jam Timeout Culling</t>
  </si>
  <si>
    <t>FanSortEnabled</t>
  </si>
  <si>
    <t>CULLING_JAM_PE</t>
  </si>
  <si>
    <t xml:space="preserve"> From_ILOX_ChuteStatus.ChuteStatus[5].b12</t>
  </si>
  <si>
    <t xml:space="preserve"> From_ILOX_ChuteStatus.ChuteStatus[5].b13</t>
  </si>
  <si>
    <t xml:space="preserve"> From_ILOX_ChuteStatus.ChuteStatus[5].b14</t>
  </si>
  <si>
    <t xml:space="preserve"> From_ILOX_ChuteStatus.ChuteStatus[5].b15</t>
  </si>
  <si>
    <t xml:space="preserve"> From_ILOX_ChuteStatus.ChuteStatus[5].b16</t>
  </si>
  <si>
    <t>HAMPER 5</t>
  </si>
  <si>
    <t xml:space="preserve"> From_ILOX_ChuteStatus.ChuteStatus[6].b12</t>
  </si>
  <si>
    <t xml:space="preserve"> From_ILOX_ChuteStatus.ChuteStatus[6].b13</t>
  </si>
  <si>
    <t xml:space="preserve"> From_ILOX_ChuteStatus.ChuteStatus[6].b14</t>
  </si>
  <si>
    <t xml:space="preserve"> From_ILOX_ChuteStatus.ChuteStatus[6].b15</t>
  </si>
  <si>
    <t xml:space="preserve"> From_ILOX_ChuteStatus.ChuteStatus[6].b16</t>
  </si>
  <si>
    <t>HAMPER 6</t>
  </si>
  <si>
    <t xml:space="preserve"> From_ILOX_ChuteStatus.ChuteStatus[7].b12</t>
  </si>
  <si>
    <t xml:space="preserve"> From_ILOX_ChuteStatus.ChuteStatus[7].b13</t>
  </si>
  <si>
    <t xml:space="preserve"> From_ILOX_ChuteStatus.ChuteStatus[7].b14</t>
  </si>
  <si>
    <t xml:space="preserve"> From_ILOX_ChuteStatus.ChuteStatus[7].b15</t>
  </si>
  <si>
    <t xml:space="preserve"> From_ILOX_ChuteStatus.ChuteStatus[7].b16</t>
  </si>
  <si>
    <t xml:space="preserve"> From_ILOX_ChuteStatus.ChuteStatus[8].b12</t>
  </si>
  <si>
    <t xml:space="preserve"> From_ILOX_ChuteStatus.ChuteStatus[8].b13</t>
  </si>
  <si>
    <t xml:space="preserve"> From_ILOX_ChuteStatus.ChuteStatus[8].b14</t>
  </si>
  <si>
    <t xml:space="preserve"> From_ILOX_ChuteStatus.ChuteStatus[8].b15</t>
  </si>
  <si>
    <t xml:space="preserve"> From_ILOX_ChuteStatus.ChuteStatus[8].b16</t>
  </si>
  <si>
    <t>HAMPER 7</t>
  </si>
  <si>
    <t>HAMPER 8</t>
  </si>
  <si>
    <t>HAMPER 9</t>
  </si>
  <si>
    <t>HAMPER 10</t>
  </si>
  <si>
    <t xml:space="preserve"> From_ILOX_ChuteStatus.ChuteStatus[9].b12</t>
  </si>
  <si>
    <t xml:space="preserve"> From_ILOX_ChuteStatus.ChuteStatus[9].b13</t>
  </si>
  <si>
    <t xml:space="preserve"> From_ILOX_ChuteStatus.ChuteStatus[9].b14</t>
  </si>
  <si>
    <t xml:space="preserve"> From_ILOX_ChuteStatus.ChuteStatus[9].b15</t>
  </si>
  <si>
    <t xml:space="preserve"> From_ILOX_ChuteStatus.ChuteStatus[9].b16</t>
  </si>
  <si>
    <t xml:space="preserve"> From_ILOX_ChuteStatus.ChuteStatus[10].b12</t>
  </si>
  <si>
    <t xml:space="preserve"> From_ILOX_ChuteStatus.ChuteStatus[10].b13</t>
  </si>
  <si>
    <t xml:space="preserve"> From_ILOX_ChuteStatus.ChuteStatus[10].b14</t>
  </si>
  <si>
    <t xml:space="preserve"> From_ILOX_ChuteStatus.ChuteStatus[10].b15</t>
  </si>
  <si>
    <t xml:space="preserve"> From_ILOX_ChuteStatus.ChuteStatus[10].b16</t>
  </si>
  <si>
    <t>HAMPER 11</t>
  </si>
  <si>
    <t>HAMPER 12</t>
  </si>
  <si>
    <t xml:space="preserve"> From_ILOX_ChuteStatus.ChuteStatus[11].b12</t>
  </si>
  <si>
    <t xml:space="preserve"> From_ILOX_ChuteStatus.ChuteStatus[11].b13</t>
  </si>
  <si>
    <t xml:space="preserve"> From_ILOX_ChuteStatus.ChuteStatus[11].b14</t>
  </si>
  <si>
    <t xml:space="preserve"> From_ILOX_ChuteStatus.ChuteStatus[11].b15</t>
  </si>
  <si>
    <t xml:space="preserve"> From_ILOX_ChuteStatus.ChuteStatus[11].b16</t>
  </si>
  <si>
    <t xml:space="preserve"> From_ILOX_ChuteStatus.ChuteStatus[12].b12</t>
  </si>
  <si>
    <t xml:space="preserve"> From_ILOX_ChuteStatus.ChuteStatus[12].b13</t>
  </si>
  <si>
    <t xml:space="preserve"> From_ILOX_ChuteStatus.ChuteStatus[12].b14</t>
  </si>
  <si>
    <t xml:space="preserve"> From_ILOX_ChuteStatus.ChuteStatus[12].b15</t>
  </si>
  <si>
    <t xml:space="preserve"> From_ILOX_ChuteStatus.ChuteStatus[12].b16</t>
  </si>
  <si>
    <t>HAMPER 13</t>
  </si>
  <si>
    <t>HAMPER 14</t>
  </si>
  <si>
    <t xml:space="preserve"> From_ILOX_ChuteStatus.ChuteStatus[13].b12</t>
  </si>
  <si>
    <t xml:space="preserve"> From_ILOX_ChuteStatus.ChuteStatus[13].b13</t>
  </si>
  <si>
    <t xml:space="preserve"> From_ILOX_ChuteStatus.ChuteStatus[13].b14</t>
  </si>
  <si>
    <t xml:space="preserve"> From_ILOX_ChuteStatus.ChuteStatus[13].b15</t>
  </si>
  <si>
    <t xml:space="preserve"> From_ILOX_ChuteStatus.ChuteStatus[13].b16</t>
  </si>
  <si>
    <t xml:space="preserve"> From_ILOX_ChuteStatus.ChuteStatus[14].b12</t>
  </si>
  <si>
    <t xml:space="preserve"> From_ILOX_ChuteStatus.ChuteStatus[14].b13</t>
  </si>
  <si>
    <t xml:space="preserve"> From_ILOX_ChuteStatus.ChuteStatus[14].b14</t>
  </si>
  <si>
    <t xml:space="preserve"> From_ILOX_ChuteStatus.ChuteStatus[14].b15</t>
  </si>
  <si>
    <t xml:space="preserve"> From_ILOX_ChuteStatus.ChuteStatus[14].b16</t>
  </si>
  <si>
    <t>HAMPER 15</t>
  </si>
  <si>
    <t>HAMPER 16</t>
  </si>
  <si>
    <t xml:space="preserve"> From_ILOX_ChuteStatus.ChuteStatus[15].b12</t>
  </si>
  <si>
    <t xml:space="preserve"> From_ILOX_ChuteStatus.ChuteStatus[15].b13</t>
  </si>
  <si>
    <t xml:space="preserve"> From_ILOX_ChuteStatus.ChuteStatus[15].b14</t>
  </si>
  <si>
    <t xml:space="preserve"> From_ILOX_ChuteStatus.ChuteStatus[15].b15</t>
  </si>
  <si>
    <t xml:space="preserve"> From_ILOX_ChuteStatus.ChuteStatus[15].b16</t>
  </si>
  <si>
    <t xml:space="preserve"> From_ILOX_ChuteStatus.ChuteStatus[16].b12</t>
  </si>
  <si>
    <t xml:space="preserve"> From_ILOX_ChuteStatus.ChuteStatus[16].b13</t>
  </si>
  <si>
    <t xml:space="preserve"> From_ILOX_ChuteStatus.ChuteStatus[16].b14</t>
  </si>
  <si>
    <t xml:space="preserve"> From_ILOX_ChuteStatus.ChuteStatus[16].b15</t>
  </si>
  <si>
    <t xml:space="preserve"> From_ILOX_ChuteStatus.ChuteStatus[16].b16</t>
  </si>
  <si>
    <t>DevState</t>
  </si>
  <si>
    <t xml:space="preserve"> From_ILOX_ChuteStatus.ChuteStatus[5].b2</t>
  </si>
  <si>
    <t xml:space="preserve"> From_ILOX_ChuteStatus.ChuteStatus[5].b3</t>
  </si>
  <si>
    <t xml:space="preserve"> From_ILOX_ChuteStatus.ChuteStatus[5].b4</t>
  </si>
  <si>
    <t xml:space="preserve"> From_ILOX_ChuteStatus.ChuteStatus[5].b5</t>
  </si>
  <si>
    <t xml:space="preserve"> From_ILOX_ChuteStatus.ChuteStatus[5].b6</t>
  </si>
  <si>
    <t xml:space="preserve"> From_ILOX_ChuteStatus.ChuteStatus[5].b7</t>
  </si>
  <si>
    <t xml:space="preserve"> From_ILOX_ChuteStatus.ChuteStatus[5].b9</t>
  </si>
  <si>
    <t xml:space="preserve"> From_ILOX_ChuteStatus.ChuteStatus[5].b10</t>
  </si>
  <si>
    <t xml:space="preserve"> From_ILOX_ChuteStatus.ChuteStatus[5].b11</t>
  </si>
  <si>
    <t xml:space="preserve"> From_ILOX_ChuteStatus.ChuteStatus[6].b2</t>
  </si>
  <si>
    <t xml:space="preserve"> From_ILOX_ChuteStatus.ChuteStatus[6].b3</t>
  </si>
  <si>
    <t xml:space="preserve"> From_ILOX_ChuteStatus.ChuteStatus[6].b4</t>
  </si>
  <si>
    <t xml:space="preserve"> From_ILOX_ChuteStatus.ChuteStatus[6].b5</t>
  </si>
  <si>
    <t xml:space="preserve"> From_ILOX_ChuteStatus.ChuteStatus[6].b6</t>
  </si>
  <si>
    <t xml:space="preserve"> From_ILOX_ChuteStatus.ChuteStatus[6].b7</t>
  </si>
  <si>
    <t xml:space="preserve"> From_ILOX_ChuteStatus.ChuteStatus[6].b9</t>
  </si>
  <si>
    <t xml:space="preserve"> From_ILOX_ChuteStatus.ChuteStatus[6].b10</t>
  </si>
  <si>
    <t xml:space="preserve"> From_ILOX_ChuteStatus.ChuteStatus[6].b11</t>
  </si>
  <si>
    <t xml:space="preserve"> From_ILOX_ChuteStatus.ChuteStatus[7].b2</t>
  </si>
  <si>
    <t xml:space="preserve"> From_ILOX_ChuteStatus.ChuteStatus[7].b3</t>
  </si>
  <si>
    <t xml:space="preserve"> From_ILOX_ChuteStatus.ChuteStatus[7].b4</t>
  </si>
  <si>
    <t xml:space="preserve"> From_ILOX_ChuteStatus.ChuteStatus[7].b5</t>
  </si>
  <si>
    <t xml:space="preserve"> From_ILOX_ChuteStatus.ChuteStatus[7].b6</t>
  </si>
  <si>
    <t xml:space="preserve"> From_ILOX_ChuteStatus.ChuteStatus[7].b7</t>
  </si>
  <si>
    <t xml:space="preserve"> From_ILOX_ChuteStatus.ChuteStatus[7].b9</t>
  </si>
  <si>
    <t xml:space="preserve"> From_ILOX_ChuteStatus.ChuteStatus[7].b10</t>
  </si>
  <si>
    <t xml:space="preserve"> From_ILOX_ChuteStatus.ChuteStatus[7].b11</t>
  </si>
  <si>
    <t xml:space="preserve"> From_ILOX_ChuteStatus.ChuteStatus[8].b2</t>
  </si>
  <si>
    <t xml:space="preserve"> From_ILOX_ChuteStatus.ChuteStatus[8].b3</t>
  </si>
  <si>
    <t xml:space="preserve"> From_ILOX_ChuteStatus.ChuteStatus[8].b4</t>
  </si>
  <si>
    <t xml:space="preserve"> From_ILOX_ChuteStatus.ChuteStatus[8].b5</t>
  </si>
  <si>
    <t xml:space="preserve"> From_ILOX_ChuteStatus.ChuteStatus[8].b6</t>
  </si>
  <si>
    <t xml:space="preserve"> From_ILOX_ChuteStatus.ChuteStatus[8].b7</t>
  </si>
  <si>
    <t xml:space="preserve"> From_ILOX_ChuteStatus.ChuteStatus[8].b9</t>
  </si>
  <si>
    <t xml:space="preserve"> From_ILOX_ChuteStatus.ChuteStatus[8].b10</t>
  </si>
  <si>
    <t xml:space="preserve"> From_ILOX_ChuteStatus.ChuteStatus[8].b11</t>
  </si>
  <si>
    <t xml:space="preserve"> From_ILOX_ChuteStatus.ChuteStatus[9].b2</t>
  </si>
  <si>
    <t xml:space="preserve"> From_ILOX_ChuteStatus.ChuteStatus[9].b3</t>
  </si>
  <si>
    <t xml:space="preserve"> From_ILOX_ChuteStatus.ChuteStatus[9].b4</t>
  </si>
  <si>
    <t xml:space="preserve"> From_ILOX_ChuteStatus.ChuteStatus[9].b5</t>
  </si>
  <si>
    <t xml:space="preserve"> From_ILOX_ChuteStatus.ChuteStatus[9].b6</t>
  </si>
  <si>
    <t xml:space="preserve"> From_ILOX_ChuteStatus.ChuteStatus[9].b7</t>
  </si>
  <si>
    <t xml:space="preserve"> From_ILOX_ChuteStatus.ChuteStatus[9].b9</t>
  </si>
  <si>
    <t xml:space="preserve"> From_ILOX_ChuteStatus.ChuteStatus[9].b10</t>
  </si>
  <si>
    <t xml:space="preserve"> From_ILOX_ChuteStatus.ChuteStatus[9].b11</t>
  </si>
  <si>
    <t xml:space="preserve"> From_ILOX_ChuteStatus.ChuteStatus[10].b2</t>
  </si>
  <si>
    <t xml:space="preserve"> From_ILOX_ChuteStatus.ChuteStatus[10].b3</t>
  </si>
  <si>
    <t xml:space="preserve"> From_ILOX_ChuteStatus.ChuteStatus[10].b4</t>
  </si>
  <si>
    <t xml:space="preserve"> From_ILOX_ChuteStatus.ChuteStatus[10].b5</t>
  </si>
  <si>
    <t xml:space="preserve"> From_ILOX_ChuteStatus.ChuteStatus[10].b6</t>
  </si>
  <si>
    <t xml:space="preserve"> From_ILOX_ChuteStatus.ChuteStatus[10].b7</t>
  </si>
  <si>
    <t xml:space="preserve"> From_ILOX_ChuteStatus.ChuteStatus[10].b9</t>
  </si>
  <si>
    <t xml:space="preserve"> From_ILOX_ChuteStatus.ChuteStatus[10].b10</t>
  </si>
  <si>
    <t xml:space="preserve"> From_ILOX_ChuteStatus.ChuteStatus[10].b11</t>
  </si>
  <si>
    <t xml:space="preserve"> From_ILOX_ChuteStatus.ChuteStatus[11].b2</t>
  </si>
  <si>
    <t xml:space="preserve"> From_ILOX_ChuteStatus.ChuteStatus[11].b3</t>
  </si>
  <si>
    <t xml:space="preserve"> From_ILOX_ChuteStatus.ChuteStatus[11].b4</t>
  </si>
  <si>
    <t xml:space="preserve"> From_ILOX_ChuteStatus.ChuteStatus[11].b5</t>
  </si>
  <si>
    <t xml:space="preserve"> From_ILOX_ChuteStatus.ChuteStatus[11].b6</t>
  </si>
  <si>
    <t xml:space="preserve"> From_ILOX_ChuteStatus.ChuteStatus[11].b7</t>
  </si>
  <si>
    <t xml:space="preserve"> From_ILOX_ChuteStatus.ChuteStatus[11].b9</t>
  </si>
  <si>
    <t xml:space="preserve"> From_ILOX_ChuteStatus.ChuteStatus[11].b10</t>
  </si>
  <si>
    <t xml:space="preserve"> From_ILOX_ChuteStatus.ChuteStatus[11].b11</t>
  </si>
  <si>
    <t xml:space="preserve"> From_ILOX_ChuteStatus.ChuteStatus[12].b2</t>
  </si>
  <si>
    <t xml:space="preserve"> From_ILOX_ChuteStatus.ChuteStatus[12].b3</t>
  </si>
  <si>
    <t xml:space="preserve"> From_ILOX_ChuteStatus.ChuteStatus[12].b4</t>
  </si>
  <si>
    <t xml:space="preserve"> From_ILOX_ChuteStatus.ChuteStatus[12].b5</t>
  </si>
  <si>
    <t xml:space="preserve"> From_ILOX_ChuteStatus.ChuteStatus[12].b6</t>
  </si>
  <si>
    <t xml:space="preserve"> From_ILOX_ChuteStatus.ChuteStatus[12].b7</t>
  </si>
  <si>
    <t xml:space="preserve"> From_ILOX_ChuteStatus.ChuteStatus[12].b9</t>
  </si>
  <si>
    <t xml:space="preserve"> From_ILOX_ChuteStatus.ChuteStatus[12].b10</t>
  </si>
  <si>
    <t xml:space="preserve"> From_ILOX_ChuteStatus.ChuteStatus[12].b11</t>
  </si>
  <si>
    <t xml:space="preserve"> From_ILOX_ChuteStatus.ChuteStatus[13].b2</t>
  </si>
  <si>
    <t xml:space="preserve"> From_ILOX_ChuteStatus.ChuteStatus[13].b3</t>
  </si>
  <si>
    <t xml:space="preserve"> From_ILOX_ChuteStatus.ChuteStatus[13].b4</t>
  </si>
  <si>
    <t xml:space="preserve"> From_ILOX_ChuteStatus.ChuteStatus[13].b5</t>
  </si>
  <si>
    <t xml:space="preserve"> From_ILOX_ChuteStatus.ChuteStatus[13].b6</t>
  </si>
  <si>
    <t xml:space="preserve"> From_ILOX_ChuteStatus.ChuteStatus[13].b7</t>
  </si>
  <si>
    <t xml:space="preserve"> From_ILOX_ChuteStatus.ChuteStatus[13].b9</t>
  </si>
  <si>
    <t xml:space="preserve"> From_ILOX_ChuteStatus.ChuteStatus[13].b10</t>
  </si>
  <si>
    <t xml:space="preserve"> From_ILOX_ChuteStatus.ChuteStatus[13].b11</t>
  </si>
  <si>
    <t xml:space="preserve"> From_ILOX_ChuteStatus.ChuteStatus[14].b2</t>
  </si>
  <si>
    <t xml:space="preserve"> From_ILOX_ChuteStatus.ChuteStatus[14].b3</t>
  </si>
  <si>
    <t xml:space="preserve"> From_ILOX_ChuteStatus.ChuteStatus[14].b4</t>
  </si>
  <si>
    <t xml:space="preserve"> From_ILOX_ChuteStatus.ChuteStatus[14].b5</t>
  </si>
  <si>
    <t xml:space="preserve"> From_ILOX_ChuteStatus.ChuteStatus[14].b6</t>
  </si>
  <si>
    <t xml:space="preserve"> From_ILOX_ChuteStatus.ChuteStatus[14].b7</t>
  </si>
  <si>
    <t xml:space="preserve"> From_ILOX_ChuteStatus.ChuteStatus[14].b9</t>
  </si>
  <si>
    <t xml:space="preserve"> From_ILOX_ChuteStatus.ChuteStatus[14].b10</t>
  </si>
  <si>
    <t xml:space="preserve"> From_ILOX_ChuteStatus.ChuteStatus[14].b11</t>
  </si>
  <si>
    <t xml:space="preserve"> From_ILOX_ChuteStatus.ChuteStatus[15].b2</t>
  </si>
  <si>
    <t xml:space="preserve"> From_ILOX_ChuteStatus.ChuteStatus[15].b3</t>
  </si>
  <si>
    <t xml:space="preserve"> From_ILOX_ChuteStatus.ChuteStatus[15].b4</t>
  </si>
  <si>
    <t xml:space="preserve"> From_ILOX_ChuteStatus.ChuteStatus[15].b5</t>
  </si>
  <si>
    <t xml:space="preserve"> From_ILOX_ChuteStatus.ChuteStatus[15].b6</t>
  </si>
  <si>
    <t xml:space="preserve"> From_ILOX_ChuteStatus.ChuteStatus[15].b7</t>
  </si>
  <si>
    <t xml:space="preserve"> From_ILOX_ChuteStatus.ChuteStatus[15].b9</t>
  </si>
  <si>
    <t xml:space="preserve"> From_ILOX_ChuteStatus.ChuteStatus[15].b10</t>
  </si>
  <si>
    <t xml:space="preserve"> From_ILOX_ChuteStatus.ChuteStatus[15].b11</t>
  </si>
  <si>
    <t xml:space="preserve"> From_ILOX_ChuteStatus.ChuteStatus[16].b2</t>
  </si>
  <si>
    <t xml:space="preserve"> From_ILOX_ChuteStatus.ChuteStatus[16].b3</t>
  </si>
  <si>
    <t xml:space="preserve"> From_ILOX_ChuteStatus.ChuteStatus[16].b4</t>
  </si>
  <si>
    <t xml:space="preserve"> From_ILOX_ChuteStatus.ChuteStatus[16].b5</t>
  </si>
  <si>
    <t xml:space="preserve"> From_ILOX_ChuteStatus.ChuteStatus[16].b6</t>
  </si>
  <si>
    <t xml:space="preserve"> From_ILOX_ChuteStatus.ChuteStatus[16].b7</t>
  </si>
  <si>
    <t xml:space="preserve"> From_ILOX_ChuteStatus.ChuteStatus[16].b9</t>
  </si>
  <si>
    <t xml:space="preserve"> From_ILOX_ChuteStatus.ChuteStatus[16].b10</t>
  </si>
  <si>
    <t xml:space="preserve"> From_ILOX_ChuteStatus.ChuteStatus[16].b11</t>
  </si>
  <si>
    <t>Bin 6</t>
  </si>
  <si>
    <t>Bin 8</t>
  </si>
  <si>
    <t>Bin 7</t>
  </si>
  <si>
    <t>Bin 10</t>
  </si>
  <si>
    <t>Bin 9</t>
  </si>
  <si>
    <t>Bin 12</t>
  </si>
  <si>
    <t>Bin 11</t>
  </si>
  <si>
    <t>Bin 14</t>
  </si>
  <si>
    <t>Bin 13</t>
  </si>
  <si>
    <t>Bin 16</t>
  </si>
  <si>
    <t>Bin 15</t>
  </si>
  <si>
    <t>Bin 17</t>
  </si>
  <si>
    <t>.Interlocks.Interlocks[2].0</t>
  </si>
  <si>
    <t>ChuteStatus[5]</t>
  </si>
  <si>
    <t>ChuteStatus[6]</t>
  </si>
  <si>
    <t>ChuteStatus[7]</t>
  </si>
  <si>
    <t>ChuteStatus[8]</t>
  </si>
  <si>
    <t>ChuteStatus[9]</t>
  </si>
  <si>
    <t>ChuteStatus[10]</t>
  </si>
  <si>
    <t>ChuteStatus[11]</t>
  </si>
  <si>
    <t>ChuteStatus[12]</t>
  </si>
  <si>
    <t>ChuteStatus[13]</t>
  </si>
  <si>
    <t>ChuteStatus[14]</t>
  </si>
  <si>
    <t>ChuteStatus[15]</t>
  </si>
  <si>
    <t>ChuteStatus[16]</t>
  </si>
  <si>
    <t>Off End and Alt Dest Unavailable</t>
  </si>
  <si>
    <t>Ilox controlled Hamper not used</t>
  </si>
  <si>
    <t>ChuteStatus[5].b2</t>
  </si>
  <si>
    <t>ChuteStatus[5].b3</t>
  </si>
  <si>
    <t>ChuteStatus[5].b4</t>
  </si>
  <si>
    <t>ChuteStatus[5].b5</t>
  </si>
  <si>
    <t>ChuteStatus[5].b6</t>
  </si>
  <si>
    <t>ChuteStatus[5].b7</t>
  </si>
  <si>
    <t>ChuteStatus[5].b8</t>
  </si>
  <si>
    <t>ChuteStatus[5].b9</t>
  </si>
  <si>
    <t>ChuteStatus[5].b10</t>
  </si>
  <si>
    <t>ChuteStatus[5].b11</t>
  </si>
  <si>
    <t>ChuteStatus[5].b12</t>
  </si>
  <si>
    <t>ChuteStatus[5].b13</t>
  </si>
  <si>
    <t>ChuteStatus[5].b14</t>
  </si>
  <si>
    <t>ChuteStatus[5].b15</t>
  </si>
  <si>
    <t>ChuteStatus[5].b16</t>
  </si>
  <si>
    <t>ChuteStatus[6].b2</t>
  </si>
  <si>
    <t>ChuteStatus[6].b3</t>
  </si>
  <si>
    <t>ChuteStatus[6].b4</t>
  </si>
  <si>
    <t>ChuteStatus[6].b5</t>
  </si>
  <si>
    <t>ChuteStatus[6].b6</t>
  </si>
  <si>
    <t>ChuteStatus[6].b7</t>
  </si>
  <si>
    <t>ChuteStatus[6].b8</t>
  </si>
  <si>
    <t>ChuteStatus[6].b9</t>
  </si>
  <si>
    <t>ChuteStatus[6].b10</t>
  </si>
  <si>
    <t>ChuteStatus[6].b11</t>
  </si>
  <si>
    <t>ChuteStatus[6].b12</t>
  </si>
  <si>
    <t>ChuteStatus[6].b13</t>
  </si>
  <si>
    <t>ChuteStatus[6].b14</t>
  </si>
  <si>
    <t>ChuteStatus[6].b15</t>
  </si>
  <si>
    <t>ChuteStatus[6].b16</t>
  </si>
  <si>
    <t>ChuteStatus[7].b2</t>
  </si>
  <si>
    <t>ChuteStatus[7].b3</t>
  </si>
  <si>
    <t>ChuteStatus[7].b4</t>
  </si>
  <si>
    <t>ChuteStatus[7].b5</t>
  </si>
  <si>
    <t>ChuteStatus[7].b6</t>
  </si>
  <si>
    <t>ChuteStatus[7].b7</t>
  </si>
  <si>
    <t>ChuteStatus[7].b8</t>
  </si>
  <si>
    <t>ChuteStatus[7].b9</t>
  </si>
  <si>
    <t>ChuteStatus[7].b11</t>
  </si>
  <si>
    <t>ChuteStatus[7].b10</t>
  </si>
  <si>
    <t>ChuteStatus[7].b12</t>
  </si>
  <si>
    <t>ChuteStatus[7].b13</t>
  </si>
  <si>
    <t>ChuteStatus[7].b14</t>
  </si>
  <si>
    <t>ChuteStatus[7].b15</t>
  </si>
  <si>
    <t>ChuteStatus[7].b16</t>
  </si>
  <si>
    <t>ChuteStatus[8].b2</t>
  </si>
  <si>
    <t>ChuteStatus[8].b3</t>
  </si>
  <si>
    <t>ChuteStatus[8].b4</t>
  </si>
  <si>
    <t>ChuteStatus[8].b5</t>
  </si>
  <si>
    <t>ChuteStatus[8].b6</t>
  </si>
  <si>
    <t>ChuteStatus[8].b7</t>
  </si>
  <si>
    <t>ChuteStatus[8].b8</t>
  </si>
  <si>
    <t>ChuteStatus[8].b9</t>
  </si>
  <si>
    <t>ChuteStatus[8].b10</t>
  </si>
  <si>
    <t>ChuteStatus[8].b11</t>
  </si>
  <si>
    <t>ChuteStatus[8].b12</t>
  </si>
  <si>
    <t>ChuteStatus[8].b13</t>
  </si>
  <si>
    <t>ChuteStatus[8].b14</t>
  </si>
  <si>
    <t>ChuteStatus[8].b15</t>
  </si>
  <si>
    <t>ChuteStatus[8].b16</t>
  </si>
  <si>
    <t>ChuteStatus[9].b2</t>
  </si>
  <si>
    <t>ChuteStatus[9].b3</t>
  </si>
  <si>
    <t>ChuteStatus[9].b4</t>
  </si>
  <si>
    <t>ChuteStatus[9].b5</t>
  </si>
  <si>
    <t>ChuteStatus[9].b7</t>
  </si>
  <si>
    <t>ChuteStatus[9].b6</t>
  </si>
  <si>
    <t>ChuteStatus[9].b8</t>
  </si>
  <si>
    <t>ChuteStatus[9].b9</t>
  </si>
  <si>
    <t>ChuteStatus[9].b10</t>
  </si>
  <si>
    <t>ChuteStatus[9].b11</t>
  </si>
  <si>
    <t>ChuteStatus[9].b12</t>
  </si>
  <si>
    <t>ChuteStatus[9].b14</t>
  </si>
  <si>
    <t>ChuteStatus[9].b13</t>
  </si>
  <si>
    <t>ChuteStatus[9].b15</t>
  </si>
  <si>
    <t>ChuteStatus[9].b16</t>
  </si>
  <si>
    <t>ChuteStatus[10].b2</t>
  </si>
  <si>
    <t>ChuteStatus[10].b3</t>
  </si>
  <si>
    <t>ChuteStatus[10].b4</t>
  </si>
  <si>
    <t>ChuteStatus[10].b5</t>
  </si>
  <si>
    <t>ChuteStatus[10].b6</t>
  </si>
  <si>
    <t>ChuteStatus[10].b7</t>
  </si>
  <si>
    <t>ChuteStatus[10].b8</t>
  </si>
  <si>
    <t>ChuteStatus[10].b9</t>
  </si>
  <si>
    <t>ChuteStatus[10].b10</t>
  </si>
  <si>
    <t>ChuteStatus[10].b11</t>
  </si>
  <si>
    <t>ChuteStatus[10].b12</t>
  </si>
  <si>
    <t>ChuteStatus[10].b13</t>
  </si>
  <si>
    <t>ChuteStatus[10].b14</t>
  </si>
  <si>
    <t>ChuteStatus[10].b15</t>
  </si>
  <si>
    <t>ChuteStatus[10].b16</t>
  </si>
  <si>
    <t>ChuteStatus[11].b2</t>
  </si>
  <si>
    <t>ChuteStatus[11].b3</t>
  </si>
  <si>
    <t>ChuteStatus[11].b5</t>
  </si>
  <si>
    <t>ChuteStatus[11].b4</t>
  </si>
  <si>
    <t>ChuteStatus[11].b6</t>
  </si>
  <si>
    <t>ChuteStatus[11].b7</t>
  </si>
  <si>
    <t>ChuteStatus[11].b8</t>
  </si>
  <si>
    <t>ChuteStatus[11].b9</t>
  </si>
  <si>
    <t>ChuteStatus[11].b10</t>
  </si>
  <si>
    <t>ChuteStatus[11].b11</t>
  </si>
  <si>
    <t>ChuteStatus[11].b12</t>
  </si>
  <si>
    <t>ChuteStatus[11].b13</t>
  </si>
  <si>
    <t>ChuteStatus[11].b14</t>
  </si>
  <si>
    <t>ChuteStatus[11].b15</t>
  </si>
  <si>
    <t>ChuteStatus[11].b16</t>
  </si>
  <si>
    <t>ChuteStatus[12].b2</t>
  </si>
  <si>
    <t>ChuteStatus[12].b3</t>
  </si>
  <si>
    <t>ChuteStatus[12].b4</t>
  </si>
  <si>
    <t>ChuteStatus[12].b5</t>
  </si>
  <si>
    <t>ChuteStatus[12].b6</t>
  </si>
  <si>
    <t>ChuteStatus[12].b7</t>
  </si>
  <si>
    <t>ChuteStatus[12].b8</t>
  </si>
  <si>
    <t>ChuteStatus[12].b9</t>
  </si>
  <si>
    <t>ChuteStatus[12].b10</t>
  </si>
  <si>
    <t>ChuteStatus[12].b11</t>
  </si>
  <si>
    <t>ChuteStatus[12].b12</t>
  </si>
  <si>
    <t>ChuteStatus[12].b13</t>
  </si>
  <si>
    <t>ChuteStatus[12].b14</t>
  </si>
  <si>
    <t>ChuteStatus[12].b15</t>
  </si>
  <si>
    <t>ChuteStatus[12].b16</t>
  </si>
  <si>
    <t>ChuteStatus[13].b2</t>
  </si>
  <si>
    <t>ChuteStatus[13].b3</t>
  </si>
  <si>
    <t>ChuteStatus[13].b5</t>
  </si>
  <si>
    <t>ChuteStatus[13].b4</t>
  </si>
  <si>
    <t>ChuteStatus[13].b6</t>
  </si>
  <si>
    <t>ChuteStatus[13].b7</t>
  </si>
  <si>
    <t>ChuteStatus[13].b8</t>
  </si>
  <si>
    <t>ChuteStatus[13].b9</t>
  </si>
  <si>
    <t>ChuteStatus[13].b10</t>
  </si>
  <si>
    <t>ChuteStatus[13].b11</t>
  </si>
  <si>
    <t>ChuteStatus[13].b12</t>
  </si>
  <si>
    <t>ChuteStatus[13].b13</t>
  </si>
  <si>
    <t>ChuteStatus[13].b14</t>
  </si>
  <si>
    <t>ChuteStatus[13].b15</t>
  </si>
  <si>
    <t>ChuteStatus[13].b16</t>
  </si>
  <si>
    <t>ChuteStatus[14].b2</t>
  </si>
  <si>
    <t>ChuteStatus[14].b3</t>
  </si>
  <si>
    <t>ChuteStatus[14].b4</t>
  </si>
  <si>
    <t>ChuteStatus[14].b5</t>
  </si>
  <si>
    <t>ChuteStatus[14].b6</t>
  </si>
  <si>
    <t>ChuteStatus[14].b7</t>
  </si>
  <si>
    <t>ChuteStatus[14].b8</t>
  </si>
  <si>
    <t>ChuteStatus[14].b9</t>
  </si>
  <si>
    <t>ChuteStatus[14].b10</t>
  </si>
  <si>
    <t>ChuteStatus[14].b11</t>
  </si>
  <si>
    <t>ChuteStatus[14].b12</t>
  </si>
  <si>
    <t>ChuteStatus[14].b13</t>
  </si>
  <si>
    <t>ChuteStatus[14].b14</t>
  </si>
  <si>
    <t>ChuteStatus[14].b15</t>
  </si>
  <si>
    <t>ChuteStatus[14].b16</t>
  </si>
  <si>
    <t>ChuteStatus[15].b2</t>
  </si>
  <si>
    <t>ChuteStatus[15].b3</t>
  </si>
  <si>
    <t>ChuteStatus[15].b4</t>
  </si>
  <si>
    <t>ChuteStatus[15].b5</t>
  </si>
  <si>
    <t>ChuteStatus[15].b6</t>
  </si>
  <si>
    <t>ChuteStatus[15].b7</t>
  </si>
  <si>
    <t>ChuteStatus[15].b8</t>
  </si>
  <si>
    <t>ChuteStatus[15].b9</t>
  </si>
  <si>
    <t>ChuteStatus[15].b10</t>
  </si>
  <si>
    <t>ChuteStatus[15].b11</t>
  </si>
  <si>
    <t>ChuteStatus[15].b12</t>
  </si>
  <si>
    <t>ChuteStatus[15].b13</t>
  </si>
  <si>
    <t>ChuteStatus[15].b14</t>
  </si>
  <si>
    <t>ChuteStatus[15].b15</t>
  </si>
  <si>
    <t>ChuteStatus[15].b16</t>
  </si>
  <si>
    <t>ChuteStatus[16].b2</t>
  </si>
  <si>
    <t>ChuteStatus[16].b3</t>
  </si>
  <si>
    <t>ChuteStatus[16].b4</t>
  </si>
  <si>
    <t>ChuteStatus[16].b5</t>
  </si>
  <si>
    <t>ChuteStatus[16].b6</t>
  </si>
  <si>
    <t>ChuteStatus[16].b7</t>
  </si>
  <si>
    <t>ChuteStatus[16].b8</t>
  </si>
  <si>
    <t>ChuteStatus[16].b9</t>
  </si>
  <si>
    <t>ChuteStatus[16].b10</t>
  </si>
  <si>
    <t>ChuteStatus[16].b11</t>
  </si>
  <si>
    <t>ChuteStatus[16].b12</t>
  </si>
  <si>
    <t>ChuteStatus[16].b13</t>
  </si>
  <si>
    <t>ChuteStatus[16].b14</t>
  </si>
  <si>
    <t>ChuteStatus[16].b15</t>
  </si>
  <si>
    <t>ChuteStatus[16].b16</t>
  </si>
  <si>
    <t>ChuteStatus[5].b0</t>
  </si>
  <si>
    <t>ChuteStatus[5].b1</t>
  </si>
  <si>
    <t>ChuteStatus[6].b0</t>
  </si>
  <si>
    <t>ChuteStatus[6].b1</t>
  </si>
  <si>
    <t>ChuteStatus[7].b0</t>
  </si>
  <si>
    <t>ChuteStatus[7].b1</t>
  </si>
  <si>
    <t>ChuteStatus[8].b1</t>
  </si>
  <si>
    <t>ChuteStatus[8].b0</t>
  </si>
  <si>
    <t>ChuteStatus[9].b0</t>
  </si>
  <si>
    <t>ChuteStatus[9].b1</t>
  </si>
  <si>
    <t>ChuteStatus[10].b0</t>
  </si>
  <si>
    <t>ChuteStatus[10].b1</t>
  </si>
  <si>
    <t>ChuteStatus[11].b0</t>
  </si>
  <si>
    <t>ChuteStatus[11].b1</t>
  </si>
  <si>
    <t>ChuteStatus[12].b0</t>
  </si>
  <si>
    <t>ChuteStatus[12].b1</t>
  </si>
  <si>
    <t>ChuteStatus[13].b0</t>
  </si>
  <si>
    <t>ChuteStatus[13].b1</t>
  </si>
  <si>
    <t>ChuteStatus[14].b0</t>
  </si>
  <si>
    <t>ChuteStatus[14].b1</t>
  </si>
  <si>
    <t>ChuteStatus[15].b0</t>
  </si>
  <si>
    <t>ChuteStatus[15].b1</t>
  </si>
  <si>
    <t>ChuteStatus[16].b0</t>
  </si>
  <si>
    <t>ChuteStatus[16].b1</t>
  </si>
  <si>
    <t>Side Conv 2</t>
  </si>
  <si>
    <t>Side Conv 3</t>
  </si>
  <si>
    <t>Side Conv 1</t>
  </si>
  <si>
    <t>Side Conv 4</t>
  </si>
  <si>
    <t>Side Conv 5</t>
  </si>
  <si>
    <t>Side Conv 6</t>
  </si>
  <si>
    <t>Enable AWCS</t>
  </si>
  <si>
    <t>11.200.0.106</t>
  </si>
  <si>
    <t>coeff</t>
  </si>
  <si>
    <t>nominal_speed</t>
  </si>
  <si>
    <t>machine_name</t>
  </si>
  <si>
    <t>port_number</t>
  </si>
  <si>
    <t>site_name</t>
  </si>
  <si>
    <t>maintenance_ip</t>
  </si>
  <si>
    <t>11.200.2.99</t>
  </si>
  <si>
    <t>EnableAEG</t>
  </si>
  <si>
    <t>N/A</t>
  </si>
  <si>
    <t>11.200.2.10</t>
  </si>
  <si>
    <t>Bin 27</t>
  </si>
  <si>
    <t>Bin 18</t>
  </si>
  <si>
    <t>Bin 19</t>
  </si>
  <si>
    <t>Bin 20</t>
  </si>
  <si>
    <t>Bin 22</t>
  </si>
  <si>
    <t>Bin 26</t>
  </si>
  <si>
    <t>Bin 25</t>
  </si>
  <si>
    <t>Bin21</t>
  </si>
  <si>
    <t>Bin24</t>
  </si>
  <si>
    <t>Bin23</t>
  </si>
  <si>
    <t>Master4.Slave5.DO6</t>
  </si>
  <si>
    <t>SIDE_CONV0_FAULT</t>
  </si>
  <si>
    <t>SIDE_CONV0_ENABLE</t>
  </si>
  <si>
    <t>SideConv0 Fault</t>
  </si>
  <si>
    <t>Side Conv 0</t>
  </si>
  <si>
    <t>Master1.AO3</t>
  </si>
  <si>
    <t>EXIT_SORTER_PE</t>
  </si>
  <si>
    <t>Too Many Missing Itlx S04 (Check Sorter Calibration)</t>
  </si>
  <si>
    <t>Err Comm Main PLC</t>
  </si>
  <si>
    <t>State SideConv0</t>
  </si>
  <si>
    <t>Bin 28</t>
  </si>
  <si>
    <t>Bin 30</t>
  </si>
  <si>
    <t>Bin 29</t>
  </si>
  <si>
    <t>Bin 32</t>
  </si>
  <si>
    <t>Bin 31</t>
  </si>
  <si>
    <t>Bin 33</t>
  </si>
  <si>
    <t>DCS3</t>
  </si>
  <si>
    <t>Finger 1</t>
  </si>
  <si>
    <t>S0102</t>
  </si>
  <si>
    <t>SIDE_CONV0_ENC</t>
  </si>
  <si>
    <t>S0199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</si>
</sst>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4" fillId="0" borderId="0" applyFont="0" applyFill="0" applyBorder="0" applyAlignment="0" applyProtection="0"/>
  </cellStyleXfs>
  <cellXfs count="85">
    <xf numFmtId="0" fontId="0" fillId="0" borderId="0" xfId="0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6" fillId="0" borderId="0" xfId="0" applyFont="1"/>
    <xf numFmtId="0" fontId="34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7" fillId="0" borderId="0" xfId="0" applyFont="1" applyAlignment="1">
      <alignment wrapText="1"/>
    </xf>
    <xf numFmtId="0" fontId="17" fillId="0" borderId="0" xfId="0" applyFont="1" applyAlignment="1">
      <alignment horizontal="center"/>
    </xf>
    <xf numFmtId="0" fontId="15" fillId="0" borderId="0" xfId="0" applyFont="1"/>
    <xf numFmtId="0" fontId="12" fillId="0" borderId="0" xfId="0" applyFont="1"/>
    <xf numFmtId="0" fontId="14" fillId="0" borderId="0" xfId="0" applyFont="1"/>
    <xf numFmtId="0" fontId="11" fillId="0" borderId="0" xfId="0" applyFont="1"/>
    <xf numFmtId="49" fontId="11" fillId="0" borderId="0" xfId="0" applyNumberFormat="1" applyFont="1"/>
    <xf numFmtId="0" fontId="11" fillId="3" borderId="0" xfId="0" applyFont="1" applyFill="1"/>
    <xf numFmtId="0" fontId="10" fillId="2" borderId="0" xfId="0" applyFont="1" applyFill="1"/>
    <xf numFmtId="0" fontId="9" fillId="0" borderId="0" xfId="0" applyFont="1"/>
    <xf numFmtId="0" fontId="9" fillId="3" borderId="0" xfId="0" applyFont="1" applyFill="1"/>
    <xf numFmtId="0" fontId="11" fillId="4" borderId="0" xfId="0" applyFont="1" applyFill="1"/>
    <xf numFmtId="0" fontId="10" fillId="4" borderId="0" xfId="0" applyFont="1" applyFill="1"/>
    <xf numFmtId="0" fontId="11" fillId="0" borderId="0" xfId="0" applyFont="1" applyAlignment="1">
      <alignment horizontal="right" vertical="center"/>
    </xf>
    <xf numFmtId="0" fontId="10" fillId="0" borderId="0" xfId="0" applyFont="1"/>
    <xf numFmtId="0" fontId="7" fillId="0" borderId="0" xfId="0" applyFont="1"/>
    <xf numFmtId="0" fontId="6" fillId="2" borderId="0" xfId="0" applyFont="1" applyFill="1"/>
    <xf numFmtId="0" fontId="10" fillId="3" borderId="0" xfId="0" applyFont="1" applyFill="1"/>
    <xf numFmtId="0" fontId="11" fillId="2" borderId="0" xfId="0" applyFont="1" applyFill="1"/>
    <xf numFmtId="0" fontId="5" fillId="3" borderId="0" xfId="0" applyFont="1" applyFill="1"/>
    <xf numFmtId="0" fontId="4" fillId="0" borderId="0" xfId="0" applyFont="1"/>
    <xf numFmtId="0" fontId="13" fillId="0" borderId="0" xfId="0" applyFont="1"/>
    <xf numFmtId="0" fontId="8" fillId="0" borderId="0" xfId="0" applyFont="1"/>
    <xf numFmtId="0" fontId="4" fillId="2" borderId="0" xfId="0" applyFont="1" applyFill="1"/>
    <xf numFmtId="0" fontId="38" fillId="0" borderId="0" xfId="1" applyNumberFormat="1" applyFont="1" applyFill="1"/>
    <xf numFmtId="0" fontId="3" fillId="0" borderId="0" xfId="0" applyFont="1"/>
    <xf numFmtId="0" fontId="2" fillId="0" borderId="0" xfId="0" applyFont="1"/>
    <xf numFmtId="0" fontId="45" fillId="0" borderId="0" xfId="0" applyFont="1" applyAlignment="1">
      <alignment horizontal="left"/>
    </xf>
    <xf numFmtId="0" fontId="45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 applyAlignment="1">
      <alignment horizontal="right" vertical="center"/>
    </xf>
    <xf numFmtId="0" fontId="1" fillId="0" borderId="0" xfId="0" applyFont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27" fillId="0" borderId="0" xfId="0" applyFont="1"/>
    <xf numFmtId="0" fontId="11" fillId="6" borderId="0" xfId="0" applyFont="1" applyFill="1"/>
    <xf numFmtId="0" fontId="10" fillId="6" borderId="0" xfId="0" applyFont="1" applyFill="1"/>
    <xf numFmtId="0" fontId="16" fillId="0" borderId="0" xfId="0" applyFont="1"/>
    <xf numFmtId="0" fontId="10" fillId="7" borderId="0" xfId="0" applyFont="1" applyFill="1"/>
    <xf numFmtId="0" fontId="11" fillId="7" borderId="0" xfId="0" applyFont="1" applyFill="1"/>
    <xf numFmtId="0" fontId="2" fillId="7" borderId="0" xfId="0" applyFont="1" applyFill="1"/>
    <xf numFmtId="0" fontId="1" fillId="7" borderId="0" xfId="0" applyFont="1" applyFill="1"/>
    <xf numFmtId="0" fontId="41" fillId="0" borderId="0" xfId="0" applyFont="1"/>
    <xf numFmtId="0" fontId="5" fillId="0" borderId="0" xfId="0" applyFont="1" applyAlignment="1">
      <alignment wrapText="1"/>
    </xf>
    <xf numFmtId="0" fontId="5" fillId="0" borderId="0" xfId="0" applyFont="1"/>
    <xf numFmtId="0" fontId="1" fillId="0" borderId="0" xfId="0" applyFont="1" applyAlignment="1">
      <alignment wrapText="1"/>
    </xf>
    <xf numFmtId="0" fontId="11" fillId="5" borderId="0" xfId="0" applyFont="1" applyFill="1"/>
    <xf numFmtId="0" fontId="1" fillId="0" borderId="0" xfId="0" applyFont="1" applyAlignment="1">
      <alignment horizontal="right" wrapText="1"/>
    </xf>
    <xf numFmtId="0" fontId="45" fillId="2" borderId="0" xfId="0" applyFont="1" applyFill="1" applyAlignment="1">
      <alignment horizontal="left"/>
    </xf>
    <xf numFmtId="0" fontId="1" fillId="6" borderId="0" xfId="0" applyFont="1" applyFill="1"/>
    <xf numFmtId="0" fontId="38" fillId="2" borderId="0" xfId="0" applyFont="1" applyFill="1"/>
    <xf numFmtId="0" fontId="38" fillId="2" borderId="0" xfId="1" applyNumberFormat="1" applyFont="1" applyFill="1"/>
    <xf numFmtId="0" fontId="21" fillId="2" borderId="0" xfId="0" applyFont="1" applyFill="1"/>
    <xf numFmtId="0" fontId="36" fillId="2" borderId="0" xfId="0" applyFont="1" applyFill="1"/>
    <xf numFmtId="0" fontId="18" fillId="2" borderId="0" xfId="0" applyFont="1" applyFill="1"/>
    <xf numFmtId="0" fontId="15" fillId="2" borderId="0" xfId="0" applyFont="1" applyFill="1"/>
    <xf numFmtId="0" fontId="19" fillId="2" borderId="0" xfId="0" applyFont="1" applyFill="1"/>
    <xf numFmtId="0" fontId="1" fillId="2" borderId="0" xfId="0" applyFont="1" applyFill="1" applyAlignment="1">
      <alignment horizontal="right" wrapText="1"/>
    </xf>
    <xf numFmtId="0" fontId="30" fillId="2" borderId="0" xfId="0" applyFont="1" applyFill="1"/>
    <xf numFmtId="0" fontId="14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8"/>
  <sheetViews>
    <sheetView workbookViewId="0">
      <selection activeCell="D364" sqref="D364"/>
    </sheetView>
  </sheetViews>
  <sheetFormatPr defaultColWidth="9.3046875" defaultRowHeight="10.75" x14ac:dyDescent="0.3"/>
  <cols>
    <col min="1" max="5" width="9.3046875" style="1"/>
    <col min="6" max="6" width="34.84375" style="1" customWidth="1"/>
    <col min="7" max="8" width="0" style="1" hidden="1" customWidth="1"/>
    <col min="9" max="9" width="9.3046875" style="1"/>
    <col min="10" max="10" width="23.3828125" style="1" customWidth="1"/>
    <col min="11" max="11" width="11.3828125" style="1" customWidth="1"/>
    <col min="12" max="16384" width="9.3046875" style="1"/>
  </cols>
  <sheetData>
    <row r="1" spans="1:12" x14ac:dyDescent="0.3">
      <c r="A1" s="21" t="s">
        <v>163</v>
      </c>
      <c r="B1" s="1" t="s">
        <v>0</v>
      </c>
      <c r="C1" s="4" t="s">
        <v>20</v>
      </c>
      <c r="D1" s="4" t="s">
        <v>24</v>
      </c>
      <c r="E1" s="2" t="s">
        <v>7</v>
      </c>
      <c r="F1" s="5" t="s">
        <v>25</v>
      </c>
      <c r="G1" s="1" t="s">
        <v>1</v>
      </c>
      <c r="H1" s="1" t="s">
        <v>2</v>
      </c>
      <c r="I1" s="1" t="s">
        <v>3</v>
      </c>
      <c r="K1" s="2" t="s">
        <v>9</v>
      </c>
      <c r="L1" s="2"/>
    </row>
    <row r="2" spans="1:12" x14ac:dyDescent="0.3">
      <c r="A2" s="1">
        <v>1</v>
      </c>
      <c r="B2" s="1">
        <v>1</v>
      </c>
      <c r="C2" s="1">
        <v>0</v>
      </c>
      <c r="D2" s="1">
        <v>0</v>
      </c>
      <c r="E2" s="1">
        <v>6</v>
      </c>
      <c r="F2" s="5"/>
      <c r="G2" s="1">
        <v>8</v>
      </c>
      <c r="H2" s="1">
        <v>0</v>
      </c>
      <c r="I2" s="1" t="s">
        <v>4</v>
      </c>
      <c r="K2" s="3" t="s">
        <v>10</v>
      </c>
      <c r="L2" s="2" t="s">
        <v>8</v>
      </c>
    </row>
    <row r="3" spans="1:12" x14ac:dyDescent="0.3">
      <c r="A3" s="1">
        <v>1</v>
      </c>
      <c r="B3" s="1">
        <v>2</v>
      </c>
      <c r="C3" s="1">
        <v>0</v>
      </c>
      <c r="D3" s="1">
        <v>0</v>
      </c>
      <c r="F3" s="5"/>
      <c r="G3" s="1">
        <v>17</v>
      </c>
      <c r="H3" s="1">
        <v>0</v>
      </c>
      <c r="I3" s="42" t="s">
        <v>494</v>
      </c>
      <c r="K3" s="42" t="s">
        <v>79</v>
      </c>
    </row>
    <row r="4" spans="1:12" x14ac:dyDescent="0.3">
      <c r="A4" s="1">
        <v>1</v>
      </c>
      <c r="B4" s="1">
        <v>3</v>
      </c>
      <c r="C4" s="1">
        <v>0</v>
      </c>
      <c r="D4" s="1">
        <v>0</v>
      </c>
      <c r="F4" s="5"/>
      <c r="G4" s="1">
        <v>18</v>
      </c>
      <c r="H4" s="1">
        <v>0</v>
      </c>
      <c r="I4" s="42" t="s">
        <v>160</v>
      </c>
      <c r="K4" s="42" t="s">
        <v>149</v>
      </c>
    </row>
    <row r="5" spans="1:12" x14ac:dyDescent="0.3">
      <c r="A5" s="1">
        <v>1</v>
      </c>
      <c r="B5" s="1">
        <v>4</v>
      </c>
      <c r="C5" s="1">
        <v>0</v>
      </c>
      <c r="D5" s="1">
        <v>0</v>
      </c>
      <c r="F5" s="5"/>
      <c r="G5" s="1">
        <v>19</v>
      </c>
      <c r="H5" s="1">
        <v>0</v>
      </c>
      <c r="I5" s="42" t="s">
        <v>161</v>
      </c>
      <c r="K5" s="42" t="s">
        <v>82</v>
      </c>
    </row>
    <row r="6" spans="1:12" x14ac:dyDescent="0.3">
      <c r="A6" s="1">
        <v>1</v>
      </c>
      <c r="B6" s="1">
        <v>5</v>
      </c>
      <c r="C6" s="1">
        <v>0</v>
      </c>
      <c r="D6" s="1">
        <v>0</v>
      </c>
      <c r="F6" s="5"/>
      <c r="G6" s="1">
        <v>20</v>
      </c>
      <c r="H6" s="1">
        <v>0</v>
      </c>
      <c r="I6" s="42" t="s">
        <v>49</v>
      </c>
      <c r="K6" s="42" t="s">
        <v>15</v>
      </c>
    </row>
    <row r="7" spans="1:12" x14ac:dyDescent="0.3">
      <c r="A7" s="1">
        <v>1</v>
      </c>
      <c r="B7" s="1">
        <v>6</v>
      </c>
      <c r="C7" s="1">
        <v>0</v>
      </c>
      <c r="D7" s="1">
        <v>0</v>
      </c>
      <c r="F7" s="5"/>
      <c r="G7" s="1">
        <v>21</v>
      </c>
      <c r="H7" s="1">
        <v>0</v>
      </c>
      <c r="I7" s="42" t="s">
        <v>162</v>
      </c>
      <c r="K7" s="42" t="s">
        <v>83</v>
      </c>
    </row>
    <row r="8" spans="1:12" x14ac:dyDescent="0.3">
      <c r="A8" s="1">
        <v>1</v>
      </c>
      <c r="B8" s="1">
        <v>7</v>
      </c>
      <c r="C8" s="1">
        <v>0</v>
      </c>
      <c r="D8" s="1">
        <v>0</v>
      </c>
      <c r="F8" s="5"/>
      <c r="G8" s="1">
        <v>31</v>
      </c>
      <c r="H8" s="1">
        <v>0</v>
      </c>
      <c r="I8" s="42" t="s">
        <v>495</v>
      </c>
    </row>
    <row r="9" spans="1:12" x14ac:dyDescent="0.3">
      <c r="A9" s="1">
        <v>1</v>
      </c>
      <c r="B9" s="1">
        <v>8</v>
      </c>
      <c r="C9" s="1">
        <v>0</v>
      </c>
      <c r="D9" s="1">
        <v>0</v>
      </c>
      <c r="F9" s="5"/>
      <c r="I9" s="42" t="s">
        <v>496</v>
      </c>
    </row>
    <row r="10" spans="1:12" x14ac:dyDescent="0.3">
      <c r="A10" s="1">
        <v>1</v>
      </c>
      <c r="B10" s="1">
        <v>9</v>
      </c>
      <c r="C10" s="1">
        <v>0</v>
      </c>
      <c r="D10" s="1">
        <v>0</v>
      </c>
      <c r="F10" s="5"/>
      <c r="I10" s="8" t="s">
        <v>37</v>
      </c>
      <c r="K10" s="21" t="s">
        <v>149</v>
      </c>
    </row>
    <row r="11" spans="1:12" x14ac:dyDescent="0.3">
      <c r="A11" s="1">
        <v>1</v>
      </c>
      <c r="B11" s="1">
        <f>B10+1</f>
        <v>10</v>
      </c>
      <c r="C11" s="1">
        <v>0</v>
      </c>
      <c r="D11" s="1">
        <v>0</v>
      </c>
      <c r="F11" s="8"/>
      <c r="I11" s="13" t="s">
        <v>43</v>
      </c>
      <c r="K11" s="13" t="s">
        <v>44</v>
      </c>
      <c r="L11" s="2"/>
    </row>
    <row r="12" spans="1:12" x14ac:dyDescent="0.3">
      <c r="A12" s="1">
        <v>1</v>
      </c>
      <c r="B12" s="1">
        <f>B11+1</f>
        <v>11</v>
      </c>
      <c r="C12" s="1">
        <v>0</v>
      </c>
      <c r="D12" s="1">
        <v>0</v>
      </c>
      <c r="F12" s="8"/>
      <c r="I12" s="13" t="s">
        <v>42</v>
      </c>
      <c r="K12" s="13" t="s">
        <v>15</v>
      </c>
      <c r="L12" s="2"/>
    </row>
    <row r="13" spans="1:12" x14ac:dyDescent="0.3">
      <c r="A13" s="1">
        <v>1</v>
      </c>
      <c r="B13" s="1">
        <f t="shared" ref="B13" si="0">B12+1</f>
        <v>12</v>
      </c>
      <c r="C13" s="1">
        <v>0</v>
      </c>
      <c r="D13" s="1">
        <v>0</v>
      </c>
      <c r="F13" s="8"/>
      <c r="I13" s="55" t="s">
        <v>815</v>
      </c>
      <c r="K13" s="13" t="s">
        <v>15</v>
      </c>
      <c r="L13" s="2"/>
    </row>
    <row r="14" spans="1:12" x14ac:dyDescent="0.3">
      <c r="F14" s="8"/>
      <c r="I14" s="11"/>
      <c r="K14" s="13"/>
      <c r="L14" s="2"/>
    </row>
    <row r="15" spans="1:12" x14ac:dyDescent="0.3">
      <c r="A15" s="1">
        <v>1</v>
      </c>
      <c r="B15" s="1">
        <v>17</v>
      </c>
      <c r="C15" s="1">
        <v>0</v>
      </c>
      <c r="D15" s="1">
        <v>0</v>
      </c>
      <c r="F15" s="8"/>
      <c r="I15" s="21" t="s">
        <v>177</v>
      </c>
      <c r="K15" s="21" t="s">
        <v>78</v>
      </c>
      <c r="L15" s="2"/>
    </row>
    <row r="16" spans="1:12" x14ac:dyDescent="0.3">
      <c r="A16" s="1">
        <v>1</v>
      </c>
      <c r="B16" s="1">
        <f>B15+1</f>
        <v>18</v>
      </c>
      <c r="C16" s="1">
        <v>0</v>
      </c>
      <c r="D16" s="1">
        <v>0</v>
      </c>
      <c r="F16" s="8"/>
      <c r="I16" s="21" t="s">
        <v>178</v>
      </c>
      <c r="K16" s="21" t="s">
        <v>78</v>
      </c>
      <c r="L16" s="2"/>
    </row>
    <row r="17" spans="1:12" x14ac:dyDescent="0.3">
      <c r="A17" s="1">
        <v>1</v>
      </c>
      <c r="B17" s="1">
        <f t="shared" ref="B17" si="1">B16+1</f>
        <v>19</v>
      </c>
      <c r="C17" s="1">
        <v>0</v>
      </c>
      <c r="D17" s="1">
        <v>0</v>
      </c>
      <c r="F17" s="8"/>
      <c r="I17" s="21" t="s">
        <v>179</v>
      </c>
      <c r="K17" s="21" t="s">
        <v>148</v>
      </c>
      <c r="L17" s="2"/>
    </row>
    <row r="18" spans="1:12" x14ac:dyDescent="0.3">
      <c r="A18" s="1">
        <v>1</v>
      </c>
      <c r="B18" s="1">
        <f>B17+1</f>
        <v>20</v>
      </c>
      <c r="C18" s="1">
        <v>0</v>
      </c>
      <c r="D18" s="1">
        <v>0</v>
      </c>
      <c r="F18" s="8"/>
      <c r="I18" s="21" t="s">
        <v>180</v>
      </c>
      <c r="K18" s="21" t="s">
        <v>79</v>
      </c>
      <c r="L18" s="2"/>
    </row>
    <row r="19" spans="1:12" x14ac:dyDescent="0.3">
      <c r="A19" s="1">
        <v>1</v>
      </c>
      <c r="B19" s="1">
        <f>B18+1</f>
        <v>21</v>
      </c>
      <c r="C19" s="1">
        <v>0</v>
      </c>
      <c r="D19" s="1">
        <v>0</v>
      </c>
      <c r="F19" s="5"/>
      <c r="I19" s="55" t="s">
        <v>186</v>
      </c>
      <c r="K19" s="21" t="s">
        <v>78</v>
      </c>
      <c r="L19" s="2"/>
    </row>
    <row r="20" spans="1:12" x14ac:dyDescent="0.3">
      <c r="A20" s="1">
        <v>1</v>
      </c>
      <c r="B20" s="1">
        <f t="shared" ref="B20:B24" si="2">B19+1</f>
        <v>22</v>
      </c>
      <c r="C20" s="1">
        <v>0</v>
      </c>
      <c r="D20" s="1">
        <v>0</v>
      </c>
      <c r="F20" s="8"/>
      <c r="I20" s="55" t="s">
        <v>802</v>
      </c>
      <c r="K20" s="21" t="s">
        <v>78</v>
      </c>
      <c r="L20" s="2"/>
    </row>
    <row r="21" spans="1:12" x14ac:dyDescent="0.3">
      <c r="A21" s="1">
        <v>1</v>
      </c>
      <c r="B21" s="1">
        <f t="shared" si="2"/>
        <v>23</v>
      </c>
      <c r="C21" s="1">
        <v>0</v>
      </c>
      <c r="D21" s="1">
        <v>0</v>
      </c>
      <c r="F21" s="8"/>
      <c r="I21" s="55" t="s">
        <v>187</v>
      </c>
      <c r="K21" s="21" t="s">
        <v>78</v>
      </c>
      <c r="L21" s="2"/>
    </row>
    <row r="22" spans="1:12" x14ac:dyDescent="0.3">
      <c r="A22" s="1">
        <v>1</v>
      </c>
      <c r="B22" s="1">
        <f t="shared" si="2"/>
        <v>24</v>
      </c>
      <c r="C22" s="1">
        <v>0</v>
      </c>
      <c r="D22" s="1">
        <v>0</v>
      </c>
      <c r="F22" s="8"/>
      <c r="I22" s="55" t="s">
        <v>298</v>
      </c>
      <c r="K22" s="21" t="s">
        <v>78</v>
      </c>
      <c r="L22" s="2"/>
    </row>
    <row r="23" spans="1:12" x14ac:dyDescent="0.3">
      <c r="A23" s="1">
        <v>1</v>
      </c>
      <c r="B23" s="1">
        <f t="shared" si="2"/>
        <v>25</v>
      </c>
      <c r="C23" s="1">
        <v>0</v>
      </c>
      <c r="D23" s="1">
        <v>0</v>
      </c>
      <c r="F23" s="8"/>
      <c r="I23" s="55" t="s">
        <v>803</v>
      </c>
      <c r="K23" s="21" t="s">
        <v>78</v>
      </c>
      <c r="L23" s="2"/>
    </row>
    <row r="24" spans="1:12" x14ac:dyDescent="0.3">
      <c r="A24" s="1">
        <v>1</v>
      </c>
      <c r="B24" s="1">
        <f t="shared" si="2"/>
        <v>26</v>
      </c>
      <c r="C24" s="1">
        <v>0</v>
      </c>
      <c r="D24" s="1">
        <v>0</v>
      </c>
      <c r="F24" s="8"/>
      <c r="I24" s="55" t="s">
        <v>807</v>
      </c>
      <c r="K24" s="21" t="s">
        <v>149</v>
      </c>
      <c r="L24" s="2"/>
    </row>
    <row r="25" spans="1:12" x14ac:dyDescent="0.3">
      <c r="A25" s="1">
        <v>1</v>
      </c>
      <c r="B25" s="1">
        <f>B24+1</f>
        <v>27</v>
      </c>
      <c r="C25" s="1">
        <v>0</v>
      </c>
      <c r="D25" s="1">
        <v>0</v>
      </c>
      <c r="F25" s="8"/>
      <c r="I25" s="55" t="s">
        <v>804</v>
      </c>
      <c r="K25" s="21" t="s">
        <v>82</v>
      </c>
      <c r="L25" s="2"/>
    </row>
    <row r="26" spans="1:12" x14ac:dyDescent="0.3">
      <c r="A26" s="1">
        <v>1</v>
      </c>
      <c r="B26" s="1">
        <f>B25+1</f>
        <v>28</v>
      </c>
      <c r="C26" s="1">
        <v>0</v>
      </c>
      <c r="D26" s="1">
        <v>0</v>
      </c>
      <c r="F26" s="8"/>
      <c r="I26" s="55" t="s">
        <v>805</v>
      </c>
      <c r="K26" s="43" t="s">
        <v>15</v>
      </c>
      <c r="L26" s="2"/>
    </row>
    <row r="27" spans="1:12" x14ac:dyDescent="0.3">
      <c r="A27" s="1">
        <v>1</v>
      </c>
      <c r="B27" s="1">
        <f>B26+1</f>
        <v>29</v>
      </c>
      <c r="C27" s="1">
        <v>0</v>
      </c>
      <c r="D27" s="1">
        <v>0</v>
      </c>
      <c r="F27" s="8"/>
      <c r="I27" s="55" t="s">
        <v>806</v>
      </c>
      <c r="K27" s="21" t="s">
        <v>83</v>
      </c>
      <c r="L27" s="2"/>
    </row>
    <row r="29" spans="1:12" x14ac:dyDescent="0.3">
      <c r="A29" s="1">
        <v>1</v>
      </c>
      <c r="B29" s="1">
        <v>33</v>
      </c>
      <c r="C29" s="1">
        <v>0</v>
      </c>
      <c r="D29" s="1">
        <v>0</v>
      </c>
      <c r="F29" s="8"/>
      <c r="I29" s="21" t="s">
        <v>181</v>
      </c>
      <c r="K29" s="21" t="s">
        <v>79</v>
      </c>
      <c r="L29" s="2"/>
    </row>
    <row r="30" spans="1:12" x14ac:dyDescent="0.3">
      <c r="A30" s="1">
        <v>1</v>
      </c>
      <c r="B30" s="1">
        <f t="shared" ref="B30:B36" si="3">B29+1</f>
        <v>34</v>
      </c>
      <c r="C30" s="1">
        <v>0</v>
      </c>
      <c r="D30" s="1">
        <v>0</v>
      </c>
      <c r="F30" s="8"/>
      <c r="I30" s="21" t="s">
        <v>182</v>
      </c>
      <c r="K30" s="21" t="s">
        <v>149</v>
      </c>
      <c r="L30" s="2"/>
    </row>
    <row r="31" spans="1:12" x14ac:dyDescent="0.3">
      <c r="A31" s="1">
        <v>1</v>
      </c>
      <c r="B31" s="1">
        <f t="shared" si="3"/>
        <v>35</v>
      </c>
      <c r="C31" s="1">
        <v>0</v>
      </c>
      <c r="D31" s="1">
        <v>0</v>
      </c>
      <c r="F31" s="8"/>
      <c r="I31" s="21" t="s">
        <v>183</v>
      </c>
      <c r="K31" s="21" t="s">
        <v>82</v>
      </c>
      <c r="L31" s="2"/>
    </row>
    <row r="32" spans="1:12" x14ac:dyDescent="0.3">
      <c r="A32" s="1">
        <v>1</v>
      </c>
      <c r="B32" s="1">
        <f t="shared" si="3"/>
        <v>36</v>
      </c>
      <c r="C32" s="1">
        <v>0</v>
      </c>
      <c r="D32" s="1">
        <v>0</v>
      </c>
      <c r="F32" s="8"/>
      <c r="I32" s="21" t="s">
        <v>184</v>
      </c>
      <c r="K32" s="21" t="s">
        <v>15</v>
      </c>
      <c r="L32" s="2"/>
    </row>
    <row r="33" spans="1:12" x14ac:dyDescent="0.3">
      <c r="A33" s="1">
        <v>1</v>
      </c>
      <c r="B33" s="1">
        <f t="shared" si="3"/>
        <v>37</v>
      </c>
      <c r="C33" s="1">
        <v>0</v>
      </c>
      <c r="D33" s="1">
        <v>0</v>
      </c>
      <c r="F33" s="8"/>
      <c r="I33" s="21" t="s">
        <v>185</v>
      </c>
      <c r="K33" s="21" t="s">
        <v>83</v>
      </c>
      <c r="L33" s="2"/>
    </row>
    <row r="34" spans="1:12" x14ac:dyDescent="0.3">
      <c r="A34" s="1">
        <v>1</v>
      </c>
      <c r="B34" s="1">
        <f t="shared" si="3"/>
        <v>38</v>
      </c>
      <c r="C34" s="1">
        <v>0</v>
      </c>
      <c r="D34" s="1">
        <v>0</v>
      </c>
      <c r="F34" s="8"/>
      <c r="I34" s="31" t="s">
        <v>472</v>
      </c>
      <c r="K34" s="31" t="s">
        <v>473</v>
      </c>
      <c r="L34" s="2"/>
    </row>
    <row r="35" spans="1:12" x14ac:dyDescent="0.3">
      <c r="A35" s="1">
        <v>1</v>
      </c>
      <c r="B35" s="1">
        <f t="shared" si="3"/>
        <v>39</v>
      </c>
      <c r="C35" s="1">
        <v>0</v>
      </c>
      <c r="D35" s="1">
        <v>0</v>
      </c>
      <c r="F35" s="8"/>
      <c r="I35" s="21" t="s">
        <v>189</v>
      </c>
      <c r="K35" s="13" t="s">
        <v>15</v>
      </c>
      <c r="L35" s="2"/>
    </row>
    <row r="36" spans="1:12" x14ac:dyDescent="0.3">
      <c r="A36" s="1">
        <v>1</v>
      </c>
      <c r="B36" s="1">
        <f t="shared" si="3"/>
        <v>40</v>
      </c>
      <c r="C36" s="1">
        <v>0</v>
      </c>
      <c r="D36" s="1">
        <v>0</v>
      </c>
      <c r="F36" s="8"/>
      <c r="I36" s="21" t="s">
        <v>188</v>
      </c>
      <c r="K36" s="13"/>
      <c r="L36" s="2"/>
    </row>
    <row r="37" spans="1:12" x14ac:dyDescent="0.3">
      <c r="F37" s="8"/>
      <c r="I37" s="8"/>
      <c r="K37" s="8"/>
      <c r="L37" s="2"/>
    </row>
    <row r="38" spans="1:12" x14ac:dyDescent="0.3">
      <c r="A38" s="1">
        <v>1</v>
      </c>
      <c r="B38" s="1">
        <v>41</v>
      </c>
      <c r="C38" s="1">
        <v>0</v>
      </c>
      <c r="D38" s="1">
        <v>0</v>
      </c>
      <c r="F38" s="8"/>
      <c r="I38" s="36" t="s">
        <v>376</v>
      </c>
      <c r="K38" s="44" t="s">
        <v>79</v>
      </c>
      <c r="L38" s="2"/>
    </row>
    <row r="39" spans="1:12" x14ac:dyDescent="0.3">
      <c r="A39" s="1">
        <v>1</v>
      </c>
      <c r="B39" s="1">
        <v>42</v>
      </c>
      <c r="C39" s="1">
        <v>0</v>
      </c>
      <c r="D39" s="1">
        <v>0</v>
      </c>
      <c r="F39" s="8"/>
      <c r="I39" s="44" t="s">
        <v>377</v>
      </c>
      <c r="K39" s="44" t="s">
        <v>79</v>
      </c>
      <c r="L39" s="2"/>
    </row>
    <row r="40" spans="1:12" x14ac:dyDescent="0.3">
      <c r="A40" s="1">
        <v>1</v>
      </c>
      <c r="B40" s="1">
        <v>43</v>
      </c>
      <c r="C40" s="1">
        <v>0</v>
      </c>
      <c r="D40" s="1">
        <v>0</v>
      </c>
      <c r="F40" s="8"/>
      <c r="I40" s="44" t="s">
        <v>378</v>
      </c>
      <c r="K40" s="44" t="s">
        <v>15</v>
      </c>
      <c r="L40" s="2"/>
    </row>
    <row r="41" spans="1:12" x14ac:dyDescent="0.3">
      <c r="A41" s="1">
        <v>1</v>
      </c>
      <c r="B41" s="1">
        <v>44</v>
      </c>
      <c r="C41" s="1">
        <v>0</v>
      </c>
      <c r="D41" s="1">
        <v>0</v>
      </c>
      <c r="F41" s="8"/>
      <c r="I41" s="44" t="s">
        <v>380</v>
      </c>
      <c r="K41" s="44" t="s">
        <v>83</v>
      </c>
      <c r="L41" s="2"/>
    </row>
    <row r="42" spans="1:12" x14ac:dyDescent="0.3">
      <c r="A42" s="1">
        <v>1</v>
      </c>
      <c r="B42" s="1">
        <v>45</v>
      </c>
      <c r="C42" s="1">
        <v>0</v>
      </c>
      <c r="D42" s="1">
        <v>0</v>
      </c>
      <c r="F42" s="8"/>
      <c r="I42" s="44" t="s">
        <v>379</v>
      </c>
      <c r="K42" s="44" t="s">
        <v>15</v>
      </c>
      <c r="L42" s="2"/>
    </row>
    <row r="43" spans="1:12" x14ac:dyDescent="0.3">
      <c r="A43" s="1">
        <v>1</v>
      </c>
      <c r="B43" s="1">
        <v>46</v>
      </c>
      <c r="C43" s="1">
        <v>0</v>
      </c>
      <c r="D43" s="1">
        <v>0</v>
      </c>
      <c r="F43" s="8"/>
      <c r="I43" s="48" t="s">
        <v>751</v>
      </c>
      <c r="K43" s="55" t="s">
        <v>752</v>
      </c>
      <c r="L43" s="2"/>
    </row>
    <row r="44" spans="1:12" x14ac:dyDescent="0.3">
      <c r="F44" s="8"/>
      <c r="I44" s="48"/>
      <c r="K44" s="55"/>
      <c r="L44" s="2"/>
    </row>
    <row r="45" spans="1:12" x14ac:dyDescent="0.3">
      <c r="A45" s="1">
        <v>1</v>
      </c>
      <c r="B45" s="1">
        <v>49</v>
      </c>
      <c r="C45" s="1">
        <v>0</v>
      </c>
      <c r="D45" s="1">
        <v>0</v>
      </c>
      <c r="F45" s="36" t="s">
        <v>381</v>
      </c>
      <c r="I45" s="36" t="s">
        <v>457</v>
      </c>
      <c r="K45" s="36" t="s">
        <v>78</v>
      </c>
      <c r="L45" s="2"/>
    </row>
    <row r="46" spans="1:12" x14ac:dyDescent="0.3">
      <c r="A46" s="1">
        <v>1</v>
      </c>
      <c r="B46" s="1">
        <f>B45+1</f>
        <v>50</v>
      </c>
      <c r="C46" s="1">
        <v>0</v>
      </c>
      <c r="D46" s="1">
        <v>0</v>
      </c>
      <c r="F46" s="36" t="s">
        <v>388</v>
      </c>
      <c r="I46" s="36" t="s">
        <v>458</v>
      </c>
      <c r="K46" s="36" t="s">
        <v>78</v>
      </c>
      <c r="L46" s="2"/>
    </row>
    <row r="47" spans="1:12" x14ac:dyDescent="0.3">
      <c r="A47" s="1">
        <v>1</v>
      </c>
      <c r="B47" s="1">
        <f t="shared" ref="B47:B56" si="4">B46+1</f>
        <v>51</v>
      </c>
      <c r="C47" s="1">
        <v>0</v>
      </c>
      <c r="D47" s="1">
        <v>0</v>
      </c>
      <c r="F47" s="36" t="s">
        <v>382</v>
      </c>
      <c r="I47" s="36" t="s">
        <v>465</v>
      </c>
      <c r="K47" s="36" t="s">
        <v>78</v>
      </c>
      <c r="L47" s="2"/>
    </row>
    <row r="48" spans="1:12" x14ac:dyDescent="0.3">
      <c r="A48" s="1">
        <v>1</v>
      </c>
      <c r="B48" s="1">
        <f t="shared" si="4"/>
        <v>52</v>
      </c>
      <c r="C48" s="1">
        <v>0</v>
      </c>
      <c r="D48" s="1">
        <v>0</v>
      </c>
      <c r="F48" s="36" t="s">
        <v>391</v>
      </c>
      <c r="I48" s="36" t="s">
        <v>459</v>
      </c>
      <c r="K48" s="36" t="s">
        <v>79</v>
      </c>
      <c r="L48" s="2"/>
    </row>
    <row r="49" spans="1:12" x14ac:dyDescent="0.3">
      <c r="A49" s="1">
        <v>1</v>
      </c>
      <c r="B49" s="1">
        <f t="shared" si="4"/>
        <v>53</v>
      </c>
      <c r="C49" s="1">
        <v>0</v>
      </c>
      <c r="D49" s="1">
        <v>0</v>
      </c>
      <c r="F49" s="36" t="s">
        <v>387</v>
      </c>
      <c r="I49" s="36" t="s">
        <v>460</v>
      </c>
      <c r="K49" s="36" t="s">
        <v>79</v>
      </c>
      <c r="L49" s="2"/>
    </row>
    <row r="50" spans="1:12" x14ac:dyDescent="0.3">
      <c r="A50" s="1">
        <v>1</v>
      </c>
      <c r="B50" s="1">
        <f t="shared" si="4"/>
        <v>54</v>
      </c>
      <c r="C50" s="1">
        <v>0</v>
      </c>
      <c r="D50" s="1">
        <v>0</v>
      </c>
      <c r="F50" s="36" t="s">
        <v>384</v>
      </c>
      <c r="I50" s="36" t="s">
        <v>464</v>
      </c>
      <c r="K50" s="36" t="s">
        <v>79</v>
      </c>
      <c r="L50" s="2"/>
    </row>
    <row r="51" spans="1:12" x14ac:dyDescent="0.3">
      <c r="A51" s="1">
        <v>1</v>
      </c>
      <c r="B51" s="1">
        <f t="shared" si="4"/>
        <v>55</v>
      </c>
      <c r="C51" s="1">
        <v>0</v>
      </c>
      <c r="D51" s="1">
        <v>0</v>
      </c>
      <c r="F51" s="36" t="s">
        <v>390</v>
      </c>
      <c r="I51" s="36" t="s">
        <v>461</v>
      </c>
      <c r="K51" s="36" t="s">
        <v>149</v>
      </c>
      <c r="L51" s="2"/>
    </row>
    <row r="52" spans="1:12" x14ac:dyDescent="0.3">
      <c r="A52" s="1">
        <v>1</v>
      </c>
      <c r="B52" s="1">
        <f t="shared" si="4"/>
        <v>56</v>
      </c>
      <c r="C52" s="1">
        <v>0</v>
      </c>
      <c r="D52" s="1">
        <v>0</v>
      </c>
      <c r="F52" s="36" t="s">
        <v>386</v>
      </c>
      <c r="I52" s="36" t="s">
        <v>462</v>
      </c>
      <c r="K52" s="36" t="s">
        <v>149</v>
      </c>
      <c r="L52" s="2"/>
    </row>
    <row r="53" spans="1:12" x14ac:dyDescent="0.3">
      <c r="A53" s="1">
        <v>1</v>
      </c>
      <c r="B53" s="1">
        <f t="shared" si="4"/>
        <v>57</v>
      </c>
      <c r="C53" s="1">
        <v>0</v>
      </c>
      <c r="D53" s="1">
        <v>0</v>
      </c>
      <c r="F53" s="36" t="s">
        <v>383</v>
      </c>
      <c r="I53" s="36" t="s">
        <v>463</v>
      </c>
      <c r="K53" s="36" t="s">
        <v>149</v>
      </c>
      <c r="L53" s="2"/>
    </row>
    <row r="54" spans="1:12" x14ac:dyDescent="0.3">
      <c r="A54" s="1">
        <v>1</v>
      </c>
      <c r="B54" s="1">
        <f t="shared" si="4"/>
        <v>58</v>
      </c>
      <c r="C54" s="1">
        <v>0</v>
      </c>
      <c r="D54" s="1">
        <v>0</v>
      </c>
      <c r="F54" s="55" t="s">
        <v>852</v>
      </c>
      <c r="I54" s="55" t="s">
        <v>866</v>
      </c>
      <c r="K54" s="55" t="s">
        <v>15</v>
      </c>
      <c r="L54" s="2"/>
    </row>
    <row r="55" spans="1:12" x14ac:dyDescent="0.3">
      <c r="A55" s="1">
        <v>1</v>
      </c>
      <c r="B55" s="1">
        <f t="shared" si="4"/>
        <v>59</v>
      </c>
      <c r="C55" s="1">
        <v>0</v>
      </c>
      <c r="D55" s="1">
        <v>0</v>
      </c>
      <c r="F55" s="55" t="s">
        <v>853</v>
      </c>
      <c r="I55" s="55" t="s">
        <v>866</v>
      </c>
      <c r="K55" s="55" t="s">
        <v>15</v>
      </c>
      <c r="L55" s="2"/>
    </row>
    <row r="56" spans="1:12" x14ac:dyDescent="0.3">
      <c r="A56" s="1">
        <v>1</v>
      </c>
      <c r="B56" s="1">
        <f t="shared" si="4"/>
        <v>60</v>
      </c>
      <c r="C56" s="1">
        <v>0</v>
      </c>
      <c r="D56" s="1">
        <v>0</v>
      </c>
      <c r="F56" s="55" t="s">
        <v>894</v>
      </c>
      <c r="I56" s="55" t="s">
        <v>867</v>
      </c>
      <c r="K56" s="55" t="s">
        <v>752</v>
      </c>
      <c r="L56" s="2"/>
    </row>
    <row r="57" spans="1:12" x14ac:dyDescent="0.3">
      <c r="F57" s="8"/>
      <c r="I57" s="8"/>
      <c r="K57" s="3"/>
      <c r="L57" s="2"/>
    </row>
    <row r="58" spans="1:12" x14ac:dyDescent="0.3">
      <c r="A58" s="1">
        <v>1</v>
      </c>
      <c r="B58" s="1">
        <f>B45+16</f>
        <v>65</v>
      </c>
      <c r="C58" s="1">
        <v>0</v>
      </c>
      <c r="D58" s="1">
        <v>0</v>
      </c>
      <c r="F58" s="55" t="s">
        <v>603</v>
      </c>
      <c r="G58" s="1">
        <v>17</v>
      </c>
      <c r="H58" s="1">
        <v>0</v>
      </c>
      <c r="I58" s="55" t="s">
        <v>818</v>
      </c>
      <c r="K58" s="55" t="s">
        <v>78</v>
      </c>
    </row>
    <row r="59" spans="1:12" x14ac:dyDescent="0.3">
      <c r="A59" s="1">
        <v>1</v>
      </c>
      <c r="B59" s="1">
        <f t="shared" ref="B59:B77" si="5">B58+1</f>
        <v>66</v>
      </c>
      <c r="C59" s="1">
        <v>0</v>
      </c>
      <c r="D59" s="1">
        <v>0</v>
      </c>
      <c r="F59" s="55" t="s">
        <v>604</v>
      </c>
      <c r="G59" s="1">
        <v>17</v>
      </c>
      <c r="H59" s="1">
        <v>0</v>
      </c>
      <c r="I59" s="55" t="s">
        <v>817</v>
      </c>
      <c r="K59" s="55" t="s">
        <v>78</v>
      </c>
    </row>
    <row r="60" spans="1:12" x14ac:dyDescent="0.3">
      <c r="A60" s="1">
        <v>1</v>
      </c>
      <c r="B60" s="1">
        <f t="shared" si="5"/>
        <v>67</v>
      </c>
      <c r="C60" s="1">
        <v>0</v>
      </c>
      <c r="D60" s="1">
        <v>0</v>
      </c>
      <c r="F60" s="55" t="s">
        <v>592</v>
      </c>
      <c r="G60" s="1">
        <v>17</v>
      </c>
      <c r="H60" s="1">
        <v>0</v>
      </c>
      <c r="I60" s="55" t="s">
        <v>819</v>
      </c>
      <c r="K60" s="55" t="s">
        <v>78</v>
      </c>
    </row>
    <row r="61" spans="1:12" x14ac:dyDescent="0.3">
      <c r="A61" s="1">
        <v>1</v>
      </c>
      <c r="B61" s="1">
        <f t="shared" si="5"/>
        <v>68</v>
      </c>
      <c r="C61" s="1">
        <v>0</v>
      </c>
      <c r="D61" s="1">
        <v>0</v>
      </c>
      <c r="F61" s="55" t="s">
        <v>593</v>
      </c>
      <c r="G61" s="1">
        <v>17</v>
      </c>
      <c r="H61" s="1">
        <v>0</v>
      </c>
      <c r="I61" s="55" t="s">
        <v>820</v>
      </c>
      <c r="K61" s="55" t="s">
        <v>78</v>
      </c>
    </row>
    <row r="62" spans="1:12" x14ac:dyDescent="0.3">
      <c r="A62" s="1">
        <v>1</v>
      </c>
      <c r="B62" s="1">
        <f t="shared" si="5"/>
        <v>69</v>
      </c>
      <c r="C62" s="1">
        <v>0</v>
      </c>
      <c r="D62" s="1">
        <v>0</v>
      </c>
      <c r="F62" s="55" t="s">
        <v>594</v>
      </c>
      <c r="G62" s="1">
        <v>17</v>
      </c>
      <c r="H62" s="1">
        <v>0</v>
      </c>
      <c r="I62" s="55" t="s">
        <v>821</v>
      </c>
      <c r="K62" s="55" t="s">
        <v>78</v>
      </c>
    </row>
    <row r="63" spans="1:12" x14ac:dyDescent="0.3">
      <c r="A63" s="1">
        <v>1</v>
      </c>
      <c r="B63" s="1">
        <f t="shared" si="5"/>
        <v>70</v>
      </c>
      <c r="C63" s="1">
        <v>0</v>
      </c>
      <c r="D63" s="1">
        <v>0</v>
      </c>
      <c r="F63" s="55" t="s">
        <v>595</v>
      </c>
      <c r="G63" s="1">
        <v>17</v>
      </c>
      <c r="H63" s="1">
        <v>0</v>
      </c>
      <c r="I63" s="55" t="s">
        <v>822</v>
      </c>
      <c r="K63" s="55" t="s">
        <v>78</v>
      </c>
    </row>
    <row r="64" spans="1:12" x14ac:dyDescent="0.3">
      <c r="A64" s="1">
        <v>1</v>
      </c>
      <c r="B64" s="1">
        <f t="shared" si="5"/>
        <v>71</v>
      </c>
      <c r="C64" s="1">
        <v>0</v>
      </c>
      <c r="D64" s="1">
        <v>0</v>
      </c>
      <c r="F64" s="55" t="s">
        <v>606</v>
      </c>
      <c r="G64" s="1">
        <v>17</v>
      </c>
      <c r="H64" s="1">
        <v>0</v>
      </c>
      <c r="I64" s="55" t="s">
        <v>823</v>
      </c>
      <c r="K64" s="55" t="s">
        <v>78</v>
      </c>
    </row>
    <row r="65" spans="1:11" x14ac:dyDescent="0.3">
      <c r="A65" s="1">
        <v>1</v>
      </c>
      <c r="B65" s="1">
        <f t="shared" si="5"/>
        <v>72</v>
      </c>
      <c r="C65" s="1">
        <v>0</v>
      </c>
      <c r="D65" s="1">
        <v>0</v>
      </c>
      <c r="F65" s="55" t="s">
        <v>607</v>
      </c>
      <c r="G65" s="1">
        <v>17</v>
      </c>
      <c r="H65" s="1">
        <v>0</v>
      </c>
      <c r="I65" s="55" t="s">
        <v>824</v>
      </c>
      <c r="K65" s="55" t="s">
        <v>78</v>
      </c>
    </row>
    <row r="66" spans="1:11" x14ac:dyDescent="0.3">
      <c r="A66" s="1">
        <v>1</v>
      </c>
      <c r="B66" s="1">
        <f t="shared" si="5"/>
        <v>73</v>
      </c>
      <c r="C66" s="1">
        <v>0</v>
      </c>
      <c r="D66" s="1">
        <v>0</v>
      </c>
      <c r="F66" s="55" t="s">
        <v>608</v>
      </c>
      <c r="G66" s="1">
        <v>17</v>
      </c>
      <c r="H66" s="1">
        <v>0</v>
      </c>
      <c r="I66" s="55" t="s">
        <v>825</v>
      </c>
      <c r="K66" s="55" t="s">
        <v>78</v>
      </c>
    </row>
    <row r="67" spans="1:11" x14ac:dyDescent="0.3">
      <c r="A67" s="1">
        <v>1</v>
      </c>
      <c r="B67" s="1">
        <f t="shared" si="5"/>
        <v>74</v>
      </c>
      <c r="C67" s="1">
        <v>0</v>
      </c>
      <c r="D67" s="1">
        <v>0</v>
      </c>
      <c r="F67" s="55" t="s">
        <v>609</v>
      </c>
      <c r="G67" s="1">
        <v>17</v>
      </c>
      <c r="H67" s="1">
        <v>0</v>
      </c>
      <c r="I67" s="55" t="s">
        <v>826</v>
      </c>
      <c r="K67" s="55" t="s">
        <v>78</v>
      </c>
    </row>
    <row r="68" spans="1:11" x14ac:dyDescent="0.3">
      <c r="A68" s="1">
        <v>1</v>
      </c>
      <c r="B68" s="1">
        <f t="shared" si="5"/>
        <v>75</v>
      </c>
      <c r="C68" s="1">
        <v>0</v>
      </c>
      <c r="D68" s="1">
        <v>0</v>
      </c>
      <c r="F68" s="55" t="s">
        <v>610</v>
      </c>
      <c r="G68" s="1">
        <v>17</v>
      </c>
      <c r="H68" s="1">
        <v>0</v>
      </c>
      <c r="I68" s="55" t="s">
        <v>827</v>
      </c>
      <c r="K68" s="55" t="s">
        <v>78</v>
      </c>
    </row>
    <row r="69" spans="1:11" x14ac:dyDescent="0.3">
      <c r="A69" s="1">
        <v>1</v>
      </c>
      <c r="B69" s="1">
        <f t="shared" si="5"/>
        <v>76</v>
      </c>
      <c r="C69" s="1">
        <v>0</v>
      </c>
      <c r="D69" s="1">
        <v>0</v>
      </c>
      <c r="F69" s="55" t="s">
        <v>611</v>
      </c>
      <c r="G69" s="1">
        <v>17</v>
      </c>
      <c r="H69" s="1">
        <v>0</v>
      </c>
      <c r="I69" s="55" t="s">
        <v>828</v>
      </c>
      <c r="K69" s="55" t="s">
        <v>78</v>
      </c>
    </row>
    <row r="70" spans="1:11" x14ac:dyDescent="0.3">
      <c r="A70" s="1">
        <v>1</v>
      </c>
      <c r="B70" s="1">
        <f t="shared" si="5"/>
        <v>77</v>
      </c>
      <c r="C70" s="1">
        <v>0</v>
      </c>
      <c r="D70" s="1">
        <v>0</v>
      </c>
      <c r="F70" s="55" t="s">
        <v>612</v>
      </c>
      <c r="G70" s="1">
        <v>17</v>
      </c>
      <c r="H70" s="1">
        <v>0</v>
      </c>
      <c r="I70" s="55" t="s">
        <v>829</v>
      </c>
      <c r="K70" s="55" t="s">
        <v>78</v>
      </c>
    </row>
    <row r="71" spans="1:11" x14ac:dyDescent="0.3">
      <c r="A71" s="1">
        <v>1</v>
      </c>
      <c r="B71" s="1">
        <f t="shared" si="5"/>
        <v>78</v>
      </c>
      <c r="C71" s="1">
        <v>0</v>
      </c>
      <c r="D71" s="1">
        <v>0</v>
      </c>
      <c r="F71" s="55" t="s">
        <v>613</v>
      </c>
      <c r="G71" s="1">
        <v>17</v>
      </c>
      <c r="H71" s="1">
        <v>0</v>
      </c>
      <c r="I71" s="55" t="s">
        <v>830</v>
      </c>
      <c r="K71" s="55" t="s">
        <v>78</v>
      </c>
    </row>
    <row r="72" spans="1:11" x14ac:dyDescent="0.3">
      <c r="A72" s="1">
        <v>1</v>
      </c>
      <c r="B72" s="1">
        <f t="shared" si="5"/>
        <v>79</v>
      </c>
      <c r="C72" s="1">
        <v>0</v>
      </c>
      <c r="D72" s="1">
        <v>0</v>
      </c>
      <c r="F72" s="55" t="s">
        <v>842</v>
      </c>
      <c r="G72" s="1">
        <v>17</v>
      </c>
      <c r="H72" s="1">
        <v>0</v>
      </c>
      <c r="I72" s="55" t="s">
        <v>857</v>
      </c>
      <c r="K72" s="55" t="s">
        <v>78</v>
      </c>
    </row>
    <row r="73" spans="1:11" x14ac:dyDescent="0.3">
      <c r="A73" s="1">
        <v>1</v>
      </c>
      <c r="B73" s="1">
        <f t="shared" si="5"/>
        <v>80</v>
      </c>
      <c r="C73" s="1">
        <v>0</v>
      </c>
      <c r="D73" s="1">
        <v>0</v>
      </c>
      <c r="F73" s="55" t="s">
        <v>843</v>
      </c>
      <c r="G73" s="1">
        <v>17</v>
      </c>
      <c r="H73" s="1">
        <v>0</v>
      </c>
      <c r="I73" s="55" t="s">
        <v>858</v>
      </c>
      <c r="K73" s="55" t="s">
        <v>78</v>
      </c>
    </row>
    <row r="74" spans="1:11" x14ac:dyDescent="0.3">
      <c r="A74" s="1">
        <v>1</v>
      </c>
      <c r="B74" s="1">
        <f t="shared" si="5"/>
        <v>81</v>
      </c>
      <c r="C74" s="1">
        <v>0</v>
      </c>
      <c r="D74" s="1">
        <v>0</v>
      </c>
      <c r="F74" s="55" t="s">
        <v>846</v>
      </c>
      <c r="G74" s="1">
        <v>17</v>
      </c>
      <c r="H74" s="1">
        <v>0</v>
      </c>
      <c r="I74" s="55" t="s">
        <v>859</v>
      </c>
      <c r="K74" s="55" t="s">
        <v>78</v>
      </c>
    </row>
    <row r="75" spans="1:11" x14ac:dyDescent="0.3">
      <c r="A75" s="1">
        <v>1</v>
      </c>
      <c r="B75" s="1">
        <f t="shared" si="5"/>
        <v>82</v>
      </c>
      <c r="C75" s="1">
        <v>0</v>
      </c>
      <c r="D75" s="1">
        <v>0</v>
      </c>
      <c r="F75" s="55" t="s">
        <v>847</v>
      </c>
      <c r="G75" s="1">
        <v>17</v>
      </c>
      <c r="H75" s="1">
        <v>0</v>
      </c>
      <c r="I75" s="55" t="s">
        <v>860</v>
      </c>
      <c r="K75" s="55" t="s">
        <v>78</v>
      </c>
    </row>
    <row r="76" spans="1:11" x14ac:dyDescent="0.3">
      <c r="A76" s="1">
        <v>1</v>
      </c>
      <c r="B76" s="1">
        <f t="shared" si="5"/>
        <v>83</v>
      </c>
      <c r="C76" s="1">
        <v>0</v>
      </c>
      <c r="D76" s="1">
        <v>0</v>
      </c>
      <c r="F76" s="55" t="s">
        <v>850</v>
      </c>
      <c r="G76" s="1">
        <v>17</v>
      </c>
      <c r="H76" s="1">
        <v>0</v>
      </c>
      <c r="I76" s="55" t="s">
        <v>861</v>
      </c>
      <c r="K76" s="55" t="s">
        <v>78</v>
      </c>
    </row>
    <row r="77" spans="1:11" x14ac:dyDescent="0.3">
      <c r="A77" s="1">
        <v>1</v>
      </c>
      <c r="B77" s="1">
        <f t="shared" si="5"/>
        <v>84</v>
      </c>
      <c r="C77" s="1">
        <v>0</v>
      </c>
      <c r="D77" s="1">
        <v>0</v>
      </c>
      <c r="F77" s="55" t="s">
        <v>851</v>
      </c>
      <c r="G77" s="1">
        <v>17</v>
      </c>
      <c r="H77" s="1">
        <v>0</v>
      </c>
      <c r="I77" s="55" t="s">
        <v>862</v>
      </c>
      <c r="K77" s="55" t="s">
        <v>78</v>
      </c>
    </row>
    <row r="78" spans="1:11" x14ac:dyDescent="0.3">
      <c r="A78" s="1">
        <v>1</v>
      </c>
      <c r="B78" s="1">
        <v>85</v>
      </c>
      <c r="C78" s="1">
        <v>0</v>
      </c>
      <c r="D78" s="1">
        <v>0</v>
      </c>
      <c r="F78" s="55" t="s">
        <v>887</v>
      </c>
      <c r="I78" s="55" t="s">
        <v>889</v>
      </c>
      <c r="K78" s="55" t="s">
        <v>891</v>
      </c>
    </row>
    <row r="79" spans="1:11" x14ac:dyDescent="0.3">
      <c r="A79" s="1">
        <v>1</v>
      </c>
      <c r="B79" s="1">
        <v>86</v>
      </c>
      <c r="C79" s="1">
        <v>0</v>
      </c>
      <c r="D79" s="1">
        <v>0</v>
      </c>
      <c r="F79" s="55" t="s">
        <v>888</v>
      </c>
      <c r="I79" s="55" t="s">
        <v>890</v>
      </c>
      <c r="K79" s="55" t="s">
        <v>891</v>
      </c>
    </row>
    <row r="80" spans="1:11" x14ac:dyDescent="0.3">
      <c r="A80" s="1">
        <v>1</v>
      </c>
      <c r="B80" s="1">
        <v>87</v>
      </c>
      <c r="C80" s="1">
        <v>0</v>
      </c>
      <c r="D80" s="1">
        <v>0</v>
      </c>
      <c r="F80" s="55" t="s">
        <v>898</v>
      </c>
      <c r="I80" s="55" t="s">
        <v>900</v>
      </c>
      <c r="K80" s="55" t="s">
        <v>78</v>
      </c>
    </row>
    <row r="81" spans="1:12" x14ac:dyDescent="0.3">
      <c r="A81" s="1">
        <v>1</v>
      </c>
      <c r="B81" s="1">
        <v>88</v>
      </c>
      <c r="C81" s="1">
        <v>0</v>
      </c>
      <c r="D81" s="1">
        <v>0</v>
      </c>
      <c r="F81" s="55" t="s">
        <v>854</v>
      </c>
      <c r="I81" s="55" t="s">
        <v>904</v>
      </c>
      <c r="K81" s="55" t="s">
        <v>82</v>
      </c>
    </row>
    <row r="82" spans="1:12" x14ac:dyDescent="0.3">
      <c r="A82" s="1">
        <v>1</v>
      </c>
      <c r="B82" s="1">
        <v>89</v>
      </c>
      <c r="C82" s="1">
        <v>0</v>
      </c>
      <c r="D82" s="1">
        <v>0</v>
      </c>
      <c r="F82" s="55" t="s">
        <v>879</v>
      </c>
      <c r="I82" s="55" t="s">
        <v>915</v>
      </c>
      <c r="K82" s="55" t="s">
        <v>83</v>
      </c>
    </row>
    <row r="83" spans="1:12" x14ac:dyDescent="0.3">
      <c r="A83" s="75">
        <v>1</v>
      </c>
      <c r="B83" s="75">
        <f t="shared" ref="B83:B85" si="6">B82+1</f>
        <v>90</v>
      </c>
      <c r="C83" s="75">
        <v>0</v>
      </c>
      <c r="D83" s="75">
        <v>0</v>
      </c>
      <c r="E83" s="75"/>
      <c r="F83" s="58" t="s">
        <v>1374</v>
      </c>
      <c r="G83" s="75">
        <v>17</v>
      </c>
      <c r="H83" s="75">
        <v>0</v>
      </c>
      <c r="I83" s="58" t="s">
        <v>1376</v>
      </c>
      <c r="J83" s="75"/>
      <c r="K83" s="58" t="s">
        <v>78</v>
      </c>
    </row>
    <row r="84" spans="1:12" x14ac:dyDescent="0.3">
      <c r="A84" s="75">
        <v>1</v>
      </c>
      <c r="B84" s="75">
        <f t="shared" si="6"/>
        <v>91</v>
      </c>
      <c r="C84" s="75">
        <v>0</v>
      </c>
      <c r="D84" s="75">
        <v>0</v>
      </c>
      <c r="E84" s="75"/>
      <c r="F84" s="58" t="s">
        <v>1379</v>
      </c>
      <c r="G84" s="75">
        <v>17</v>
      </c>
      <c r="H84" s="75">
        <v>0</v>
      </c>
      <c r="I84" s="58" t="s">
        <v>1380</v>
      </c>
      <c r="J84" s="75"/>
      <c r="K84" s="58" t="s">
        <v>15</v>
      </c>
    </row>
    <row r="85" spans="1:12" x14ac:dyDescent="0.3">
      <c r="A85" s="75">
        <v>1</v>
      </c>
      <c r="B85" s="75">
        <f t="shared" si="6"/>
        <v>92</v>
      </c>
      <c r="C85" s="75">
        <v>0</v>
      </c>
      <c r="D85" s="75">
        <v>0</v>
      </c>
      <c r="E85" s="75"/>
      <c r="F85" s="83"/>
      <c r="G85" s="75"/>
      <c r="H85" s="75"/>
      <c r="I85" s="58" t="s">
        <v>1381</v>
      </c>
      <c r="J85" s="75"/>
      <c r="K85" s="58" t="s">
        <v>10</v>
      </c>
      <c r="L85" s="2"/>
    </row>
    <row r="86" spans="1:12" x14ac:dyDescent="0.3">
      <c r="F86" s="8"/>
      <c r="I86" s="48"/>
      <c r="K86" s="55"/>
      <c r="L86" s="2"/>
    </row>
    <row r="87" spans="1:12" x14ac:dyDescent="0.3">
      <c r="A87" s="1">
        <v>1</v>
      </c>
      <c r="B87" s="1">
        <v>97</v>
      </c>
      <c r="C87" s="1">
        <v>0</v>
      </c>
      <c r="D87" s="1">
        <v>0</v>
      </c>
      <c r="F87" s="8"/>
      <c r="I87" s="21" t="s">
        <v>205</v>
      </c>
      <c r="K87" s="13" t="s">
        <v>15</v>
      </c>
      <c r="L87" s="2"/>
    </row>
    <row r="88" spans="1:12" x14ac:dyDescent="0.3">
      <c r="A88" s="1">
        <v>1</v>
      </c>
      <c r="B88" s="1">
        <f>B87+1</f>
        <v>98</v>
      </c>
      <c r="C88" s="1">
        <v>0</v>
      </c>
      <c r="D88" s="1">
        <v>0</v>
      </c>
      <c r="F88" s="8"/>
      <c r="I88" s="13" t="s">
        <v>190</v>
      </c>
      <c r="K88" s="13" t="s">
        <v>15</v>
      </c>
      <c r="L88" s="2"/>
    </row>
    <row r="89" spans="1:12" x14ac:dyDescent="0.3">
      <c r="A89" s="1">
        <v>1</v>
      </c>
      <c r="B89" s="1">
        <f>B88+2</f>
        <v>100</v>
      </c>
      <c r="C89" s="1">
        <v>0</v>
      </c>
      <c r="D89" s="1">
        <v>0</v>
      </c>
      <c r="F89" s="8"/>
      <c r="I89" s="21" t="s">
        <v>192</v>
      </c>
      <c r="K89" s="13" t="s">
        <v>15</v>
      </c>
      <c r="L89" s="2"/>
    </row>
    <row r="90" spans="1:12" x14ac:dyDescent="0.3">
      <c r="A90" s="1">
        <v>1</v>
      </c>
      <c r="B90" s="1">
        <f t="shared" ref="B90:B101" si="7">B89+1</f>
        <v>101</v>
      </c>
      <c r="C90" s="1">
        <v>0</v>
      </c>
      <c r="D90" s="1">
        <v>0</v>
      </c>
      <c r="F90" s="8"/>
      <c r="I90" s="13" t="s">
        <v>193</v>
      </c>
      <c r="K90" s="13" t="s">
        <v>15</v>
      </c>
      <c r="L90" s="2"/>
    </row>
    <row r="91" spans="1:12" x14ac:dyDescent="0.3">
      <c r="A91" s="1">
        <v>1</v>
      </c>
      <c r="B91" s="1">
        <f t="shared" si="7"/>
        <v>102</v>
      </c>
      <c r="C91" s="1">
        <v>0</v>
      </c>
      <c r="D91" s="1">
        <v>0</v>
      </c>
      <c r="F91" s="8"/>
      <c r="I91" s="13" t="s">
        <v>194</v>
      </c>
      <c r="K91" s="13" t="s">
        <v>15</v>
      </c>
      <c r="L91" s="2"/>
    </row>
    <row r="92" spans="1:12" x14ac:dyDescent="0.3">
      <c r="A92" s="1">
        <v>1</v>
      </c>
      <c r="B92" s="1">
        <f t="shared" si="7"/>
        <v>103</v>
      </c>
      <c r="C92" s="1">
        <v>0</v>
      </c>
      <c r="D92" s="1">
        <v>0</v>
      </c>
      <c r="F92" s="8"/>
      <c r="I92" s="13" t="s">
        <v>195</v>
      </c>
      <c r="K92" s="13" t="s">
        <v>15</v>
      </c>
      <c r="L92" s="2"/>
    </row>
    <row r="93" spans="1:12" x14ac:dyDescent="0.3">
      <c r="A93" s="1">
        <v>1</v>
      </c>
      <c r="B93" s="1">
        <f t="shared" si="7"/>
        <v>104</v>
      </c>
      <c r="C93" s="1">
        <v>0</v>
      </c>
      <c r="D93" s="1">
        <v>0</v>
      </c>
      <c r="F93" s="8"/>
      <c r="I93" s="13" t="s">
        <v>196</v>
      </c>
      <c r="K93" s="13" t="s">
        <v>15</v>
      </c>
      <c r="L93" s="2"/>
    </row>
    <row r="94" spans="1:12" x14ac:dyDescent="0.3">
      <c r="A94" s="1">
        <v>1</v>
      </c>
      <c r="B94" s="1">
        <f t="shared" si="7"/>
        <v>105</v>
      </c>
      <c r="C94" s="1">
        <v>0</v>
      </c>
      <c r="D94" s="1">
        <v>0</v>
      </c>
      <c r="F94" s="8"/>
      <c r="I94" s="13" t="s">
        <v>197</v>
      </c>
      <c r="K94" s="13" t="s">
        <v>15</v>
      </c>
      <c r="L94" s="2"/>
    </row>
    <row r="95" spans="1:12" x14ac:dyDescent="0.3">
      <c r="A95" s="1">
        <v>1</v>
      </c>
      <c r="B95" s="1">
        <f t="shared" si="7"/>
        <v>106</v>
      </c>
      <c r="C95" s="1">
        <v>0</v>
      </c>
      <c r="D95" s="1">
        <v>0</v>
      </c>
      <c r="F95" s="8"/>
      <c r="I95" s="21" t="s">
        <v>198</v>
      </c>
      <c r="K95" s="13" t="s">
        <v>15</v>
      </c>
      <c r="L95" s="2"/>
    </row>
    <row r="96" spans="1:12" x14ac:dyDescent="0.3">
      <c r="A96" s="1">
        <v>1</v>
      </c>
      <c r="B96" s="1">
        <f t="shared" si="7"/>
        <v>107</v>
      </c>
      <c r="C96" s="1">
        <v>0</v>
      </c>
      <c r="D96" s="1">
        <v>0</v>
      </c>
      <c r="F96" s="8"/>
      <c r="I96" s="21" t="s">
        <v>199</v>
      </c>
      <c r="K96" s="13" t="s">
        <v>15</v>
      </c>
      <c r="L96" s="2"/>
    </row>
    <row r="97" spans="1:12" x14ac:dyDescent="0.3">
      <c r="A97" s="1">
        <v>1</v>
      </c>
      <c r="B97" s="1">
        <f t="shared" si="7"/>
        <v>108</v>
      </c>
      <c r="C97" s="1">
        <v>0</v>
      </c>
      <c r="D97" s="1">
        <v>0</v>
      </c>
      <c r="F97" s="8"/>
      <c r="I97" s="21" t="s">
        <v>200</v>
      </c>
      <c r="K97" s="13" t="s">
        <v>15</v>
      </c>
      <c r="L97" s="2"/>
    </row>
    <row r="98" spans="1:12" x14ac:dyDescent="0.3">
      <c r="A98" s="1">
        <v>1</v>
      </c>
      <c r="B98" s="1">
        <f t="shared" si="7"/>
        <v>109</v>
      </c>
      <c r="C98" s="1">
        <v>0</v>
      </c>
      <c r="D98" s="1">
        <v>0</v>
      </c>
      <c r="F98" s="8"/>
      <c r="I98" s="13" t="s">
        <v>201</v>
      </c>
      <c r="K98" s="13" t="s">
        <v>15</v>
      </c>
      <c r="L98" s="2"/>
    </row>
    <row r="99" spans="1:12" x14ac:dyDescent="0.3">
      <c r="A99" s="1">
        <v>1</v>
      </c>
      <c r="B99" s="1">
        <f t="shared" si="7"/>
        <v>110</v>
      </c>
      <c r="C99" s="1">
        <v>0</v>
      </c>
      <c r="D99" s="1">
        <v>0</v>
      </c>
      <c r="F99" s="8"/>
      <c r="I99" s="13" t="s">
        <v>202</v>
      </c>
      <c r="K99" s="13" t="s">
        <v>15</v>
      </c>
      <c r="L99" s="2"/>
    </row>
    <row r="100" spans="1:12" x14ac:dyDescent="0.3">
      <c r="A100" s="1">
        <v>1</v>
      </c>
      <c r="B100" s="1">
        <f t="shared" si="7"/>
        <v>111</v>
      </c>
      <c r="C100" s="1">
        <v>0</v>
      </c>
      <c r="D100" s="1">
        <v>0</v>
      </c>
      <c r="F100" s="8"/>
      <c r="I100" s="21" t="s">
        <v>204</v>
      </c>
      <c r="K100" s="13" t="s">
        <v>15</v>
      </c>
      <c r="L100" s="2"/>
    </row>
    <row r="101" spans="1:12" x14ac:dyDescent="0.3">
      <c r="A101" s="1">
        <v>1</v>
      </c>
      <c r="B101" s="1">
        <f t="shared" si="7"/>
        <v>112</v>
      </c>
      <c r="C101" s="1">
        <v>0</v>
      </c>
      <c r="D101" s="1">
        <v>0</v>
      </c>
      <c r="F101" s="8"/>
      <c r="I101" s="21" t="s">
        <v>203</v>
      </c>
      <c r="K101" s="13" t="s">
        <v>15</v>
      </c>
      <c r="L101" s="2"/>
    </row>
    <row r="102" spans="1:12" x14ac:dyDescent="0.3">
      <c r="F102" s="5"/>
      <c r="I102" s="3"/>
      <c r="K102" s="3"/>
      <c r="L102" s="2"/>
    </row>
    <row r="103" spans="1:12" x14ac:dyDescent="0.3">
      <c r="A103" s="1">
        <v>1</v>
      </c>
      <c r="B103" s="1">
        <f>B87+16</f>
        <v>113</v>
      </c>
      <c r="C103" s="1">
        <v>0</v>
      </c>
      <c r="D103" s="1">
        <v>0</v>
      </c>
      <c r="F103" s="8"/>
      <c r="I103" s="55" t="s">
        <v>424</v>
      </c>
      <c r="K103" s="13" t="s">
        <v>15</v>
      </c>
      <c r="L103" s="2"/>
    </row>
    <row r="104" spans="1:12" x14ac:dyDescent="0.3">
      <c r="A104" s="1">
        <v>1</v>
      </c>
      <c r="B104" s="1">
        <f>B103+1</f>
        <v>114</v>
      </c>
      <c r="C104" s="1">
        <v>0</v>
      </c>
      <c r="D104" s="1">
        <v>0</v>
      </c>
      <c r="F104" s="8"/>
      <c r="I104" s="55" t="s">
        <v>423</v>
      </c>
      <c r="K104" s="13" t="s">
        <v>15</v>
      </c>
      <c r="L104" s="2"/>
    </row>
    <row r="105" spans="1:12" x14ac:dyDescent="0.3">
      <c r="A105" s="1">
        <v>1</v>
      </c>
      <c r="B105" s="1">
        <f t="shared" ref="B105:B118" si="8">B104+1</f>
        <v>115</v>
      </c>
      <c r="C105" s="1">
        <v>0</v>
      </c>
      <c r="D105" s="1">
        <v>0</v>
      </c>
      <c r="F105" s="8"/>
      <c r="I105" s="55" t="s">
        <v>422</v>
      </c>
      <c r="K105" s="13" t="s">
        <v>15</v>
      </c>
      <c r="L105" s="2"/>
    </row>
    <row r="106" spans="1:12" x14ac:dyDescent="0.3">
      <c r="A106" s="1">
        <v>1</v>
      </c>
      <c r="B106" s="1">
        <f t="shared" si="8"/>
        <v>116</v>
      </c>
      <c r="C106" s="1">
        <v>0</v>
      </c>
      <c r="D106" s="1">
        <v>0</v>
      </c>
      <c r="F106" s="8"/>
      <c r="I106" s="55" t="s">
        <v>425</v>
      </c>
      <c r="K106" s="13" t="s">
        <v>15</v>
      </c>
      <c r="L106" s="2"/>
    </row>
    <row r="107" spans="1:12" x14ac:dyDescent="0.3">
      <c r="A107" s="1">
        <v>1</v>
      </c>
      <c r="B107" s="1">
        <f t="shared" si="8"/>
        <v>117</v>
      </c>
      <c r="C107" s="1">
        <v>0</v>
      </c>
      <c r="D107" s="1">
        <v>0</v>
      </c>
      <c r="F107" s="8"/>
      <c r="I107" s="55" t="s">
        <v>426</v>
      </c>
      <c r="K107" s="13" t="s">
        <v>15</v>
      </c>
      <c r="L107" s="2"/>
    </row>
    <row r="108" spans="1:12" x14ac:dyDescent="0.3">
      <c r="A108" s="1">
        <v>1</v>
      </c>
      <c r="B108" s="1">
        <f t="shared" si="8"/>
        <v>118</v>
      </c>
      <c r="C108" s="1">
        <v>0</v>
      </c>
      <c r="D108" s="1">
        <v>0</v>
      </c>
      <c r="F108" s="8"/>
      <c r="I108" s="55" t="s">
        <v>427</v>
      </c>
      <c r="K108" s="13" t="s">
        <v>15</v>
      </c>
      <c r="L108" s="2"/>
    </row>
    <row r="109" spans="1:12" x14ac:dyDescent="0.3">
      <c r="A109" s="1">
        <v>1</v>
      </c>
      <c r="B109" s="1">
        <f t="shared" si="8"/>
        <v>119</v>
      </c>
      <c r="C109" s="1">
        <v>0</v>
      </c>
      <c r="D109" s="1">
        <v>0</v>
      </c>
      <c r="F109" s="8"/>
      <c r="I109" s="55" t="s">
        <v>428</v>
      </c>
      <c r="K109" s="13" t="s">
        <v>15</v>
      </c>
      <c r="L109" s="2"/>
    </row>
    <row r="110" spans="1:12" x14ac:dyDescent="0.3">
      <c r="A110" s="1">
        <v>1</v>
      </c>
      <c r="B110" s="1">
        <f t="shared" si="8"/>
        <v>120</v>
      </c>
      <c r="C110" s="1">
        <v>0</v>
      </c>
      <c r="D110" s="1">
        <v>0</v>
      </c>
      <c r="F110" s="8"/>
      <c r="I110" s="55" t="s">
        <v>429</v>
      </c>
      <c r="K110" s="13" t="s">
        <v>15</v>
      </c>
      <c r="L110" s="2"/>
    </row>
    <row r="111" spans="1:12" x14ac:dyDescent="0.3">
      <c r="A111" s="1">
        <v>1</v>
      </c>
      <c r="B111" s="1">
        <f t="shared" si="8"/>
        <v>121</v>
      </c>
      <c r="C111" s="1">
        <v>0</v>
      </c>
      <c r="D111" s="1">
        <v>0</v>
      </c>
      <c r="F111" s="8"/>
      <c r="I111" s="55" t="s">
        <v>430</v>
      </c>
      <c r="K111" s="13" t="s">
        <v>15</v>
      </c>
      <c r="L111" s="2"/>
    </row>
    <row r="112" spans="1:12" x14ac:dyDescent="0.3">
      <c r="A112" s="1">
        <v>1</v>
      </c>
      <c r="B112" s="1">
        <f t="shared" si="8"/>
        <v>122</v>
      </c>
      <c r="C112" s="1">
        <v>0</v>
      </c>
      <c r="D112" s="1">
        <v>0</v>
      </c>
      <c r="F112" s="8"/>
      <c r="I112" s="55" t="s">
        <v>431</v>
      </c>
      <c r="K112" s="13" t="s">
        <v>15</v>
      </c>
      <c r="L112" s="2"/>
    </row>
    <row r="113" spans="1:12" x14ac:dyDescent="0.3">
      <c r="A113" s="1">
        <v>1</v>
      </c>
      <c r="B113" s="1">
        <f t="shared" si="8"/>
        <v>123</v>
      </c>
      <c r="C113" s="1">
        <v>0</v>
      </c>
      <c r="D113" s="1">
        <v>0</v>
      </c>
      <c r="F113" s="8"/>
      <c r="I113" s="55" t="s">
        <v>432</v>
      </c>
      <c r="K113" s="13" t="s">
        <v>15</v>
      </c>
      <c r="L113" s="2"/>
    </row>
    <row r="114" spans="1:12" x14ac:dyDescent="0.3">
      <c r="A114" s="1">
        <v>1</v>
      </c>
      <c r="B114" s="1">
        <f t="shared" si="8"/>
        <v>124</v>
      </c>
      <c r="C114" s="1">
        <v>0</v>
      </c>
      <c r="D114" s="1">
        <v>0</v>
      </c>
      <c r="F114" s="8"/>
      <c r="I114" s="55" t="s">
        <v>433</v>
      </c>
      <c r="K114" s="13" t="s">
        <v>15</v>
      </c>
      <c r="L114" s="2"/>
    </row>
    <row r="115" spans="1:12" x14ac:dyDescent="0.3">
      <c r="A115" s="1">
        <v>1</v>
      </c>
      <c r="B115" s="1">
        <f t="shared" si="8"/>
        <v>125</v>
      </c>
      <c r="C115" s="1">
        <v>0</v>
      </c>
      <c r="D115" s="1">
        <v>0</v>
      </c>
      <c r="F115" s="8"/>
      <c r="I115" s="55" t="s">
        <v>434</v>
      </c>
      <c r="K115" s="13" t="s">
        <v>15</v>
      </c>
      <c r="L115" s="2"/>
    </row>
    <row r="116" spans="1:12" x14ac:dyDescent="0.3">
      <c r="A116" s="1">
        <v>1</v>
      </c>
      <c r="B116" s="1">
        <f t="shared" si="8"/>
        <v>126</v>
      </c>
      <c r="C116" s="1">
        <v>0</v>
      </c>
      <c r="D116" s="1">
        <v>0</v>
      </c>
      <c r="F116" s="8"/>
      <c r="I116" s="55" t="s">
        <v>435</v>
      </c>
      <c r="K116" s="13" t="s">
        <v>15</v>
      </c>
      <c r="L116" s="2"/>
    </row>
    <row r="117" spans="1:12" x14ac:dyDescent="0.3">
      <c r="A117" s="1">
        <v>1</v>
      </c>
      <c r="B117" s="1">
        <f t="shared" si="8"/>
        <v>127</v>
      </c>
      <c r="C117" s="1">
        <v>0</v>
      </c>
      <c r="D117" s="1">
        <v>0</v>
      </c>
      <c r="F117" s="8"/>
      <c r="I117" s="55" t="s">
        <v>436</v>
      </c>
      <c r="K117" s="13" t="s">
        <v>15</v>
      </c>
      <c r="L117" s="2"/>
    </row>
    <row r="118" spans="1:12" x14ac:dyDescent="0.3">
      <c r="A118" s="1">
        <v>1</v>
      </c>
      <c r="B118" s="1">
        <f t="shared" si="8"/>
        <v>128</v>
      </c>
      <c r="C118" s="1">
        <v>0</v>
      </c>
      <c r="D118" s="1">
        <v>0</v>
      </c>
      <c r="F118" s="8"/>
      <c r="I118" s="55" t="s">
        <v>437</v>
      </c>
      <c r="K118" s="13" t="s">
        <v>15</v>
      </c>
      <c r="L118" s="2"/>
    </row>
    <row r="119" spans="1:12" x14ac:dyDescent="0.3">
      <c r="F119" s="8"/>
      <c r="I119" s="55"/>
      <c r="K119" s="13"/>
      <c r="L119" s="2"/>
    </row>
    <row r="120" spans="1:12" x14ac:dyDescent="0.3">
      <c r="A120" s="1">
        <v>1</v>
      </c>
      <c r="B120" s="1">
        <f>B103+16</f>
        <v>129</v>
      </c>
      <c r="C120" s="1">
        <v>0</v>
      </c>
      <c r="D120" s="1">
        <v>0</v>
      </c>
      <c r="F120" s="8"/>
      <c r="I120" s="55" t="s">
        <v>438</v>
      </c>
      <c r="K120" s="13" t="s">
        <v>15</v>
      </c>
      <c r="L120" s="2"/>
    </row>
    <row r="121" spans="1:12" x14ac:dyDescent="0.3">
      <c r="A121" s="1">
        <v>1</v>
      </c>
      <c r="B121" s="1">
        <f t="shared" ref="B121:B127" si="9">B120+1</f>
        <v>130</v>
      </c>
      <c r="C121" s="1">
        <v>0</v>
      </c>
      <c r="D121" s="1">
        <v>0</v>
      </c>
      <c r="F121" s="8"/>
      <c r="I121" s="55" t="s">
        <v>439</v>
      </c>
      <c r="K121" s="13" t="s">
        <v>15</v>
      </c>
      <c r="L121" s="2"/>
    </row>
    <row r="122" spans="1:12" x14ac:dyDescent="0.3">
      <c r="A122" s="1">
        <v>1</v>
      </c>
      <c r="B122" s="1">
        <f t="shared" si="9"/>
        <v>131</v>
      </c>
      <c r="C122" s="1">
        <v>0</v>
      </c>
      <c r="D122" s="1">
        <v>0</v>
      </c>
      <c r="F122" s="8"/>
      <c r="I122" s="55" t="s">
        <v>440</v>
      </c>
      <c r="K122" s="13" t="s">
        <v>15</v>
      </c>
      <c r="L122" s="2"/>
    </row>
    <row r="123" spans="1:12" x14ac:dyDescent="0.3">
      <c r="A123" s="1">
        <v>1</v>
      </c>
      <c r="B123" s="1">
        <f t="shared" si="9"/>
        <v>132</v>
      </c>
      <c r="C123" s="1">
        <v>0</v>
      </c>
      <c r="D123" s="1">
        <v>0</v>
      </c>
      <c r="F123" s="8"/>
      <c r="I123" s="55" t="s">
        <v>456</v>
      </c>
      <c r="K123" s="13" t="s">
        <v>15</v>
      </c>
      <c r="L123" s="2"/>
    </row>
    <row r="124" spans="1:12" x14ac:dyDescent="0.3">
      <c r="A124" s="1">
        <v>1</v>
      </c>
      <c r="B124" s="1">
        <f t="shared" si="9"/>
        <v>133</v>
      </c>
      <c r="C124" s="1">
        <v>0</v>
      </c>
      <c r="D124" s="1">
        <v>0</v>
      </c>
      <c r="F124" s="8"/>
      <c r="I124" s="55" t="s">
        <v>455</v>
      </c>
      <c r="K124" s="13" t="s">
        <v>15</v>
      </c>
      <c r="L124" s="2"/>
    </row>
    <row r="125" spans="1:12" x14ac:dyDescent="0.3">
      <c r="A125" s="1">
        <v>1</v>
      </c>
      <c r="B125" s="1">
        <f t="shared" si="9"/>
        <v>134</v>
      </c>
      <c r="C125" s="1">
        <v>0</v>
      </c>
      <c r="D125" s="1">
        <v>0</v>
      </c>
      <c r="F125" s="8"/>
      <c r="I125" s="55" t="s">
        <v>454</v>
      </c>
      <c r="K125" s="13" t="s">
        <v>15</v>
      </c>
      <c r="L125" s="2"/>
    </row>
    <row r="126" spans="1:12" x14ac:dyDescent="0.3">
      <c r="A126" s="1">
        <v>1</v>
      </c>
      <c r="B126" s="1">
        <f t="shared" si="9"/>
        <v>135</v>
      </c>
      <c r="C126" s="1">
        <v>0</v>
      </c>
      <c r="D126" s="1">
        <v>0</v>
      </c>
      <c r="F126" s="8"/>
      <c r="I126" s="55" t="s">
        <v>453</v>
      </c>
      <c r="K126" s="13" t="s">
        <v>15</v>
      </c>
      <c r="L126" s="2"/>
    </row>
    <row r="127" spans="1:12" x14ac:dyDescent="0.3">
      <c r="A127" s="1">
        <v>1</v>
      </c>
      <c r="B127" s="1">
        <f t="shared" si="9"/>
        <v>136</v>
      </c>
      <c r="C127" s="1">
        <v>0</v>
      </c>
      <c r="D127" s="1">
        <v>0</v>
      </c>
      <c r="F127" s="8"/>
      <c r="I127" s="55" t="s">
        <v>452</v>
      </c>
      <c r="K127" s="13" t="s">
        <v>15</v>
      </c>
      <c r="L127" s="2"/>
    </row>
    <row r="128" spans="1:12" x14ac:dyDescent="0.3">
      <c r="F128" s="8"/>
      <c r="I128" s="55"/>
      <c r="K128" s="13"/>
      <c r="L128" s="2"/>
    </row>
    <row r="130" spans="1:12" x14ac:dyDescent="0.3">
      <c r="B130" s="1" t="s">
        <v>0</v>
      </c>
      <c r="C130" s="4" t="s">
        <v>20</v>
      </c>
      <c r="D130" s="12" t="s">
        <v>24</v>
      </c>
      <c r="E130" s="2" t="s">
        <v>7</v>
      </c>
      <c r="G130" s="1" t="s">
        <v>1</v>
      </c>
      <c r="H130" s="1" t="s">
        <v>2</v>
      </c>
      <c r="I130" s="1" t="s">
        <v>3</v>
      </c>
      <c r="K130" s="2" t="s">
        <v>9</v>
      </c>
      <c r="L130" s="2"/>
    </row>
    <row r="131" spans="1:12" x14ac:dyDescent="0.3">
      <c r="A131" s="1">
        <v>1</v>
      </c>
      <c r="B131" s="1">
        <v>2</v>
      </c>
      <c r="C131" s="1">
        <v>1</v>
      </c>
      <c r="D131" s="1">
        <v>1</v>
      </c>
      <c r="F131" s="22" t="s">
        <v>231</v>
      </c>
      <c r="H131" s="1">
        <v>0</v>
      </c>
      <c r="I131" s="4" t="s">
        <v>22</v>
      </c>
      <c r="K131" s="21" t="s">
        <v>82</v>
      </c>
    </row>
    <row r="132" spans="1:12" x14ac:dyDescent="0.3">
      <c r="A132" s="1">
        <v>1</v>
      </c>
      <c r="B132" s="1">
        <v>3</v>
      </c>
      <c r="C132" s="1">
        <v>1</v>
      </c>
      <c r="D132" s="1">
        <v>1</v>
      </c>
      <c r="H132" s="1">
        <v>0</v>
      </c>
      <c r="I132" s="7" t="s">
        <v>29</v>
      </c>
      <c r="K132" s="21" t="s">
        <v>15</v>
      </c>
    </row>
    <row r="133" spans="1:12" x14ac:dyDescent="0.3">
      <c r="A133" s="1">
        <v>1</v>
      </c>
      <c r="B133" s="1">
        <v>4</v>
      </c>
      <c r="C133" s="1">
        <v>1</v>
      </c>
      <c r="D133" s="1">
        <v>2</v>
      </c>
      <c r="H133" s="1">
        <v>0</v>
      </c>
      <c r="I133" s="4" t="s">
        <v>23</v>
      </c>
    </row>
    <row r="134" spans="1:12" x14ac:dyDescent="0.3">
      <c r="A134" s="1">
        <v>1</v>
      </c>
      <c r="B134" s="1">
        <v>5</v>
      </c>
      <c r="C134" s="1">
        <v>1</v>
      </c>
      <c r="D134" s="1">
        <v>1</v>
      </c>
      <c r="F134" s="22" t="s">
        <v>141</v>
      </c>
      <c r="I134" s="67" t="s">
        <v>21</v>
      </c>
      <c r="K134" s="67" t="s">
        <v>485</v>
      </c>
    </row>
    <row r="135" spans="1:12" x14ac:dyDescent="0.3">
      <c r="A135" s="1">
        <v>1</v>
      </c>
      <c r="B135" s="1">
        <v>6</v>
      </c>
      <c r="C135" s="1">
        <v>1</v>
      </c>
      <c r="D135" s="1">
        <v>1</v>
      </c>
      <c r="F135" s="68" t="s">
        <v>142</v>
      </c>
      <c r="I135" s="67" t="s">
        <v>486</v>
      </c>
      <c r="K135" s="67" t="s">
        <v>149</v>
      </c>
    </row>
    <row r="136" spans="1:12" x14ac:dyDescent="0.3">
      <c r="A136" s="1">
        <v>1</v>
      </c>
      <c r="B136" s="1">
        <v>10</v>
      </c>
      <c r="C136" s="1">
        <v>1</v>
      </c>
      <c r="D136" s="1">
        <v>1</v>
      </c>
      <c r="F136" s="21" t="s">
        <v>147</v>
      </c>
      <c r="I136" s="11" t="s">
        <v>41</v>
      </c>
      <c r="K136" s="21" t="s">
        <v>83</v>
      </c>
    </row>
    <row r="137" spans="1:12" x14ac:dyDescent="0.3">
      <c r="A137" s="1">
        <v>1</v>
      </c>
      <c r="B137" s="1">
        <v>11</v>
      </c>
      <c r="C137" s="1">
        <v>1</v>
      </c>
      <c r="D137" s="1">
        <v>1</v>
      </c>
      <c r="I137" s="67" t="s">
        <v>868</v>
      </c>
      <c r="K137" s="21" t="s">
        <v>149</v>
      </c>
    </row>
    <row r="138" spans="1:12" x14ac:dyDescent="0.3">
      <c r="A138" s="1">
        <v>1</v>
      </c>
      <c r="B138" s="1">
        <v>12</v>
      </c>
      <c r="C138" s="1">
        <v>1</v>
      </c>
      <c r="D138" s="1">
        <v>1</v>
      </c>
      <c r="F138" s="22" t="s">
        <v>137</v>
      </c>
      <c r="I138" s="67" t="s">
        <v>480</v>
      </c>
      <c r="K138" s="69" t="s">
        <v>482</v>
      </c>
    </row>
    <row r="139" spans="1:12" x14ac:dyDescent="0.3">
      <c r="A139" s="1">
        <v>1</v>
      </c>
      <c r="B139" s="67">
        <v>13</v>
      </c>
      <c r="C139" s="67">
        <v>1</v>
      </c>
      <c r="D139" s="67">
        <v>1</v>
      </c>
      <c r="E139" s="67"/>
      <c r="F139" s="22" t="s">
        <v>138</v>
      </c>
      <c r="G139" s="67"/>
      <c r="H139" s="67"/>
      <c r="I139" s="67" t="s">
        <v>481</v>
      </c>
      <c r="J139" s="67"/>
      <c r="K139" s="67" t="s">
        <v>483</v>
      </c>
    </row>
    <row r="140" spans="1:12" x14ac:dyDescent="0.3">
      <c r="A140" s="1">
        <v>1</v>
      </c>
      <c r="B140" s="1">
        <v>14</v>
      </c>
      <c r="C140" s="1">
        <v>1</v>
      </c>
      <c r="D140" s="1">
        <v>1</v>
      </c>
      <c r="F140" s="22" t="s">
        <v>139</v>
      </c>
      <c r="I140" s="55" t="s">
        <v>919</v>
      </c>
      <c r="K140" s="69" t="s">
        <v>484</v>
      </c>
    </row>
    <row r="141" spans="1:12" x14ac:dyDescent="0.3">
      <c r="A141" s="1">
        <v>1</v>
      </c>
      <c r="B141" s="1">
        <v>15</v>
      </c>
      <c r="C141" s="1">
        <v>1</v>
      </c>
      <c r="D141" s="1">
        <v>1</v>
      </c>
      <c r="F141" s="22"/>
      <c r="I141" s="67" t="s">
        <v>808</v>
      </c>
      <c r="K141" s="55" t="s">
        <v>809</v>
      </c>
    </row>
    <row r="142" spans="1:12" x14ac:dyDescent="0.3">
      <c r="I142" s="67"/>
      <c r="K142" s="55"/>
    </row>
    <row r="143" spans="1:12" x14ac:dyDescent="0.3">
      <c r="I143" s="8"/>
      <c r="K143" s="8"/>
    </row>
    <row r="144" spans="1:12" x14ac:dyDescent="0.3">
      <c r="A144" s="1">
        <v>1</v>
      </c>
      <c r="B144" s="1">
        <v>17</v>
      </c>
      <c r="C144" s="1">
        <v>1</v>
      </c>
      <c r="D144" s="1">
        <v>1</v>
      </c>
      <c r="F144" s="70" t="s">
        <v>865</v>
      </c>
      <c r="H144" s="1">
        <v>0</v>
      </c>
      <c r="I144" s="55" t="s">
        <v>837</v>
      </c>
      <c r="K144" s="17" t="s">
        <v>15</v>
      </c>
      <c r="L144" s="2"/>
    </row>
    <row r="145" spans="1:12" x14ac:dyDescent="0.3">
      <c r="A145" s="1">
        <v>1</v>
      </c>
      <c r="B145" s="1">
        <v>18</v>
      </c>
      <c r="C145" s="1">
        <v>1</v>
      </c>
      <c r="D145" s="1">
        <v>1</v>
      </c>
      <c r="F145" s="70" t="s">
        <v>865</v>
      </c>
      <c r="I145" s="55" t="s">
        <v>863</v>
      </c>
      <c r="K145" s="13" t="s">
        <v>15</v>
      </c>
      <c r="L145" s="2"/>
    </row>
    <row r="146" spans="1:12" x14ac:dyDescent="0.3">
      <c r="A146" s="1">
        <v>1</v>
      </c>
      <c r="B146" s="1">
        <v>19</v>
      </c>
      <c r="C146" s="1">
        <v>1</v>
      </c>
      <c r="D146" s="1">
        <v>1</v>
      </c>
      <c r="F146" s="70" t="s">
        <v>865</v>
      </c>
      <c r="I146" s="55" t="s">
        <v>864</v>
      </c>
      <c r="K146" s="13" t="s">
        <v>15</v>
      </c>
      <c r="L146" s="2"/>
    </row>
    <row r="147" spans="1:12" x14ac:dyDescent="0.3">
      <c r="A147" s="1">
        <v>1</v>
      </c>
      <c r="B147" s="1">
        <v>20</v>
      </c>
      <c r="C147" s="1">
        <v>1</v>
      </c>
      <c r="D147" s="1">
        <v>1</v>
      </c>
      <c r="F147" s="70" t="s">
        <v>865</v>
      </c>
      <c r="I147" s="55" t="s">
        <v>838</v>
      </c>
      <c r="K147" s="13" t="s">
        <v>15</v>
      </c>
      <c r="L147" s="2"/>
    </row>
    <row r="148" spans="1:12" x14ac:dyDescent="0.3">
      <c r="A148" s="1">
        <v>1</v>
      </c>
      <c r="B148" s="1">
        <v>21</v>
      </c>
      <c r="C148" s="1">
        <v>1</v>
      </c>
      <c r="D148" s="1">
        <v>1</v>
      </c>
      <c r="F148" s="8"/>
      <c r="I148" s="13" t="s">
        <v>191</v>
      </c>
      <c r="K148" s="13" t="s">
        <v>15</v>
      </c>
      <c r="L148" s="2"/>
    </row>
    <row r="149" spans="1:12" x14ac:dyDescent="0.3">
      <c r="A149" s="1">
        <v>1</v>
      </c>
      <c r="B149" s="1">
        <f t="shared" ref="B149" si="10">B148+1</f>
        <v>22</v>
      </c>
      <c r="C149" s="1">
        <v>1</v>
      </c>
      <c r="D149" s="1">
        <v>1</v>
      </c>
      <c r="F149" s="8"/>
      <c r="I149" s="55" t="s">
        <v>409</v>
      </c>
      <c r="K149" s="13" t="s">
        <v>15</v>
      </c>
      <c r="L149" s="2"/>
    </row>
    <row r="150" spans="1:12" x14ac:dyDescent="0.3">
      <c r="A150" s="1">
        <v>1</v>
      </c>
      <c r="B150" s="1">
        <v>23</v>
      </c>
      <c r="C150" s="1">
        <v>1</v>
      </c>
      <c r="D150" s="1">
        <v>1</v>
      </c>
      <c r="F150" s="8"/>
      <c r="I150" s="67" t="s">
        <v>874</v>
      </c>
      <c r="K150" s="55" t="s">
        <v>149</v>
      </c>
      <c r="L150" s="2"/>
    </row>
    <row r="151" spans="1:12" x14ac:dyDescent="0.3">
      <c r="A151" s="1">
        <v>1</v>
      </c>
      <c r="B151" s="1">
        <v>24</v>
      </c>
      <c r="C151" s="1">
        <v>1</v>
      </c>
      <c r="D151" s="1">
        <v>1</v>
      </c>
      <c r="F151" s="70" t="s">
        <v>865</v>
      </c>
      <c r="I151" s="55" t="s">
        <v>869</v>
      </c>
      <c r="K151" s="55" t="s">
        <v>15</v>
      </c>
      <c r="L151" s="2"/>
    </row>
    <row r="152" spans="1:12" x14ac:dyDescent="0.3">
      <c r="A152" s="1">
        <v>1</v>
      </c>
      <c r="B152" s="1">
        <v>25</v>
      </c>
      <c r="C152" s="1">
        <v>1</v>
      </c>
      <c r="D152" s="1">
        <v>1</v>
      </c>
      <c r="F152" s="70" t="s">
        <v>865</v>
      </c>
      <c r="I152" s="55" t="s">
        <v>870</v>
      </c>
      <c r="K152" s="55" t="s">
        <v>15</v>
      </c>
      <c r="L152" s="2"/>
    </row>
    <row r="153" spans="1:12" x14ac:dyDescent="0.3">
      <c r="A153" s="1">
        <v>1</v>
      </c>
      <c r="B153" s="1">
        <v>26</v>
      </c>
      <c r="C153" s="1">
        <v>1</v>
      </c>
      <c r="D153" s="1">
        <v>1</v>
      </c>
      <c r="F153" s="70" t="s">
        <v>879</v>
      </c>
      <c r="I153" s="55" t="s">
        <v>883</v>
      </c>
      <c r="K153" s="55" t="s">
        <v>83</v>
      </c>
      <c r="L153" s="2"/>
    </row>
    <row r="154" spans="1:12" x14ac:dyDescent="0.3">
      <c r="A154" s="1">
        <v>1</v>
      </c>
      <c r="B154" s="1">
        <v>27</v>
      </c>
      <c r="C154" s="1">
        <v>1</v>
      </c>
      <c r="D154" s="1">
        <v>1</v>
      </c>
      <c r="F154" s="70" t="s">
        <v>856</v>
      </c>
      <c r="I154" s="55" t="s">
        <v>884</v>
      </c>
      <c r="K154" s="55" t="s">
        <v>83</v>
      </c>
      <c r="L154" s="2"/>
    </row>
    <row r="155" spans="1:12" x14ac:dyDescent="0.3">
      <c r="A155" s="1">
        <v>1</v>
      </c>
      <c r="B155" s="1">
        <v>28</v>
      </c>
      <c r="C155" s="1">
        <v>1</v>
      </c>
      <c r="D155" s="1">
        <v>1</v>
      </c>
      <c r="F155" s="70" t="s">
        <v>140</v>
      </c>
      <c r="I155" s="55" t="s">
        <v>920</v>
      </c>
      <c r="K155" s="55" t="s">
        <v>918</v>
      </c>
    </row>
    <row r="156" spans="1:12" x14ac:dyDescent="0.3">
      <c r="A156" s="1">
        <v>1</v>
      </c>
      <c r="B156" s="1">
        <v>29</v>
      </c>
      <c r="C156" s="1">
        <v>1</v>
      </c>
      <c r="D156" s="1">
        <v>1</v>
      </c>
      <c r="F156" s="70" t="s">
        <v>932</v>
      </c>
      <c r="I156" s="69" t="s">
        <v>479</v>
      </c>
      <c r="K156" s="55" t="s">
        <v>79</v>
      </c>
    </row>
    <row r="157" spans="1:12" x14ac:dyDescent="0.3">
      <c r="F157" s="22"/>
      <c r="I157" s="15"/>
      <c r="K157" s="17"/>
      <c r="L157" s="2"/>
    </row>
    <row r="158" spans="1:12" x14ac:dyDescent="0.3">
      <c r="A158" s="1">
        <v>1</v>
      </c>
      <c r="B158" s="46">
        <v>49</v>
      </c>
      <c r="C158" s="1">
        <v>1</v>
      </c>
      <c r="D158" s="1">
        <v>1</v>
      </c>
      <c r="F158" s="21" t="s">
        <v>211</v>
      </c>
      <c r="H158" s="1">
        <v>0</v>
      </c>
      <c r="I158" s="17" t="s">
        <v>206</v>
      </c>
      <c r="K158" s="21" t="s">
        <v>93</v>
      </c>
      <c r="L158" s="2"/>
    </row>
    <row r="159" spans="1:12" x14ac:dyDescent="0.3">
      <c r="A159" s="1">
        <v>1</v>
      </c>
      <c r="B159" s="46">
        <f>B158+1</f>
        <v>50</v>
      </c>
      <c r="C159" s="1">
        <v>1</v>
      </c>
      <c r="D159" s="1">
        <v>1</v>
      </c>
      <c r="F159" s="21" t="s">
        <v>212</v>
      </c>
      <c r="H159" s="1">
        <v>0</v>
      </c>
      <c r="I159" s="17" t="s">
        <v>207</v>
      </c>
      <c r="K159" s="21" t="s">
        <v>93</v>
      </c>
    </row>
    <row r="160" spans="1:12" x14ac:dyDescent="0.3">
      <c r="A160" s="1">
        <v>1</v>
      </c>
      <c r="B160" s="46">
        <f>B159+1</f>
        <v>51</v>
      </c>
      <c r="C160" s="1">
        <v>1</v>
      </c>
      <c r="D160" s="1">
        <v>1</v>
      </c>
      <c r="F160" s="21" t="s">
        <v>213</v>
      </c>
      <c r="H160" s="1">
        <v>0</v>
      </c>
      <c r="I160" s="17" t="s">
        <v>208</v>
      </c>
      <c r="K160" s="21" t="s">
        <v>93</v>
      </c>
    </row>
    <row r="161" spans="1:12" x14ac:dyDescent="0.3">
      <c r="A161" s="1">
        <v>1</v>
      </c>
      <c r="B161" s="46">
        <f>B160+1</f>
        <v>52</v>
      </c>
      <c r="C161" s="1">
        <v>1</v>
      </c>
      <c r="D161" s="1">
        <v>1</v>
      </c>
      <c r="F161" s="21" t="s">
        <v>214</v>
      </c>
      <c r="I161" s="17" t="s">
        <v>209</v>
      </c>
      <c r="K161" s="21" t="s">
        <v>93</v>
      </c>
    </row>
    <row r="162" spans="1:12" x14ac:dyDescent="0.3">
      <c r="A162" s="1">
        <v>1</v>
      </c>
      <c r="B162" s="46">
        <f t="shared" ref="B162" si="11">B161+1</f>
        <v>53</v>
      </c>
      <c r="C162" s="1">
        <v>1</v>
      </c>
      <c r="D162" s="1">
        <v>1</v>
      </c>
      <c r="F162" s="21" t="s">
        <v>215</v>
      </c>
      <c r="I162" s="17" t="s">
        <v>210</v>
      </c>
      <c r="K162" s="21" t="s">
        <v>93</v>
      </c>
    </row>
    <row r="163" spans="1:12" x14ac:dyDescent="0.3">
      <c r="B163" s="46"/>
    </row>
    <row r="164" spans="1:12" x14ac:dyDescent="0.3">
      <c r="A164" s="1">
        <v>1</v>
      </c>
      <c r="B164" s="46">
        <f>B158+8</f>
        <v>57</v>
      </c>
      <c r="C164" s="1">
        <v>1</v>
      </c>
      <c r="D164" s="1">
        <v>1</v>
      </c>
      <c r="F164" s="21" t="s">
        <v>216</v>
      </c>
      <c r="H164" s="1">
        <v>0</v>
      </c>
      <c r="I164" s="17" t="s">
        <v>206</v>
      </c>
      <c r="K164" s="21" t="s">
        <v>109</v>
      </c>
      <c r="L164" s="2"/>
    </row>
    <row r="165" spans="1:12" x14ac:dyDescent="0.3">
      <c r="A165" s="1">
        <v>1</v>
      </c>
      <c r="B165" s="46">
        <f>B164+1</f>
        <v>58</v>
      </c>
      <c r="C165" s="1">
        <v>1</v>
      </c>
      <c r="D165" s="1">
        <v>1</v>
      </c>
      <c r="F165" s="21" t="s">
        <v>217</v>
      </c>
      <c r="H165" s="1">
        <v>0</v>
      </c>
      <c r="I165" s="17" t="s">
        <v>207</v>
      </c>
      <c r="K165" s="21" t="s">
        <v>109</v>
      </c>
    </row>
    <row r="166" spans="1:12" x14ac:dyDescent="0.3">
      <c r="A166" s="1">
        <v>1</v>
      </c>
      <c r="B166" s="46">
        <f>B165+1</f>
        <v>59</v>
      </c>
      <c r="C166" s="1">
        <v>1</v>
      </c>
      <c r="D166" s="1">
        <v>1</v>
      </c>
      <c r="F166" s="21" t="s">
        <v>218</v>
      </c>
      <c r="H166" s="1">
        <v>0</v>
      </c>
      <c r="I166" s="17" t="s">
        <v>208</v>
      </c>
      <c r="K166" s="21" t="s">
        <v>109</v>
      </c>
    </row>
    <row r="167" spans="1:12" x14ac:dyDescent="0.3">
      <c r="A167" s="1">
        <v>1</v>
      </c>
      <c r="B167" s="46">
        <f>B166+1</f>
        <v>60</v>
      </c>
      <c r="C167" s="1">
        <v>1</v>
      </c>
      <c r="D167" s="1">
        <v>1</v>
      </c>
      <c r="F167" s="21" t="s">
        <v>219</v>
      </c>
      <c r="I167" s="17" t="s">
        <v>209</v>
      </c>
      <c r="K167" s="21" t="s">
        <v>109</v>
      </c>
    </row>
    <row r="168" spans="1:12" x14ac:dyDescent="0.3">
      <c r="A168" s="1">
        <v>1</v>
      </c>
      <c r="B168" s="46">
        <f t="shared" ref="B168" si="12">B167+1</f>
        <v>61</v>
      </c>
      <c r="C168" s="1">
        <v>1</v>
      </c>
      <c r="D168" s="1">
        <v>1</v>
      </c>
      <c r="F168" s="21" t="s">
        <v>220</v>
      </c>
      <c r="I168" s="17" t="s">
        <v>210</v>
      </c>
      <c r="K168" s="21" t="s">
        <v>109</v>
      </c>
    </row>
    <row r="169" spans="1:12" x14ac:dyDescent="0.3">
      <c r="B169" s="46"/>
    </row>
    <row r="170" spans="1:12" x14ac:dyDescent="0.3">
      <c r="A170" s="1">
        <v>1</v>
      </c>
      <c r="B170" s="46">
        <f>B164+8</f>
        <v>65</v>
      </c>
      <c r="C170" s="1">
        <v>1</v>
      </c>
      <c r="D170" s="1">
        <v>1</v>
      </c>
      <c r="F170" s="21" t="s">
        <v>221</v>
      </c>
      <c r="H170" s="1">
        <v>0</v>
      </c>
      <c r="I170" s="17" t="s">
        <v>206</v>
      </c>
      <c r="K170" s="21" t="s">
        <v>110</v>
      </c>
      <c r="L170" s="2"/>
    </row>
    <row r="171" spans="1:12" x14ac:dyDescent="0.3">
      <c r="A171" s="1">
        <v>1</v>
      </c>
      <c r="B171" s="46">
        <f>B170+1</f>
        <v>66</v>
      </c>
      <c r="C171" s="1">
        <v>1</v>
      </c>
      <c r="D171" s="1">
        <v>1</v>
      </c>
      <c r="F171" s="21" t="s">
        <v>222</v>
      </c>
      <c r="H171" s="1">
        <v>0</v>
      </c>
      <c r="I171" s="17" t="s">
        <v>207</v>
      </c>
      <c r="K171" s="21" t="s">
        <v>110</v>
      </c>
    </row>
    <row r="172" spans="1:12" x14ac:dyDescent="0.3">
      <c r="A172" s="1">
        <v>1</v>
      </c>
      <c r="B172" s="46">
        <f>B171+1</f>
        <v>67</v>
      </c>
      <c r="C172" s="1">
        <v>1</v>
      </c>
      <c r="D172" s="1">
        <v>1</v>
      </c>
      <c r="F172" s="21" t="s">
        <v>223</v>
      </c>
      <c r="H172" s="1">
        <v>0</v>
      </c>
      <c r="I172" s="17" t="s">
        <v>208</v>
      </c>
      <c r="K172" s="21" t="s">
        <v>110</v>
      </c>
    </row>
    <row r="173" spans="1:12" x14ac:dyDescent="0.3">
      <c r="A173" s="1">
        <v>1</v>
      </c>
      <c r="B173" s="46">
        <f>B172+1</f>
        <v>68</v>
      </c>
      <c r="C173" s="1">
        <v>1</v>
      </c>
      <c r="D173" s="1">
        <v>1</v>
      </c>
      <c r="F173" s="21" t="s">
        <v>224</v>
      </c>
      <c r="I173" s="17" t="s">
        <v>209</v>
      </c>
      <c r="K173" s="21" t="s">
        <v>110</v>
      </c>
    </row>
    <row r="174" spans="1:12" x14ac:dyDescent="0.3">
      <c r="A174" s="1">
        <v>1</v>
      </c>
      <c r="B174" s="46">
        <f t="shared" ref="B174" si="13">B173+1</f>
        <v>69</v>
      </c>
      <c r="C174" s="1">
        <v>1</v>
      </c>
      <c r="D174" s="1">
        <v>1</v>
      </c>
      <c r="F174" s="21" t="s">
        <v>225</v>
      </c>
      <c r="I174" s="17" t="s">
        <v>210</v>
      </c>
      <c r="K174" s="21" t="s">
        <v>110</v>
      </c>
    </row>
    <row r="175" spans="1:12" x14ac:dyDescent="0.3">
      <c r="B175" s="46"/>
    </row>
    <row r="176" spans="1:12" x14ac:dyDescent="0.3">
      <c r="A176" s="1">
        <v>1</v>
      </c>
      <c r="B176" s="46">
        <f>B170+8</f>
        <v>73</v>
      </c>
      <c r="C176" s="1">
        <v>1</v>
      </c>
      <c r="D176" s="1">
        <v>1</v>
      </c>
      <c r="F176" s="21" t="s">
        <v>226</v>
      </c>
      <c r="H176" s="1">
        <v>0</v>
      </c>
      <c r="I176" s="17" t="s">
        <v>206</v>
      </c>
      <c r="K176" s="21" t="s">
        <v>111</v>
      </c>
      <c r="L176" s="2"/>
    </row>
    <row r="177" spans="1:12" x14ac:dyDescent="0.3">
      <c r="A177" s="1">
        <v>1</v>
      </c>
      <c r="B177" s="46">
        <f>B176+1</f>
        <v>74</v>
      </c>
      <c r="C177" s="1">
        <v>1</v>
      </c>
      <c r="D177" s="1">
        <v>1</v>
      </c>
      <c r="F177" s="21" t="s">
        <v>227</v>
      </c>
      <c r="H177" s="1">
        <v>0</v>
      </c>
      <c r="I177" s="17" t="s">
        <v>207</v>
      </c>
      <c r="K177" s="21" t="s">
        <v>111</v>
      </c>
    </row>
    <row r="178" spans="1:12" x14ac:dyDescent="0.3">
      <c r="A178" s="1">
        <v>1</v>
      </c>
      <c r="B178" s="46">
        <f>B177+1</f>
        <v>75</v>
      </c>
      <c r="C178" s="1">
        <v>1</v>
      </c>
      <c r="D178" s="1">
        <v>1</v>
      </c>
      <c r="F178" s="21" t="s">
        <v>228</v>
      </c>
      <c r="H178" s="1">
        <v>0</v>
      </c>
      <c r="I178" s="17" t="s">
        <v>208</v>
      </c>
      <c r="K178" s="21" t="s">
        <v>111</v>
      </c>
    </row>
    <row r="179" spans="1:12" x14ac:dyDescent="0.3">
      <c r="A179" s="1">
        <v>1</v>
      </c>
      <c r="B179" s="46">
        <f>B178+1</f>
        <v>76</v>
      </c>
      <c r="C179" s="1">
        <v>1</v>
      </c>
      <c r="D179" s="1">
        <v>1</v>
      </c>
      <c r="F179" s="21" t="s">
        <v>229</v>
      </c>
      <c r="I179" s="17" t="s">
        <v>209</v>
      </c>
      <c r="K179" s="21" t="s">
        <v>111</v>
      </c>
    </row>
    <row r="180" spans="1:12" x14ac:dyDescent="0.3">
      <c r="A180" s="1">
        <v>1</v>
      </c>
      <c r="B180" s="46">
        <f t="shared" ref="B180" si="14">B179+1</f>
        <v>77</v>
      </c>
      <c r="C180" s="1">
        <v>1</v>
      </c>
      <c r="D180" s="1">
        <v>1</v>
      </c>
      <c r="F180" s="21" t="s">
        <v>230</v>
      </c>
      <c r="I180" s="17" t="s">
        <v>210</v>
      </c>
      <c r="K180" s="21" t="s">
        <v>111</v>
      </c>
    </row>
    <row r="182" spans="1:12" x14ac:dyDescent="0.3">
      <c r="A182" s="1">
        <v>1</v>
      </c>
      <c r="B182" s="46">
        <f>B176+8</f>
        <v>81</v>
      </c>
      <c r="C182" s="1">
        <v>1</v>
      </c>
      <c r="D182" s="1">
        <v>1</v>
      </c>
      <c r="F182" s="55" t="s">
        <v>933</v>
      </c>
      <c r="H182" s="1">
        <v>0</v>
      </c>
      <c r="I182" s="17" t="s">
        <v>206</v>
      </c>
      <c r="K182" s="55" t="s">
        <v>938</v>
      </c>
      <c r="L182" s="2"/>
    </row>
    <row r="183" spans="1:12" x14ac:dyDescent="0.3">
      <c r="A183" s="1">
        <v>1</v>
      </c>
      <c r="B183" s="46">
        <f>B182+1</f>
        <v>82</v>
      </c>
      <c r="C183" s="1">
        <v>1</v>
      </c>
      <c r="D183" s="1">
        <v>1</v>
      </c>
      <c r="F183" s="55" t="s">
        <v>934</v>
      </c>
      <c r="H183" s="1">
        <v>0</v>
      </c>
      <c r="I183" s="17" t="s">
        <v>207</v>
      </c>
      <c r="K183" s="55" t="s">
        <v>938</v>
      </c>
    </row>
    <row r="184" spans="1:12" x14ac:dyDescent="0.3">
      <c r="A184" s="1">
        <v>1</v>
      </c>
      <c r="B184" s="46">
        <f>B183+1</f>
        <v>83</v>
      </c>
      <c r="C184" s="1">
        <v>1</v>
      </c>
      <c r="D184" s="1">
        <v>1</v>
      </c>
      <c r="F184" s="55" t="s">
        <v>935</v>
      </c>
      <c r="H184" s="1">
        <v>0</v>
      </c>
      <c r="I184" s="17" t="s">
        <v>208</v>
      </c>
      <c r="K184" s="55" t="s">
        <v>938</v>
      </c>
    </row>
    <row r="185" spans="1:12" x14ac:dyDescent="0.3">
      <c r="A185" s="1">
        <v>1</v>
      </c>
      <c r="B185" s="46">
        <f>B184+1</f>
        <v>84</v>
      </c>
      <c r="C185" s="1">
        <v>1</v>
      </c>
      <c r="D185" s="1">
        <v>1</v>
      </c>
      <c r="F185" s="55" t="s">
        <v>936</v>
      </c>
      <c r="I185" s="17" t="s">
        <v>209</v>
      </c>
      <c r="K185" s="55" t="s">
        <v>938</v>
      </c>
    </row>
    <row r="186" spans="1:12" x14ac:dyDescent="0.3">
      <c r="A186" s="1">
        <v>1</v>
      </c>
      <c r="B186" s="46">
        <f t="shared" ref="B186" si="15">B185+1</f>
        <v>85</v>
      </c>
      <c r="C186" s="1">
        <v>1</v>
      </c>
      <c r="D186" s="1">
        <v>1</v>
      </c>
      <c r="F186" s="55" t="s">
        <v>937</v>
      </c>
      <c r="I186" s="17" t="s">
        <v>210</v>
      </c>
      <c r="K186" s="55" t="s">
        <v>938</v>
      </c>
    </row>
    <row r="188" spans="1:12" x14ac:dyDescent="0.3">
      <c r="A188" s="1">
        <v>1</v>
      </c>
      <c r="B188" s="46">
        <f>B182+8</f>
        <v>89</v>
      </c>
      <c r="C188" s="1">
        <v>1</v>
      </c>
      <c r="D188" s="1">
        <v>1</v>
      </c>
      <c r="F188" s="55" t="s">
        <v>939</v>
      </c>
      <c r="H188" s="1">
        <v>0</v>
      </c>
      <c r="I188" s="17" t="s">
        <v>206</v>
      </c>
      <c r="K188" s="55" t="s">
        <v>944</v>
      </c>
      <c r="L188" s="2"/>
    </row>
    <row r="189" spans="1:12" x14ac:dyDescent="0.3">
      <c r="A189" s="1">
        <v>1</v>
      </c>
      <c r="B189" s="46">
        <f>B188+1</f>
        <v>90</v>
      </c>
      <c r="C189" s="1">
        <v>1</v>
      </c>
      <c r="D189" s="1">
        <v>1</v>
      </c>
      <c r="F189" s="55" t="s">
        <v>940</v>
      </c>
      <c r="H189" s="1">
        <v>0</v>
      </c>
      <c r="I189" s="17" t="s">
        <v>207</v>
      </c>
      <c r="K189" s="55" t="s">
        <v>944</v>
      </c>
    </row>
    <row r="190" spans="1:12" x14ac:dyDescent="0.3">
      <c r="A190" s="1">
        <v>1</v>
      </c>
      <c r="B190" s="46">
        <f>B189+1</f>
        <v>91</v>
      </c>
      <c r="C190" s="1">
        <v>1</v>
      </c>
      <c r="D190" s="1">
        <v>1</v>
      </c>
      <c r="F190" s="55" t="s">
        <v>941</v>
      </c>
      <c r="H190" s="1">
        <v>0</v>
      </c>
      <c r="I190" s="17" t="s">
        <v>208</v>
      </c>
      <c r="K190" s="55" t="s">
        <v>944</v>
      </c>
    </row>
    <row r="191" spans="1:12" x14ac:dyDescent="0.3">
      <c r="A191" s="1">
        <v>1</v>
      </c>
      <c r="B191" s="46">
        <f>B190+1</f>
        <v>92</v>
      </c>
      <c r="C191" s="1">
        <v>1</v>
      </c>
      <c r="D191" s="1">
        <v>1</v>
      </c>
      <c r="F191" s="55" t="s">
        <v>942</v>
      </c>
      <c r="I191" s="17" t="s">
        <v>209</v>
      </c>
      <c r="K191" s="55" t="s">
        <v>944</v>
      </c>
    </row>
    <row r="192" spans="1:12" x14ac:dyDescent="0.3">
      <c r="A192" s="1">
        <v>1</v>
      </c>
      <c r="B192" s="46">
        <f t="shared" ref="B192" si="16">B191+1</f>
        <v>93</v>
      </c>
      <c r="C192" s="1">
        <v>1</v>
      </c>
      <c r="D192" s="1">
        <v>1</v>
      </c>
      <c r="F192" s="55" t="s">
        <v>943</v>
      </c>
      <c r="I192" s="17" t="s">
        <v>210</v>
      </c>
      <c r="K192" s="55" t="s">
        <v>944</v>
      </c>
    </row>
    <row r="194" spans="1:12" x14ac:dyDescent="0.3">
      <c r="A194" s="1">
        <v>1</v>
      </c>
      <c r="B194" s="46">
        <f>B188+8</f>
        <v>97</v>
      </c>
      <c r="C194" s="1">
        <v>1</v>
      </c>
      <c r="D194" s="1">
        <v>1</v>
      </c>
      <c r="F194" s="55" t="s">
        <v>945</v>
      </c>
      <c r="H194" s="1">
        <v>0</v>
      </c>
      <c r="I194" s="17" t="s">
        <v>206</v>
      </c>
      <c r="K194" s="55" t="s">
        <v>955</v>
      </c>
      <c r="L194" s="2"/>
    </row>
    <row r="195" spans="1:12" x14ac:dyDescent="0.3">
      <c r="A195" s="1">
        <v>1</v>
      </c>
      <c r="B195" s="46">
        <f>B194+1</f>
        <v>98</v>
      </c>
      <c r="C195" s="1">
        <v>1</v>
      </c>
      <c r="D195" s="1">
        <v>1</v>
      </c>
      <c r="F195" s="55" t="s">
        <v>946</v>
      </c>
      <c r="H195" s="1">
        <v>0</v>
      </c>
      <c r="I195" s="17" t="s">
        <v>207</v>
      </c>
      <c r="K195" s="55" t="s">
        <v>955</v>
      </c>
    </row>
    <row r="196" spans="1:12" x14ac:dyDescent="0.3">
      <c r="A196" s="1">
        <v>1</v>
      </c>
      <c r="B196" s="46">
        <f>B195+1</f>
        <v>99</v>
      </c>
      <c r="C196" s="1">
        <v>1</v>
      </c>
      <c r="D196" s="1">
        <v>1</v>
      </c>
      <c r="F196" s="55" t="s">
        <v>947</v>
      </c>
      <c r="H196" s="1">
        <v>0</v>
      </c>
      <c r="I196" s="17" t="s">
        <v>208</v>
      </c>
      <c r="K196" s="55" t="s">
        <v>955</v>
      </c>
    </row>
    <row r="197" spans="1:12" x14ac:dyDescent="0.3">
      <c r="A197" s="1">
        <v>1</v>
      </c>
      <c r="B197" s="46">
        <f>B196+1</f>
        <v>100</v>
      </c>
      <c r="C197" s="1">
        <v>1</v>
      </c>
      <c r="D197" s="1">
        <v>1</v>
      </c>
      <c r="F197" s="55" t="s">
        <v>948</v>
      </c>
      <c r="I197" s="17" t="s">
        <v>209</v>
      </c>
      <c r="K197" s="55" t="s">
        <v>955</v>
      </c>
    </row>
    <row r="198" spans="1:12" x14ac:dyDescent="0.3">
      <c r="A198" s="1">
        <v>1</v>
      </c>
      <c r="B198" s="46">
        <f t="shared" ref="B198" si="17">B197+1</f>
        <v>101</v>
      </c>
      <c r="C198" s="1">
        <v>1</v>
      </c>
      <c r="D198" s="1">
        <v>1</v>
      </c>
      <c r="F198" s="55" t="s">
        <v>949</v>
      </c>
      <c r="I198" s="17" t="s">
        <v>210</v>
      </c>
      <c r="K198" s="55" t="s">
        <v>955</v>
      </c>
    </row>
    <row r="200" spans="1:12" x14ac:dyDescent="0.3">
      <c r="A200" s="1">
        <v>1</v>
      </c>
      <c r="B200" s="46">
        <f>B194+8</f>
        <v>105</v>
      </c>
      <c r="C200" s="1">
        <v>1</v>
      </c>
      <c r="D200" s="1">
        <v>1</v>
      </c>
      <c r="F200" s="55" t="s">
        <v>950</v>
      </c>
      <c r="H200" s="1">
        <v>0</v>
      </c>
      <c r="I200" s="17" t="s">
        <v>206</v>
      </c>
      <c r="K200" s="55" t="s">
        <v>956</v>
      </c>
      <c r="L200" s="2"/>
    </row>
    <row r="201" spans="1:12" x14ac:dyDescent="0.3">
      <c r="A201" s="1">
        <v>1</v>
      </c>
      <c r="B201" s="46">
        <f>B200+1</f>
        <v>106</v>
      </c>
      <c r="C201" s="1">
        <v>1</v>
      </c>
      <c r="D201" s="1">
        <v>1</v>
      </c>
      <c r="F201" s="55" t="s">
        <v>951</v>
      </c>
      <c r="H201" s="1">
        <v>0</v>
      </c>
      <c r="I201" s="17" t="s">
        <v>207</v>
      </c>
      <c r="K201" s="55" t="s">
        <v>956</v>
      </c>
    </row>
    <row r="202" spans="1:12" x14ac:dyDescent="0.3">
      <c r="A202" s="1">
        <v>1</v>
      </c>
      <c r="B202" s="46">
        <f>B201+1</f>
        <v>107</v>
      </c>
      <c r="C202" s="1">
        <v>1</v>
      </c>
      <c r="D202" s="1">
        <v>1</v>
      </c>
      <c r="F202" s="55" t="s">
        <v>952</v>
      </c>
      <c r="H202" s="1">
        <v>0</v>
      </c>
      <c r="I202" s="17" t="s">
        <v>208</v>
      </c>
      <c r="K202" s="55" t="s">
        <v>956</v>
      </c>
    </row>
    <row r="203" spans="1:12" x14ac:dyDescent="0.3">
      <c r="A203" s="1">
        <v>1</v>
      </c>
      <c r="B203" s="46">
        <f>B202+1</f>
        <v>108</v>
      </c>
      <c r="C203" s="1">
        <v>1</v>
      </c>
      <c r="D203" s="1">
        <v>1</v>
      </c>
      <c r="F203" s="55" t="s">
        <v>953</v>
      </c>
      <c r="I203" s="17" t="s">
        <v>209</v>
      </c>
      <c r="K203" s="55" t="s">
        <v>956</v>
      </c>
    </row>
    <row r="204" spans="1:12" x14ac:dyDescent="0.3">
      <c r="A204" s="1">
        <v>1</v>
      </c>
      <c r="B204" s="46">
        <f t="shared" ref="B204" si="18">B203+1</f>
        <v>109</v>
      </c>
      <c r="C204" s="1">
        <v>1</v>
      </c>
      <c r="D204" s="1">
        <v>1</v>
      </c>
      <c r="F204" s="55" t="s">
        <v>954</v>
      </c>
      <c r="I204" s="17" t="s">
        <v>210</v>
      </c>
      <c r="K204" s="55" t="s">
        <v>956</v>
      </c>
    </row>
    <row r="206" spans="1:12" x14ac:dyDescent="0.3">
      <c r="A206" s="1">
        <v>1</v>
      </c>
      <c r="B206" s="46">
        <f>B200+8</f>
        <v>113</v>
      </c>
      <c r="C206" s="1">
        <v>1</v>
      </c>
      <c r="D206" s="1">
        <v>1</v>
      </c>
      <c r="F206" s="55" t="s">
        <v>959</v>
      </c>
      <c r="H206" s="1">
        <v>0</v>
      </c>
      <c r="I206" s="17" t="s">
        <v>206</v>
      </c>
      <c r="K206" s="55" t="s">
        <v>957</v>
      </c>
      <c r="L206" s="2"/>
    </row>
    <row r="207" spans="1:12" x14ac:dyDescent="0.3">
      <c r="A207" s="1">
        <v>1</v>
      </c>
      <c r="B207" s="46">
        <f>B206+1</f>
        <v>114</v>
      </c>
      <c r="C207" s="1">
        <v>1</v>
      </c>
      <c r="D207" s="1">
        <v>1</v>
      </c>
      <c r="F207" s="55" t="s">
        <v>960</v>
      </c>
      <c r="H207" s="1">
        <v>0</v>
      </c>
      <c r="I207" s="17" t="s">
        <v>207</v>
      </c>
      <c r="K207" s="55" t="s">
        <v>957</v>
      </c>
    </row>
    <row r="208" spans="1:12" x14ac:dyDescent="0.3">
      <c r="A208" s="1">
        <v>1</v>
      </c>
      <c r="B208" s="46">
        <f>B207+1</f>
        <v>115</v>
      </c>
      <c r="C208" s="1">
        <v>1</v>
      </c>
      <c r="D208" s="1">
        <v>1</v>
      </c>
      <c r="F208" s="55" t="s">
        <v>961</v>
      </c>
      <c r="H208" s="1">
        <v>0</v>
      </c>
      <c r="I208" s="17" t="s">
        <v>208</v>
      </c>
      <c r="K208" s="55" t="s">
        <v>957</v>
      </c>
    </row>
    <row r="209" spans="1:12" x14ac:dyDescent="0.3">
      <c r="A209" s="1">
        <v>1</v>
      </c>
      <c r="B209" s="46">
        <f>B208+1</f>
        <v>116</v>
      </c>
      <c r="C209" s="1">
        <v>1</v>
      </c>
      <c r="D209" s="1">
        <v>1</v>
      </c>
      <c r="F209" s="55" t="s">
        <v>962</v>
      </c>
      <c r="I209" s="17" t="s">
        <v>209</v>
      </c>
      <c r="K209" s="55" t="s">
        <v>957</v>
      </c>
    </row>
    <row r="210" spans="1:12" x14ac:dyDescent="0.3">
      <c r="A210" s="1">
        <v>1</v>
      </c>
      <c r="B210" s="46">
        <f t="shared" ref="B210" si="19">B209+1</f>
        <v>117</v>
      </c>
      <c r="C210" s="1">
        <v>1</v>
      </c>
      <c r="D210" s="1">
        <v>1</v>
      </c>
      <c r="F210" s="55" t="s">
        <v>963</v>
      </c>
      <c r="I210" s="17" t="s">
        <v>210</v>
      </c>
      <c r="K210" s="55" t="s">
        <v>957</v>
      </c>
    </row>
    <row r="212" spans="1:12" x14ac:dyDescent="0.3">
      <c r="A212" s="1">
        <v>1</v>
      </c>
      <c r="B212" s="46">
        <f>B206+8</f>
        <v>121</v>
      </c>
      <c r="C212" s="1">
        <v>1</v>
      </c>
      <c r="D212" s="1">
        <v>1</v>
      </c>
      <c r="F212" s="55" t="s">
        <v>964</v>
      </c>
      <c r="H212" s="1">
        <v>0</v>
      </c>
      <c r="I212" s="17" t="s">
        <v>206</v>
      </c>
      <c r="K212" s="55" t="s">
        <v>958</v>
      </c>
      <c r="L212" s="2"/>
    </row>
    <row r="213" spans="1:12" x14ac:dyDescent="0.3">
      <c r="A213" s="1">
        <v>1</v>
      </c>
      <c r="B213" s="46">
        <f>B212+1</f>
        <v>122</v>
      </c>
      <c r="C213" s="1">
        <v>1</v>
      </c>
      <c r="D213" s="1">
        <v>1</v>
      </c>
      <c r="F213" s="55" t="s">
        <v>965</v>
      </c>
      <c r="H213" s="1">
        <v>0</v>
      </c>
      <c r="I213" s="17" t="s">
        <v>207</v>
      </c>
      <c r="K213" s="55" t="s">
        <v>958</v>
      </c>
    </row>
    <row r="214" spans="1:12" x14ac:dyDescent="0.3">
      <c r="A214" s="1">
        <v>1</v>
      </c>
      <c r="B214" s="46">
        <f>B213+1</f>
        <v>123</v>
      </c>
      <c r="C214" s="1">
        <v>1</v>
      </c>
      <c r="D214" s="1">
        <v>1</v>
      </c>
      <c r="F214" s="55" t="s">
        <v>966</v>
      </c>
      <c r="H214" s="1">
        <v>0</v>
      </c>
      <c r="I214" s="17" t="s">
        <v>208</v>
      </c>
      <c r="K214" s="55" t="s">
        <v>958</v>
      </c>
    </row>
    <row r="215" spans="1:12" x14ac:dyDescent="0.3">
      <c r="A215" s="1">
        <v>1</v>
      </c>
      <c r="B215" s="46">
        <f>B214+1</f>
        <v>124</v>
      </c>
      <c r="C215" s="1">
        <v>1</v>
      </c>
      <c r="D215" s="1">
        <v>1</v>
      </c>
      <c r="F215" s="55" t="s">
        <v>967</v>
      </c>
      <c r="I215" s="17" t="s">
        <v>209</v>
      </c>
      <c r="K215" s="55" t="s">
        <v>958</v>
      </c>
    </row>
    <row r="216" spans="1:12" x14ac:dyDescent="0.3">
      <c r="A216" s="1">
        <v>1</v>
      </c>
      <c r="B216" s="46">
        <f t="shared" ref="B216" si="20">B215+1</f>
        <v>125</v>
      </c>
      <c r="C216" s="1">
        <v>1</v>
      </c>
      <c r="D216" s="1">
        <v>1</v>
      </c>
      <c r="F216" s="55" t="s">
        <v>968</v>
      </c>
      <c r="I216" s="17" t="s">
        <v>210</v>
      </c>
      <c r="K216" s="55" t="s">
        <v>958</v>
      </c>
    </row>
    <row r="218" spans="1:12" x14ac:dyDescent="0.3">
      <c r="A218" s="1">
        <v>1</v>
      </c>
      <c r="B218" s="46">
        <f>B212+8</f>
        <v>129</v>
      </c>
      <c r="C218" s="1">
        <v>1</v>
      </c>
      <c r="D218" s="1">
        <v>1</v>
      </c>
      <c r="F218" s="55" t="s">
        <v>971</v>
      </c>
      <c r="H218" s="1">
        <v>0</v>
      </c>
      <c r="I218" s="17" t="s">
        <v>206</v>
      </c>
      <c r="K218" s="55" t="s">
        <v>969</v>
      </c>
      <c r="L218" s="2"/>
    </row>
    <row r="219" spans="1:12" x14ac:dyDescent="0.3">
      <c r="A219" s="1">
        <v>1</v>
      </c>
      <c r="B219" s="46">
        <f>B218+1</f>
        <v>130</v>
      </c>
      <c r="C219" s="1">
        <v>1</v>
      </c>
      <c r="D219" s="1">
        <v>1</v>
      </c>
      <c r="F219" s="55" t="s">
        <v>972</v>
      </c>
      <c r="H219" s="1">
        <v>0</v>
      </c>
      <c r="I219" s="17" t="s">
        <v>207</v>
      </c>
      <c r="K219" s="55" t="s">
        <v>969</v>
      </c>
    </row>
    <row r="220" spans="1:12" x14ac:dyDescent="0.3">
      <c r="A220" s="1">
        <v>1</v>
      </c>
      <c r="B220" s="46">
        <f>B219+1</f>
        <v>131</v>
      </c>
      <c r="C220" s="1">
        <v>1</v>
      </c>
      <c r="D220" s="1">
        <v>1</v>
      </c>
      <c r="F220" s="55" t="s">
        <v>973</v>
      </c>
      <c r="H220" s="1">
        <v>0</v>
      </c>
      <c r="I220" s="17" t="s">
        <v>208</v>
      </c>
      <c r="K220" s="55" t="s">
        <v>969</v>
      </c>
    </row>
    <row r="221" spans="1:12" x14ac:dyDescent="0.3">
      <c r="A221" s="1">
        <v>1</v>
      </c>
      <c r="B221" s="46">
        <f>B220+1</f>
        <v>132</v>
      </c>
      <c r="C221" s="1">
        <v>1</v>
      </c>
      <c r="D221" s="1">
        <v>1</v>
      </c>
      <c r="F221" s="55" t="s">
        <v>974</v>
      </c>
      <c r="I221" s="17" t="s">
        <v>209</v>
      </c>
      <c r="K221" s="55" t="s">
        <v>969</v>
      </c>
    </row>
    <row r="222" spans="1:12" x14ac:dyDescent="0.3">
      <c r="A222" s="1">
        <v>1</v>
      </c>
      <c r="B222" s="46">
        <f t="shared" ref="B222" si="21">B221+1</f>
        <v>133</v>
      </c>
      <c r="C222" s="1">
        <v>1</v>
      </c>
      <c r="D222" s="1">
        <v>1</v>
      </c>
      <c r="F222" s="55" t="s">
        <v>975</v>
      </c>
      <c r="I222" s="17" t="s">
        <v>210</v>
      </c>
      <c r="K222" s="55" t="s">
        <v>969</v>
      </c>
    </row>
    <row r="224" spans="1:12" x14ac:dyDescent="0.3">
      <c r="A224" s="1">
        <v>1</v>
      </c>
      <c r="B224" s="46">
        <f>B218+8</f>
        <v>137</v>
      </c>
      <c r="C224" s="1">
        <v>1</v>
      </c>
      <c r="D224" s="1">
        <v>1</v>
      </c>
      <c r="F224" s="55" t="s">
        <v>976</v>
      </c>
      <c r="H224" s="1">
        <v>0</v>
      </c>
      <c r="I224" s="17" t="s">
        <v>206</v>
      </c>
      <c r="K224" s="55" t="s">
        <v>970</v>
      </c>
      <c r="L224" s="2"/>
    </row>
    <row r="225" spans="1:12" x14ac:dyDescent="0.3">
      <c r="A225" s="1">
        <v>1</v>
      </c>
      <c r="B225" s="46">
        <f>B224+1</f>
        <v>138</v>
      </c>
      <c r="C225" s="1">
        <v>1</v>
      </c>
      <c r="D225" s="1">
        <v>1</v>
      </c>
      <c r="F225" s="55" t="s">
        <v>977</v>
      </c>
      <c r="H225" s="1">
        <v>0</v>
      </c>
      <c r="I225" s="17" t="s">
        <v>207</v>
      </c>
      <c r="K225" s="55" t="s">
        <v>970</v>
      </c>
    </row>
    <row r="226" spans="1:12" x14ac:dyDescent="0.3">
      <c r="A226" s="1">
        <v>1</v>
      </c>
      <c r="B226" s="46">
        <f>B225+1</f>
        <v>139</v>
      </c>
      <c r="C226" s="1">
        <v>1</v>
      </c>
      <c r="D226" s="1">
        <v>1</v>
      </c>
      <c r="F226" s="55" t="s">
        <v>978</v>
      </c>
      <c r="H226" s="1">
        <v>0</v>
      </c>
      <c r="I226" s="17" t="s">
        <v>208</v>
      </c>
      <c r="K226" s="55" t="s">
        <v>970</v>
      </c>
    </row>
    <row r="227" spans="1:12" x14ac:dyDescent="0.3">
      <c r="A227" s="1">
        <v>1</v>
      </c>
      <c r="B227" s="46">
        <f>B226+1</f>
        <v>140</v>
      </c>
      <c r="C227" s="1">
        <v>1</v>
      </c>
      <c r="D227" s="1">
        <v>1</v>
      </c>
      <c r="F227" s="55" t="s">
        <v>979</v>
      </c>
      <c r="I227" s="17" t="s">
        <v>209</v>
      </c>
      <c r="K227" s="55" t="s">
        <v>970</v>
      </c>
    </row>
    <row r="228" spans="1:12" x14ac:dyDescent="0.3">
      <c r="A228" s="1">
        <v>1</v>
      </c>
      <c r="B228" s="46">
        <f t="shared" ref="B228" si="22">B227+1</f>
        <v>141</v>
      </c>
      <c r="C228" s="1">
        <v>1</v>
      </c>
      <c r="D228" s="1">
        <v>1</v>
      </c>
      <c r="F228" s="55" t="s">
        <v>980</v>
      </c>
      <c r="I228" s="17" t="s">
        <v>210</v>
      </c>
      <c r="K228" s="55" t="s">
        <v>970</v>
      </c>
    </row>
    <row r="230" spans="1:12" x14ac:dyDescent="0.3">
      <c r="A230" s="1">
        <v>1</v>
      </c>
      <c r="B230" s="46">
        <f>B224+8</f>
        <v>145</v>
      </c>
      <c r="C230" s="1">
        <v>1</v>
      </c>
      <c r="D230" s="1">
        <v>1</v>
      </c>
      <c r="F230" s="55" t="s">
        <v>983</v>
      </c>
      <c r="H230" s="1">
        <v>0</v>
      </c>
      <c r="I230" s="17" t="s">
        <v>206</v>
      </c>
      <c r="K230" s="55" t="s">
        <v>981</v>
      </c>
      <c r="L230" s="2"/>
    </row>
    <row r="231" spans="1:12" x14ac:dyDescent="0.3">
      <c r="A231" s="1">
        <v>1</v>
      </c>
      <c r="B231" s="46">
        <f>B230+1</f>
        <v>146</v>
      </c>
      <c r="C231" s="1">
        <v>1</v>
      </c>
      <c r="D231" s="1">
        <v>1</v>
      </c>
      <c r="F231" s="55" t="s">
        <v>984</v>
      </c>
      <c r="H231" s="1">
        <v>0</v>
      </c>
      <c r="I231" s="17" t="s">
        <v>207</v>
      </c>
      <c r="K231" s="55" t="s">
        <v>981</v>
      </c>
    </row>
    <row r="232" spans="1:12" x14ac:dyDescent="0.3">
      <c r="A232" s="1">
        <v>1</v>
      </c>
      <c r="B232" s="46">
        <f>B231+1</f>
        <v>147</v>
      </c>
      <c r="C232" s="1">
        <v>1</v>
      </c>
      <c r="D232" s="1">
        <v>1</v>
      </c>
      <c r="F232" s="55" t="s">
        <v>985</v>
      </c>
      <c r="H232" s="1">
        <v>0</v>
      </c>
      <c r="I232" s="17" t="s">
        <v>208</v>
      </c>
      <c r="K232" s="55" t="s">
        <v>981</v>
      </c>
    </row>
    <row r="233" spans="1:12" x14ac:dyDescent="0.3">
      <c r="A233" s="1">
        <v>1</v>
      </c>
      <c r="B233" s="46">
        <f>B232+1</f>
        <v>148</v>
      </c>
      <c r="C233" s="1">
        <v>1</v>
      </c>
      <c r="D233" s="1">
        <v>1</v>
      </c>
      <c r="F233" s="55" t="s">
        <v>986</v>
      </c>
      <c r="I233" s="17" t="s">
        <v>209</v>
      </c>
      <c r="K233" s="55" t="s">
        <v>981</v>
      </c>
    </row>
    <row r="234" spans="1:12" x14ac:dyDescent="0.3">
      <c r="A234" s="1">
        <v>1</v>
      </c>
      <c r="B234" s="46">
        <f t="shared" ref="B234" si="23">B233+1</f>
        <v>149</v>
      </c>
      <c r="C234" s="1">
        <v>1</v>
      </c>
      <c r="D234" s="1">
        <v>1</v>
      </c>
      <c r="F234" s="55" t="s">
        <v>987</v>
      </c>
      <c r="I234" s="17" t="s">
        <v>210</v>
      </c>
      <c r="K234" s="55" t="s">
        <v>981</v>
      </c>
    </row>
    <row r="236" spans="1:12" x14ac:dyDescent="0.3">
      <c r="A236" s="1">
        <v>1</v>
      </c>
      <c r="B236" s="46">
        <f>B230+8</f>
        <v>153</v>
      </c>
      <c r="C236" s="1">
        <v>1</v>
      </c>
      <c r="D236" s="1">
        <v>1</v>
      </c>
      <c r="F236" s="55" t="s">
        <v>988</v>
      </c>
      <c r="H236" s="1">
        <v>0</v>
      </c>
      <c r="I236" s="17" t="s">
        <v>206</v>
      </c>
      <c r="K236" s="55" t="s">
        <v>982</v>
      </c>
      <c r="L236" s="2"/>
    </row>
    <row r="237" spans="1:12" x14ac:dyDescent="0.3">
      <c r="A237" s="1">
        <v>1</v>
      </c>
      <c r="B237" s="46">
        <f>B236+1</f>
        <v>154</v>
      </c>
      <c r="C237" s="1">
        <v>1</v>
      </c>
      <c r="D237" s="1">
        <v>1</v>
      </c>
      <c r="F237" s="55" t="s">
        <v>989</v>
      </c>
      <c r="H237" s="1">
        <v>0</v>
      </c>
      <c r="I237" s="17" t="s">
        <v>207</v>
      </c>
      <c r="K237" s="55" t="s">
        <v>982</v>
      </c>
    </row>
    <row r="238" spans="1:12" x14ac:dyDescent="0.3">
      <c r="A238" s="1">
        <v>1</v>
      </c>
      <c r="B238" s="46">
        <f>B237+1</f>
        <v>155</v>
      </c>
      <c r="C238" s="1">
        <v>1</v>
      </c>
      <c r="D238" s="1">
        <v>1</v>
      </c>
      <c r="F238" s="55" t="s">
        <v>990</v>
      </c>
      <c r="H238" s="1">
        <v>0</v>
      </c>
      <c r="I238" s="17" t="s">
        <v>208</v>
      </c>
      <c r="K238" s="55" t="s">
        <v>982</v>
      </c>
    </row>
    <row r="239" spans="1:12" x14ac:dyDescent="0.3">
      <c r="A239" s="1">
        <v>1</v>
      </c>
      <c r="B239" s="46">
        <f>B238+1</f>
        <v>156</v>
      </c>
      <c r="C239" s="1">
        <v>1</v>
      </c>
      <c r="D239" s="1">
        <v>1</v>
      </c>
      <c r="F239" s="55" t="s">
        <v>991</v>
      </c>
      <c r="I239" s="17" t="s">
        <v>209</v>
      </c>
      <c r="K239" s="55" t="s">
        <v>982</v>
      </c>
    </row>
    <row r="240" spans="1:12" x14ac:dyDescent="0.3">
      <c r="A240" s="1">
        <v>1</v>
      </c>
      <c r="B240" s="46">
        <f t="shared" ref="B240" si="24">B239+1</f>
        <v>157</v>
      </c>
      <c r="C240" s="1">
        <v>1</v>
      </c>
      <c r="D240" s="1">
        <v>1</v>
      </c>
      <c r="F240" s="55" t="s">
        <v>992</v>
      </c>
      <c r="I240" s="17" t="s">
        <v>210</v>
      </c>
      <c r="K240" s="55" t="s">
        <v>982</v>
      </c>
    </row>
    <row r="242" spans="1:12" x14ac:dyDescent="0.3">
      <c r="A242" s="1">
        <v>1</v>
      </c>
      <c r="B242" s="46">
        <f>B236+8</f>
        <v>161</v>
      </c>
      <c r="C242" s="1">
        <v>1</v>
      </c>
      <c r="D242" s="1">
        <v>1</v>
      </c>
      <c r="F242" s="55" t="s">
        <v>995</v>
      </c>
      <c r="H242" s="1">
        <v>0</v>
      </c>
      <c r="I242" s="17" t="s">
        <v>206</v>
      </c>
      <c r="K242" s="55" t="s">
        <v>993</v>
      </c>
      <c r="L242" s="2"/>
    </row>
    <row r="243" spans="1:12" x14ac:dyDescent="0.3">
      <c r="A243" s="1">
        <v>1</v>
      </c>
      <c r="B243" s="46">
        <f>B242+1</f>
        <v>162</v>
      </c>
      <c r="C243" s="1">
        <v>1</v>
      </c>
      <c r="D243" s="1">
        <v>1</v>
      </c>
      <c r="F243" s="55" t="s">
        <v>996</v>
      </c>
      <c r="H243" s="1">
        <v>0</v>
      </c>
      <c r="I243" s="17" t="s">
        <v>207</v>
      </c>
      <c r="K243" s="55" t="s">
        <v>993</v>
      </c>
    </row>
    <row r="244" spans="1:12" x14ac:dyDescent="0.3">
      <c r="A244" s="1">
        <v>1</v>
      </c>
      <c r="B244" s="46">
        <f>B243+1</f>
        <v>163</v>
      </c>
      <c r="C244" s="1">
        <v>1</v>
      </c>
      <c r="D244" s="1">
        <v>1</v>
      </c>
      <c r="F244" s="55" t="s">
        <v>997</v>
      </c>
      <c r="H244" s="1">
        <v>0</v>
      </c>
      <c r="I244" s="17" t="s">
        <v>208</v>
      </c>
      <c r="K244" s="55" t="s">
        <v>993</v>
      </c>
    </row>
    <row r="245" spans="1:12" x14ac:dyDescent="0.3">
      <c r="A245" s="1">
        <v>1</v>
      </c>
      <c r="B245" s="46">
        <f>B244+1</f>
        <v>164</v>
      </c>
      <c r="C245" s="1">
        <v>1</v>
      </c>
      <c r="D245" s="1">
        <v>1</v>
      </c>
      <c r="F245" s="55" t="s">
        <v>998</v>
      </c>
      <c r="I245" s="17" t="s">
        <v>209</v>
      </c>
      <c r="K245" s="55" t="s">
        <v>993</v>
      </c>
    </row>
    <row r="246" spans="1:12" x14ac:dyDescent="0.3">
      <c r="A246" s="1">
        <v>1</v>
      </c>
      <c r="B246" s="46">
        <f t="shared" ref="B246" si="25">B245+1</f>
        <v>165</v>
      </c>
      <c r="C246" s="1">
        <v>1</v>
      </c>
      <c r="D246" s="1">
        <v>1</v>
      </c>
      <c r="F246" s="55" t="s">
        <v>999</v>
      </c>
      <c r="I246" s="17" t="s">
        <v>210</v>
      </c>
      <c r="K246" s="55" t="s">
        <v>993</v>
      </c>
    </row>
    <row r="248" spans="1:12" x14ac:dyDescent="0.3">
      <c r="A248" s="1">
        <v>1</v>
      </c>
      <c r="B248" s="46">
        <f>B242+8</f>
        <v>169</v>
      </c>
      <c r="C248" s="1">
        <v>1</v>
      </c>
      <c r="D248" s="1">
        <v>1</v>
      </c>
      <c r="F248" s="55" t="s">
        <v>1000</v>
      </c>
      <c r="H248" s="1">
        <v>0</v>
      </c>
      <c r="I248" s="17" t="s">
        <v>206</v>
      </c>
      <c r="K248" s="55" t="s">
        <v>994</v>
      </c>
      <c r="L248" s="2"/>
    </row>
    <row r="249" spans="1:12" x14ac:dyDescent="0.3">
      <c r="A249" s="1">
        <v>1</v>
      </c>
      <c r="B249" s="46">
        <f>B248+1</f>
        <v>170</v>
      </c>
      <c r="C249" s="1">
        <v>1</v>
      </c>
      <c r="D249" s="1">
        <v>1</v>
      </c>
      <c r="F249" s="55" t="s">
        <v>1001</v>
      </c>
      <c r="H249" s="1">
        <v>0</v>
      </c>
      <c r="I249" s="17" t="s">
        <v>207</v>
      </c>
      <c r="K249" s="55" t="s">
        <v>994</v>
      </c>
    </row>
    <row r="250" spans="1:12" x14ac:dyDescent="0.3">
      <c r="A250" s="1">
        <v>1</v>
      </c>
      <c r="B250" s="46">
        <f>B249+1</f>
        <v>171</v>
      </c>
      <c r="C250" s="1">
        <v>1</v>
      </c>
      <c r="D250" s="1">
        <v>1</v>
      </c>
      <c r="F250" s="55" t="s">
        <v>1002</v>
      </c>
      <c r="H250" s="1">
        <v>0</v>
      </c>
      <c r="I250" s="17" t="s">
        <v>208</v>
      </c>
      <c r="K250" s="55" t="s">
        <v>994</v>
      </c>
    </row>
    <row r="251" spans="1:12" x14ac:dyDescent="0.3">
      <c r="A251" s="1">
        <v>1</v>
      </c>
      <c r="B251" s="46">
        <f>B250+1</f>
        <v>172</v>
      </c>
      <c r="C251" s="1">
        <v>1</v>
      </c>
      <c r="D251" s="1">
        <v>1</v>
      </c>
      <c r="F251" s="55" t="s">
        <v>1003</v>
      </c>
      <c r="I251" s="17" t="s">
        <v>209</v>
      </c>
      <c r="K251" s="55" t="s">
        <v>994</v>
      </c>
    </row>
    <row r="252" spans="1:12" x14ac:dyDescent="0.3">
      <c r="A252" s="1">
        <v>1</v>
      </c>
      <c r="B252" s="46">
        <f t="shared" ref="B252" si="26">B251+1</f>
        <v>173</v>
      </c>
      <c r="C252" s="1">
        <v>1</v>
      </c>
      <c r="D252" s="1">
        <v>1</v>
      </c>
      <c r="F252" s="55" t="s">
        <v>1004</v>
      </c>
      <c r="I252" s="17" t="s">
        <v>210</v>
      </c>
      <c r="K252" s="55" t="s">
        <v>994</v>
      </c>
    </row>
    <row r="254" spans="1:12" x14ac:dyDescent="0.3">
      <c r="A254" s="75">
        <v>1</v>
      </c>
      <c r="B254" s="76">
        <f>B248+8</f>
        <v>177</v>
      </c>
      <c r="C254" s="75">
        <v>1</v>
      </c>
      <c r="D254" s="75">
        <v>1</v>
      </c>
      <c r="E254" s="75"/>
      <c r="F254" s="58" t="str">
        <f xml:space="preserve"> MID(F248,1,35) &amp; TEXT(MID(F248,36,2)+1,"00") &amp; "]" &amp; RIGHT(F248,LEN(F248)-FIND("]",F248))</f>
        <v xml:space="preserve"> From_ILOX_ChuteStatus.ChuteStatus[17].b12</v>
      </c>
      <c r="G254" s="75"/>
      <c r="H254" s="75">
        <v>0</v>
      </c>
      <c r="I254" s="77" t="s">
        <v>206</v>
      </c>
      <c r="J254" s="75"/>
      <c r="K254" s="58" t="str">
        <f xml:space="preserve"> MID(K248,1,7) &amp; TEXT(MID(K248,8,2)+1,"00")</f>
        <v>HAMPER 17</v>
      </c>
      <c r="L254" s="55"/>
    </row>
    <row r="255" spans="1:12" x14ac:dyDescent="0.3">
      <c r="A255" s="75">
        <v>1</v>
      </c>
      <c r="B255" s="76">
        <f>B254+1</f>
        <v>178</v>
      </c>
      <c r="C255" s="75">
        <v>1</v>
      </c>
      <c r="D255" s="75">
        <v>1</v>
      </c>
      <c r="E255" s="75"/>
      <c r="F255" s="58" t="str">
        <f xml:space="preserve"> MID(F254,1,39) &amp; "b13"</f>
        <v xml:space="preserve"> From_ILOX_ChuteStatus.ChuteStatus[17].b13</v>
      </c>
      <c r="G255" s="75"/>
      <c r="H255" s="75">
        <v>0</v>
      </c>
      <c r="I255" s="77" t="s">
        <v>207</v>
      </c>
      <c r="J255" s="75"/>
      <c r="K255" s="58" t="str">
        <f>K254</f>
        <v>HAMPER 17</v>
      </c>
    </row>
    <row r="256" spans="1:12" x14ac:dyDescent="0.3">
      <c r="A256" s="75">
        <v>1</v>
      </c>
      <c r="B256" s="76">
        <f>B255+1</f>
        <v>179</v>
      </c>
      <c r="C256" s="75">
        <v>1</v>
      </c>
      <c r="D256" s="75">
        <v>1</v>
      </c>
      <c r="E256" s="75"/>
      <c r="F256" s="58" t="str">
        <f xml:space="preserve"> MID(F255,1,39) &amp; "b14"</f>
        <v xml:space="preserve"> From_ILOX_ChuteStatus.ChuteStatus[17].b14</v>
      </c>
      <c r="G256" s="75"/>
      <c r="H256" s="75">
        <v>0</v>
      </c>
      <c r="I256" s="77" t="s">
        <v>208</v>
      </c>
      <c r="J256" s="75"/>
      <c r="K256" s="58" t="str">
        <f t="shared" ref="K256:K258" si="27">K255</f>
        <v>HAMPER 17</v>
      </c>
    </row>
    <row r="257" spans="1:12" x14ac:dyDescent="0.3">
      <c r="A257" s="75">
        <v>1</v>
      </c>
      <c r="B257" s="76">
        <f>B256+1</f>
        <v>180</v>
      </c>
      <c r="C257" s="75">
        <v>1</v>
      </c>
      <c r="D257" s="75">
        <v>1</v>
      </c>
      <c r="E257" s="75"/>
      <c r="F257" s="58" t="str">
        <f xml:space="preserve"> MID(F256,1,39) &amp; "b15"</f>
        <v xml:space="preserve"> From_ILOX_ChuteStatus.ChuteStatus[17].b15</v>
      </c>
      <c r="G257" s="75"/>
      <c r="H257" s="75"/>
      <c r="I257" s="77" t="s">
        <v>209</v>
      </c>
      <c r="J257" s="75"/>
      <c r="K257" s="58" t="str">
        <f t="shared" si="27"/>
        <v>HAMPER 17</v>
      </c>
    </row>
    <row r="258" spans="1:12" x14ac:dyDescent="0.3">
      <c r="A258" s="75">
        <v>1</v>
      </c>
      <c r="B258" s="76">
        <f t="shared" ref="B258" si="28">B257+1</f>
        <v>181</v>
      </c>
      <c r="C258" s="75">
        <v>1</v>
      </c>
      <c r="D258" s="75">
        <v>1</v>
      </c>
      <c r="E258" s="75"/>
      <c r="F258" s="58" t="str">
        <f xml:space="preserve"> MID(F257,1,39) &amp; "b16"</f>
        <v xml:space="preserve"> From_ILOX_ChuteStatus.ChuteStatus[17].b16</v>
      </c>
      <c r="G258" s="75"/>
      <c r="H258" s="75"/>
      <c r="I258" s="77" t="s">
        <v>210</v>
      </c>
      <c r="J258" s="75"/>
      <c r="K258" s="58" t="str">
        <f t="shared" si="27"/>
        <v>HAMPER 17</v>
      </c>
    </row>
    <row r="260" spans="1:12" x14ac:dyDescent="0.3">
      <c r="A260" s="75">
        <v>1</v>
      </c>
      <c r="B260" s="76">
        <f>B254+8</f>
        <v>185</v>
      </c>
      <c r="C260" s="75">
        <v>1</v>
      </c>
      <c r="D260" s="75">
        <v>1</v>
      </c>
      <c r="E260" s="75"/>
      <c r="F260" s="58" t="str">
        <f xml:space="preserve"> MID(F254,1,35) &amp; TEXT(MID(F254,36,2)+1,"00") &amp; "]" &amp; RIGHT(F254,LEN(F254)-FIND("]",F254))</f>
        <v xml:space="preserve"> From_ILOX_ChuteStatus.ChuteStatus[18].b12</v>
      </c>
      <c r="G260" s="75"/>
      <c r="H260" s="75">
        <v>0</v>
      </c>
      <c r="I260" s="77" t="s">
        <v>206</v>
      </c>
      <c r="J260" s="75"/>
      <c r="K260" s="58" t="str">
        <f xml:space="preserve"> MID(K254,1,7) &amp; TEXT(MID(K254,8,2)+1,"00")</f>
        <v>HAMPER 18</v>
      </c>
      <c r="L260" s="55"/>
    </row>
    <row r="261" spans="1:12" x14ac:dyDescent="0.3">
      <c r="A261" s="75">
        <v>1</v>
      </c>
      <c r="B261" s="76">
        <f>B260+1</f>
        <v>186</v>
      </c>
      <c r="C261" s="75">
        <v>1</v>
      </c>
      <c r="D261" s="75">
        <v>1</v>
      </c>
      <c r="E261" s="75"/>
      <c r="F261" s="58" t="str">
        <f xml:space="preserve"> MID(F260,1,39) &amp; "b13"</f>
        <v xml:space="preserve"> From_ILOX_ChuteStatus.ChuteStatus[18].b13</v>
      </c>
      <c r="G261" s="75"/>
      <c r="H261" s="75">
        <v>0</v>
      </c>
      <c r="I261" s="77" t="s">
        <v>207</v>
      </c>
      <c r="J261" s="75"/>
      <c r="K261" s="58" t="str">
        <f>K260</f>
        <v>HAMPER 18</v>
      </c>
    </row>
    <row r="262" spans="1:12" x14ac:dyDescent="0.3">
      <c r="A262" s="75">
        <v>1</v>
      </c>
      <c r="B262" s="76">
        <f>B261+1</f>
        <v>187</v>
      </c>
      <c r="C262" s="75">
        <v>1</v>
      </c>
      <c r="D262" s="75">
        <v>1</v>
      </c>
      <c r="E262" s="75"/>
      <c r="F262" s="58" t="str">
        <f xml:space="preserve"> MID(F261,1,39) &amp; "b14"</f>
        <v xml:space="preserve"> From_ILOX_ChuteStatus.ChuteStatus[18].b14</v>
      </c>
      <c r="G262" s="75"/>
      <c r="H262" s="75">
        <v>0</v>
      </c>
      <c r="I262" s="77" t="s">
        <v>208</v>
      </c>
      <c r="J262" s="75"/>
      <c r="K262" s="58" t="str">
        <f>K261</f>
        <v>HAMPER 18</v>
      </c>
    </row>
    <row r="263" spans="1:12" x14ac:dyDescent="0.3">
      <c r="A263" s="75">
        <v>1</v>
      </c>
      <c r="B263" s="76">
        <f>B262+1</f>
        <v>188</v>
      </c>
      <c r="C263" s="75">
        <v>1</v>
      </c>
      <c r="D263" s="75">
        <v>1</v>
      </c>
      <c r="E263" s="75"/>
      <c r="F263" s="58" t="str">
        <f xml:space="preserve"> MID(F262,1,39) &amp; "b15"</f>
        <v xml:space="preserve"> From_ILOX_ChuteStatus.ChuteStatus[18].b15</v>
      </c>
      <c r="G263" s="75"/>
      <c r="H263" s="75"/>
      <c r="I263" s="77" t="s">
        <v>209</v>
      </c>
      <c r="J263" s="75"/>
      <c r="K263" s="58" t="str">
        <f>K262</f>
        <v>HAMPER 18</v>
      </c>
    </row>
    <row r="264" spans="1:12" x14ac:dyDescent="0.3">
      <c r="A264" s="75">
        <v>1</v>
      </c>
      <c r="B264" s="76">
        <f t="shared" ref="B264" si="29">B263+1</f>
        <v>189</v>
      </c>
      <c r="C264" s="75">
        <v>1</v>
      </c>
      <c r="D264" s="75">
        <v>1</v>
      </c>
      <c r="E264" s="75"/>
      <c r="F264" s="58" t="str">
        <f xml:space="preserve"> MID(F263,1,39) &amp; "b16"</f>
        <v xml:space="preserve"> From_ILOX_ChuteStatus.ChuteStatus[18].b16</v>
      </c>
      <c r="G264" s="75"/>
      <c r="H264" s="75"/>
      <c r="I264" s="77" t="s">
        <v>210</v>
      </c>
      <c r="J264" s="75"/>
      <c r="K264" s="58" t="str">
        <f>K263</f>
        <v>HAMPER 18</v>
      </c>
    </row>
    <row r="266" spans="1:12" x14ac:dyDescent="0.3">
      <c r="A266" s="75">
        <v>1</v>
      </c>
      <c r="B266" s="76">
        <f>B260+8</f>
        <v>193</v>
      </c>
      <c r="C266" s="75">
        <v>1</v>
      </c>
      <c r="D266" s="75">
        <v>1</v>
      </c>
      <c r="E266" s="75"/>
      <c r="F266" s="58" t="str">
        <f xml:space="preserve"> MID(F260,1,35) &amp; TEXT(MID(F260,36,2)+1,"00") &amp; "]" &amp; RIGHT(F260,LEN(F260)-FIND("]",F260))</f>
        <v xml:space="preserve"> From_ILOX_ChuteStatus.ChuteStatus[19].b12</v>
      </c>
      <c r="G266" s="75"/>
      <c r="H266" s="75">
        <v>0</v>
      </c>
      <c r="I266" s="77" t="s">
        <v>206</v>
      </c>
      <c r="J266" s="75"/>
      <c r="K266" s="58" t="str">
        <f xml:space="preserve"> MID(K260,1,7) &amp; TEXT(MID(K260,8,2)+1,"00")</f>
        <v>HAMPER 19</v>
      </c>
      <c r="L266" s="55"/>
    </row>
    <row r="267" spans="1:12" x14ac:dyDescent="0.3">
      <c r="A267" s="75">
        <v>1</v>
      </c>
      <c r="B267" s="76">
        <f>B266+1</f>
        <v>194</v>
      </c>
      <c r="C267" s="75">
        <v>1</v>
      </c>
      <c r="D267" s="75">
        <v>1</v>
      </c>
      <c r="E267" s="75"/>
      <c r="F267" s="58" t="str">
        <f xml:space="preserve"> MID(F266,1,39) &amp; "b13"</f>
        <v xml:space="preserve"> From_ILOX_ChuteStatus.ChuteStatus[19].b13</v>
      </c>
      <c r="G267" s="75"/>
      <c r="H267" s="75">
        <v>0</v>
      </c>
      <c r="I267" s="77" t="s">
        <v>207</v>
      </c>
      <c r="J267" s="75"/>
      <c r="K267" s="58" t="str">
        <f>K266</f>
        <v>HAMPER 19</v>
      </c>
    </row>
    <row r="268" spans="1:12" x14ac:dyDescent="0.3">
      <c r="A268" s="75">
        <v>1</v>
      </c>
      <c r="B268" s="76">
        <f>B267+1</f>
        <v>195</v>
      </c>
      <c r="C268" s="75">
        <v>1</v>
      </c>
      <c r="D268" s="75">
        <v>1</v>
      </c>
      <c r="E268" s="75"/>
      <c r="F268" s="58" t="str">
        <f xml:space="preserve"> MID(F267,1,39) &amp; "b14"</f>
        <v xml:space="preserve"> From_ILOX_ChuteStatus.ChuteStatus[19].b14</v>
      </c>
      <c r="G268" s="75"/>
      <c r="H268" s="75">
        <v>0</v>
      </c>
      <c r="I268" s="77" t="s">
        <v>208</v>
      </c>
      <c r="J268" s="75"/>
      <c r="K268" s="58" t="str">
        <f>K267</f>
        <v>HAMPER 19</v>
      </c>
    </row>
    <row r="269" spans="1:12" x14ac:dyDescent="0.3">
      <c r="A269" s="75">
        <v>1</v>
      </c>
      <c r="B269" s="76">
        <f>B268+1</f>
        <v>196</v>
      </c>
      <c r="C269" s="75">
        <v>1</v>
      </c>
      <c r="D269" s="75">
        <v>1</v>
      </c>
      <c r="E269" s="75"/>
      <c r="F269" s="58" t="str">
        <f xml:space="preserve"> MID(F268,1,39) &amp; "b15"</f>
        <v xml:space="preserve"> From_ILOX_ChuteStatus.ChuteStatus[19].b15</v>
      </c>
      <c r="G269" s="75"/>
      <c r="H269" s="75"/>
      <c r="I269" s="77" t="s">
        <v>209</v>
      </c>
      <c r="J269" s="75"/>
      <c r="K269" s="58" t="str">
        <f>K268</f>
        <v>HAMPER 19</v>
      </c>
    </row>
    <row r="270" spans="1:12" x14ac:dyDescent="0.3">
      <c r="A270" s="75">
        <v>1</v>
      </c>
      <c r="B270" s="76">
        <f t="shared" ref="B270" si="30">B269+1</f>
        <v>197</v>
      </c>
      <c r="C270" s="75">
        <v>1</v>
      </c>
      <c r="D270" s="75">
        <v>1</v>
      </c>
      <c r="E270" s="75"/>
      <c r="F270" s="58" t="str">
        <f xml:space="preserve"> MID(F269,1,39) &amp; "b16"</f>
        <v xml:space="preserve"> From_ILOX_ChuteStatus.ChuteStatus[19].b16</v>
      </c>
      <c r="G270" s="75"/>
      <c r="H270" s="75"/>
      <c r="I270" s="77" t="s">
        <v>210</v>
      </c>
      <c r="J270" s="75"/>
      <c r="K270" s="58" t="str">
        <f>K269</f>
        <v>HAMPER 19</v>
      </c>
    </row>
    <row r="272" spans="1:12" x14ac:dyDescent="0.3">
      <c r="A272" s="75">
        <v>1</v>
      </c>
      <c r="B272" s="76">
        <f>B266+8</f>
        <v>201</v>
      </c>
      <c r="C272" s="75">
        <v>1</v>
      </c>
      <c r="D272" s="75">
        <v>1</v>
      </c>
      <c r="E272" s="75"/>
      <c r="F272" s="58" t="str">
        <f xml:space="preserve"> MID(F266,1,35) &amp; TEXT(MID(F266,36,2)+1,"00") &amp; "]" &amp; RIGHT(F266,LEN(F266)-FIND("]",F266))</f>
        <v xml:space="preserve"> From_ILOX_ChuteStatus.ChuteStatus[20].b12</v>
      </c>
      <c r="G272" s="75"/>
      <c r="H272" s="75">
        <v>0</v>
      </c>
      <c r="I272" s="77" t="s">
        <v>206</v>
      </c>
      <c r="J272" s="75"/>
      <c r="K272" s="58" t="str">
        <f xml:space="preserve"> MID(K266,1,7) &amp; TEXT(MID(K266,8,2)+1,"00")</f>
        <v>HAMPER 20</v>
      </c>
      <c r="L272" s="55"/>
    </row>
    <row r="273" spans="1:12" x14ac:dyDescent="0.3">
      <c r="A273" s="75">
        <v>1</v>
      </c>
      <c r="B273" s="76">
        <f>B272+1</f>
        <v>202</v>
      </c>
      <c r="C273" s="75">
        <v>1</v>
      </c>
      <c r="D273" s="75">
        <v>1</v>
      </c>
      <c r="E273" s="75"/>
      <c r="F273" s="58" t="str">
        <f xml:space="preserve"> MID(F272,1,39) &amp; "b13"</f>
        <v xml:space="preserve"> From_ILOX_ChuteStatus.ChuteStatus[20].b13</v>
      </c>
      <c r="G273" s="75"/>
      <c r="H273" s="75">
        <v>0</v>
      </c>
      <c r="I273" s="77" t="s">
        <v>207</v>
      </c>
      <c r="J273" s="75"/>
      <c r="K273" s="58" t="str">
        <f>K272</f>
        <v>HAMPER 20</v>
      </c>
    </row>
    <row r="274" spans="1:12" x14ac:dyDescent="0.3">
      <c r="A274" s="75">
        <v>1</v>
      </c>
      <c r="B274" s="76">
        <f>B273+1</f>
        <v>203</v>
      </c>
      <c r="C274" s="75">
        <v>1</v>
      </c>
      <c r="D274" s="75">
        <v>1</v>
      </c>
      <c r="E274" s="75"/>
      <c r="F274" s="58" t="str">
        <f xml:space="preserve"> MID(F273,1,39) &amp; "b14"</f>
        <v xml:space="preserve"> From_ILOX_ChuteStatus.ChuteStatus[20].b14</v>
      </c>
      <c r="G274" s="75"/>
      <c r="H274" s="75">
        <v>0</v>
      </c>
      <c r="I274" s="77" t="s">
        <v>208</v>
      </c>
      <c r="J274" s="75"/>
      <c r="K274" s="58" t="str">
        <f>K273</f>
        <v>HAMPER 20</v>
      </c>
    </row>
    <row r="275" spans="1:12" x14ac:dyDescent="0.3">
      <c r="A275" s="75">
        <v>1</v>
      </c>
      <c r="B275" s="76">
        <f>B274+1</f>
        <v>204</v>
      </c>
      <c r="C275" s="75">
        <v>1</v>
      </c>
      <c r="D275" s="75">
        <v>1</v>
      </c>
      <c r="E275" s="75"/>
      <c r="F275" s="58" t="str">
        <f xml:space="preserve"> MID(F274,1,39) &amp; "b15"</f>
        <v xml:space="preserve"> From_ILOX_ChuteStatus.ChuteStatus[20].b15</v>
      </c>
      <c r="G275" s="75"/>
      <c r="H275" s="75"/>
      <c r="I275" s="77" t="s">
        <v>209</v>
      </c>
      <c r="J275" s="75"/>
      <c r="K275" s="58" t="str">
        <f>K274</f>
        <v>HAMPER 20</v>
      </c>
    </row>
    <row r="276" spans="1:12" x14ac:dyDescent="0.3">
      <c r="A276" s="75">
        <v>1</v>
      </c>
      <c r="B276" s="76">
        <f t="shared" ref="B276" si="31">B275+1</f>
        <v>205</v>
      </c>
      <c r="C276" s="75">
        <v>1</v>
      </c>
      <c r="D276" s="75">
        <v>1</v>
      </c>
      <c r="E276" s="75"/>
      <c r="F276" s="58" t="str">
        <f xml:space="preserve"> MID(F275,1,39) &amp; "b16"</f>
        <v xml:space="preserve"> From_ILOX_ChuteStatus.ChuteStatus[20].b16</v>
      </c>
      <c r="G276" s="75"/>
      <c r="H276" s="75"/>
      <c r="I276" s="77" t="s">
        <v>210</v>
      </c>
      <c r="J276" s="75"/>
      <c r="K276" s="58" t="str">
        <f>K275</f>
        <v>HAMPER 20</v>
      </c>
    </row>
    <row r="278" spans="1:12" x14ac:dyDescent="0.3">
      <c r="A278" s="75">
        <v>1</v>
      </c>
      <c r="B278" s="76">
        <f>B272+8</f>
        <v>209</v>
      </c>
      <c r="C278" s="75">
        <v>1</v>
      </c>
      <c r="D278" s="75">
        <v>1</v>
      </c>
      <c r="E278" s="75"/>
      <c r="F278" s="58" t="str">
        <f xml:space="preserve"> MID(F272,1,35) &amp; TEXT(MID(F272,36,2)+1,"00") &amp; "]" &amp; RIGHT(F272,LEN(F272)-FIND("]",F272))</f>
        <v xml:space="preserve"> From_ILOX_ChuteStatus.ChuteStatus[21].b12</v>
      </c>
      <c r="G278" s="75"/>
      <c r="H278" s="75">
        <v>0</v>
      </c>
      <c r="I278" s="77" t="s">
        <v>206</v>
      </c>
      <c r="J278" s="75"/>
      <c r="K278" s="58" t="str">
        <f xml:space="preserve"> MID(K272,1,7) &amp; TEXT(MID(K272,8,2)+1,"00")</f>
        <v>HAMPER 21</v>
      </c>
      <c r="L278" s="55"/>
    </row>
    <row r="279" spans="1:12" x14ac:dyDescent="0.3">
      <c r="A279" s="75">
        <v>1</v>
      </c>
      <c r="B279" s="76">
        <f>B278+1</f>
        <v>210</v>
      </c>
      <c r="C279" s="75">
        <v>1</v>
      </c>
      <c r="D279" s="75">
        <v>1</v>
      </c>
      <c r="E279" s="75"/>
      <c r="F279" s="58" t="str">
        <f xml:space="preserve"> MID(F278,1,39) &amp; "b13"</f>
        <v xml:space="preserve"> From_ILOX_ChuteStatus.ChuteStatus[21].b13</v>
      </c>
      <c r="G279" s="75"/>
      <c r="H279" s="75">
        <v>0</v>
      </c>
      <c r="I279" s="77" t="s">
        <v>207</v>
      </c>
      <c r="J279" s="75"/>
      <c r="K279" s="58" t="str">
        <f>K278</f>
        <v>HAMPER 21</v>
      </c>
    </row>
    <row r="280" spans="1:12" x14ac:dyDescent="0.3">
      <c r="A280" s="75">
        <v>1</v>
      </c>
      <c r="B280" s="76">
        <f>B279+1</f>
        <v>211</v>
      </c>
      <c r="C280" s="75">
        <v>1</v>
      </c>
      <c r="D280" s="75">
        <v>1</v>
      </c>
      <c r="E280" s="75"/>
      <c r="F280" s="58" t="str">
        <f xml:space="preserve"> MID(F279,1,39) &amp; "b14"</f>
        <v xml:space="preserve"> From_ILOX_ChuteStatus.ChuteStatus[21].b14</v>
      </c>
      <c r="G280" s="75"/>
      <c r="H280" s="75">
        <v>0</v>
      </c>
      <c r="I280" s="77" t="s">
        <v>208</v>
      </c>
      <c r="J280" s="75"/>
      <c r="K280" s="58" t="str">
        <f>K279</f>
        <v>HAMPER 21</v>
      </c>
    </row>
    <row r="281" spans="1:12" x14ac:dyDescent="0.3">
      <c r="A281" s="75">
        <v>1</v>
      </c>
      <c r="B281" s="76">
        <f>B280+1</f>
        <v>212</v>
      </c>
      <c r="C281" s="75">
        <v>1</v>
      </c>
      <c r="D281" s="75">
        <v>1</v>
      </c>
      <c r="E281" s="75"/>
      <c r="F281" s="58" t="str">
        <f xml:space="preserve"> MID(F280,1,39) &amp; "b15"</f>
        <v xml:space="preserve"> From_ILOX_ChuteStatus.ChuteStatus[21].b15</v>
      </c>
      <c r="G281" s="75"/>
      <c r="H281" s="75"/>
      <c r="I281" s="77" t="s">
        <v>209</v>
      </c>
      <c r="J281" s="75"/>
      <c r="K281" s="58" t="str">
        <f>K280</f>
        <v>HAMPER 21</v>
      </c>
    </row>
    <row r="282" spans="1:12" x14ac:dyDescent="0.3">
      <c r="A282" s="75">
        <v>1</v>
      </c>
      <c r="B282" s="76">
        <f t="shared" ref="B282" si="32">B281+1</f>
        <v>213</v>
      </c>
      <c r="C282" s="75">
        <v>1</v>
      </c>
      <c r="D282" s="75">
        <v>1</v>
      </c>
      <c r="E282" s="75"/>
      <c r="F282" s="58" t="str">
        <f xml:space="preserve"> MID(F281,1,39) &amp; "b16"</f>
        <v xml:space="preserve"> From_ILOX_ChuteStatus.ChuteStatus[21].b16</v>
      </c>
      <c r="G282" s="75"/>
      <c r="H282" s="75"/>
      <c r="I282" s="77" t="s">
        <v>210</v>
      </c>
      <c r="J282" s="75"/>
      <c r="K282" s="58" t="str">
        <f>K281</f>
        <v>HAMPER 21</v>
      </c>
    </row>
    <row r="284" spans="1:12" x14ac:dyDescent="0.3">
      <c r="A284" s="75">
        <v>1</v>
      </c>
      <c r="B284" s="76">
        <f>B278+8</f>
        <v>217</v>
      </c>
      <c r="C284" s="75">
        <v>1</v>
      </c>
      <c r="D284" s="75">
        <v>1</v>
      </c>
      <c r="E284" s="75"/>
      <c r="F284" s="58" t="str">
        <f xml:space="preserve"> MID(F278,1,35) &amp; TEXT(MID(F278,36,2)+1,"00") &amp; "]" &amp; RIGHT(F278,LEN(F278)-FIND("]",F278))</f>
        <v xml:space="preserve"> From_ILOX_ChuteStatus.ChuteStatus[22].b12</v>
      </c>
      <c r="G284" s="75"/>
      <c r="H284" s="75">
        <v>0</v>
      </c>
      <c r="I284" s="77" t="s">
        <v>206</v>
      </c>
      <c r="J284" s="75"/>
      <c r="K284" s="58" t="str">
        <f xml:space="preserve"> MID(K278,1,7) &amp; TEXT(MID(K278,8,2)+1,"00")</f>
        <v>HAMPER 22</v>
      </c>
      <c r="L284" s="55"/>
    </row>
    <row r="285" spans="1:12" x14ac:dyDescent="0.3">
      <c r="A285" s="75">
        <v>1</v>
      </c>
      <c r="B285" s="76">
        <f>B284+1</f>
        <v>218</v>
      </c>
      <c r="C285" s="75">
        <v>1</v>
      </c>
      <c r="D285" s="75">
        <v>1</v>
      </c>
      <c r="E285" s="75"/>
      <c r="F285" s="58" t="str">
        <f xml:space="preserve"> MID(F284,1,39) &amp; "b13"</f>
        <v xml:space="preserve"> From_ILOX_ChuteStatus.ChuteStatus[22].b13</v>
      </c>
      <c r="G285" s="75"/>
      <c r="H285" s="75">
        <v>0</v>
      </c>
      <c r="I285" s="77" t="s">
        <v>207</v>
      </c>
      <c r="J285" s="75"/>
      <c r="K285" s="58" t="str">
        <f>K284</f>
        <v>HAMPER 22</v>
      </c>
    </row>
    <row r="286" spans="1:12" x14ac:dyDescent="0.3">
      <c r="A286" s="75">
        <v>1</v>
      </c>
      <c r="B286" s="76">
        <f>B285+1</f>
        <v>219</v>
      </c>
      <c r="C286" s="75">
        <v>1</v>
      </c>
      <c r="D286" s="75">
        <v>1</v>
      </c>
      <c r="E286" s="75"/>
      <c r="F286" s="58" t="str">
        <f xml:space="preserve"> MID(F285,1,39) &amp; "b14"</f>
        <v xml:space="preserve"> From_ILOX_ChuteStatus.ChuteStatus[22].b14</v>
      </c>
      <c r="G286" s="75"/>
      <c r="H286" s="75">
        <v>0</v>
      </c>
      <c r="I286" s="77" t="s">
        <v>208</v>
      </c>
      <c r="J286" s="75"/>
      <c r="K286" s="58" t="str">
        <f>K285</f>
        <v>HAMPER 22</v>
      </c>
    </row>
    <row r="287" spans="1:12" x14ac:dyDescent="0.3">
      <c r="A287" s="75">
        <v>1</v>
      </c>
      <c r="B287" s="76">
        <f>B286+1</f>
        <v>220</v>
      </c>
      <c r="C287" s="75">
        <v>1</v>
      </c>
      <c r="D287" s="75">
        <v>1</v>
      </c>
      <c r="E287" s="75"/>
      <c r="F287" s="58" t="str">
        <f xml:space="preserve"> MID(F286,1,39) &amp; "b15"</f>
        <v xml:space="preserve"> From_ILOX_ChuteStatus.ChuteStatus[22].b15</v>
      </c>
      <c r="G287" s="75"/>
      <c r="H287" s="75"/>
      <c r="I287" s="77" t="s">
        <v>209</v>
      </c>
      <c r="J287" s="75"/>
      <c r="K287" s="58" t="str">
        <f>K286</f>
        <v>HAMPER 22</v>
      </c>
    </row>
    <row r="288" spans="1:12" x14ac:dyDescent="0.3">
      <c r="A288" s="75">
        <v>1</v>
      </c>
      <c r="B288" s="76">
        <f t="shared" ref="B288" si="33">B287+1</f>
        <v>221</v>
      </c>
      <c r="C288" s="75">
        <v>1</v>
      </c>
      <c r="D288" s="75">
        <v>1</v>
      </c>
      <c r="E288" s="75"/>
      <c r="F288" s="58" t="str">
        <f xml:space="preserve"> MID(F287,1,39) &amp; "b16"</f>
        <v xml:space="preserve"> From_ILOX_ChuteStatus.ChuteStatus[22].b16</v>
      </c>
      <c r="G288" s="75"/>
      <c r="H288" s="75"/>
      <c r="I288" s="77" t="s">
        <v>210</v>
      </c>
      <c r="J288" s="75"/>
      <c r="K288" s="58" t="str">
        <f>K287</f>
        <v>HAMPER 22</v>
      </c>
    </row>
    <row r="290" spans="1:12" x14ac:dyDescent="0.3">
      <c r="A290" s="75">
        <v>1</v>
      </c>
      <c r="B290" s="76">
        <f>B284+8</f>
        <v>225</v>
      </c>
      <c r="C290" s="75">
        <v>1</v>
      </c>
      <c r="D290" s="75">
        <v>1</v>
      </c>
      <c r="E290" s="75"/>
      <c r="F290" s="58" t="str">
        <f xml:space="preserve"> MID(F284,1,35) &amp; TEXT(MID(F284,36,2)+1,"00") &amp; "]" &amp; RIGHT(F284,LEN(F284)-FIND("]",F284))</f>
        <v xml:space="preserve"> From_ILOX_ChuteStatus.ChuteStatus[23].b12</v>
      </c>
      <c r="G290" s="75"/>
      <c r="H290" s="75">
        <v>0</v>
      </c>
      <c r="I290" s="77" t="s">
        <v>206</v>
      </c>
      <c r="J290" s="75"/>
      <c r="K290" s="58" t="str">
        <f xml:space="preserve"> MID(K284,1,7) &amp; TEXT(MID(K284,8,2)+1,"00")</f>
        <v>HAMPER 23</v>
      </c>
      <c r="L290" s="55"/>
    </row>
    <row r="291" spans="1:12" x14ac:dyDescent="0.3">
      <c r="A291" s="75">
        <v>1</v>
      </c>
      <c r="B291" s="76">
        <f>B290+1</f>
        <v>226</v>
      </c>
      <c r="C291" s="75">
        <v>1</v>
      </c>
      <c r="D291" s="75">
        <v>1</v>
      </c>
      <c r="E291" s="75"/>
      <c r="F291" s="58" t="str">
        <f xml:space="preserve"> MID(F290,1,39) &amp; "b13"</f>
        <v xml:space="preserve"> From_ILOX_ChuteStatus.ChuteStatus[23].b13</v>
      </c>
      <c r="G291" s="75"/>
      <c r="H291" s="75">
        <v>0</v>
      </c>
      <c r="I291" s="77" t="s">
        <v>207</v>
      </c>
      <c r="J291" s="75"/>
      <c r="K291" s="58" t="str">
        <f>K290</f>
        <v>HAMPER 23</v>
      </c>
    </row>
    <row r="292" spans="1:12" x14ac:dyDescent="0.3">
      <c r="A292" s="75">
        <v>1</v>
      </c>
      <c r="B292" s="76">
        <f>B291+1</f>
        <v>227</v>
      </c>
      <c r="C292" s="75">
        <v>1</v>
      </c>
      <c r="D292" s="75">
        <v>1</v>
      </c>
      <c r="E292" s="75"/>
      <c r="F292" s="58" t="str">
        <f xml:space="preserve"> MID(F291,1,39) &amp; "b14"</f>
        <v xml:space="preserve"> From_ILOX_ChuteStatus.ChuteStatus[23].b14</v>
      </c>
      <c r="G292" s="75"/>
      <c r="H292" s="75">
        <v>0</v>
      </c>
      <c r="I292" s="77" t="s">
        <v>208</v>
      </c>
      <c r="J292" s="75"/>
      <c r="K292" s="58" t="str">
        <f>K291</f>
        <v>HAMPER 23</v>
      </c>
    </row>
    <row r="293" spans="1:12" x14ac:dyDescent="0.3">
      <c r="A293" s="75">
        <v>1</v>
      </c>
      <c r="B293" s="76">
        <f>B292+1</f>
        <v>228</v>
      </c>
      <c r="C293" s="75">
        <v>1</v>
      </c>
      <c r="D293" s="75">
        <v>1</v>
      </c>
      <c r="E293" s="75"/>
      <c r="F293" s="58" t="str">
        <f xml:space="preserve"> MID(F292,1,39) &amp; "b15"</f>
        <v xml:space="preserve"> From_ILOX_ChuteStatus.ChuteStatus[23].b15</v>
      </c>
      <c r="G293" s="75"/>
      <c r="H293" s="75"/>
      <c r="I293" s="77" t="s">
        <v>209</v>
      </c>
      <c r="J293" s="75"/>
      <c r="K293" s="58" t="str">
        <f>K292</f>
        <v>HAMPER 23</v>
      </c>
    </row>
    <row r="294" spans="1:12" x14ac:dyDescent="0.3">
      <c r="A294" s="75">
        <v>1</v>
      </c>
      <c r="B294" s="76">
        <f t="shared" ref="B294" si="34">B293+1</f>
        <v>229</v>
      </c>
      <c r="C294" s="75">
        <v>1</v>
      </c>
      <c r="D294" s="75">
        <v>1</v>
      </c>
      <c r="E294" s="75"/>
      <c r="F294" s="58" t="str">
        <f xml:space="preserve"> MID(F293,1,39) &amp; "b16"</f>
        <v xml:space="preserve"> From_ILOX_ChuteStatus.ChuteStatus[23].b16</v>
      </c>
      <c r="G294" s="75"/>
      <c r="H294" s="75"/>
      <c r="I294" s="77" t="s">
        <v>210</v>
      </c>
      <c r="J294" s="75"/>
      <c r="K294" s="58" t="str">
        <f>K293</f>
        <v>HAMPER 23</v>
      </c>
    </row>
    <row r="296" spans="1:12" x14ac:dyDescent="0.3">
      <c r="A296" s="75">
        <v>1</v>
      </c>
      <c r="B296" s="76">
        <f>B290+8</f>
        <v>233</v>
      </c>
      <c r="C296" s="75">
        <v>1</v>
      </c>
      <c r="D296" s="75">
        <v>1</v>
      </c>
      <c r="E296" s="75"/>
      <c r="F296" s="58" t="str">
        <f xml:space="preserve"> MID(F290,1,35) &amp; TEXT(MID(F290,36,2)+1,"00") &amp; "]" &amp; RIGHT(F290,LEN(F290)-FIND("]",F290))</f>
        <v xml:space="preserve"> From_ILOX_ChuteStatus.ChuteStatus[24].b12</v>
      </c>
      <c r="G296" s="75"/>
      <c r="H296" s="75">
        <v>0</v>
      </c>
      <c r="I296" s="77" t="s">
        <v>206</v>
      </c>
      <c r="J296" s="75"/>
      <c r="K296" s="58" t="str">
        <f xml:space="preserve"> MID(K290,1,7) &amp; TEXT(MID(K290,8,2)+1,"00")</f>
        <v>HAMPER 24</v>
      </c>
      <c r="L296" s="55"/>
    </row>
    <row r="297" spans="1:12" x14ac:dyDescent="0.3">
      <c r="A297" s="75">
        <v>1</v>
      </c>
      <c r="B297" s="76">
        <f>B296+1</f>
        <v>234</v>
      </c>
      <c r="C297" s="75">
        <v>1</v>
      </c>
      <c r="D297" s="75">
        <v>1</v>
      </c>
      <c r="E297" s="75"/>
      <c r="F297" s="58" t="str">
        <f xml:space="preserve"> MID(F296,1,39) &amp; "b13"</f>
        <v xml:space="preserve"> From_ILOX_ChuteStatus.ChuteStatus[24].b13</v>
      </c>
      <c r="G297" s="75"/>
      <c r="H297" s="75">
        <v>0</v>
      </c>
      <c r="I297" s="77" t="s">
        <v>207</v>
      </c>
      <c r="J297" s="75"/>
      <c r="K297" s="58" t="str">
        <f>K296</f>
        <v>HAMPER 24</v>
      </c>
    </row>
    <row r="298" spans="1:12" x14ac:dyDescent="0.3">
      <c r="A298" s="75">
        <v>1</v>
      </c>
      <c r="B298" s="76">
        <f>B297+1</f>
        <v>235</v>
      </c>
      <c r="C298" s="75">
        <v>1</v>
      </c>
      <c r="D298" s="75">
        <v>1</v>
      </c>
      <c r="E298" s="75"/>
      <c r="F298" s="58" t="str">
        <f xml:space="preserve"> MID(F297,1,39) &amp; "b14"</f>
        <v xml:space="preserve"> From_ILOX_ChuteStatus.ChuteStatus[24].b14</v>
      </c>
      <c r="G298" s="75"/>
      <c r="H298" s="75">
        <v>0</v>
      </c>
      <c r="I298" s="77" t="s">
        <v>208</v>
      </c>
      <c r="J298" s="75"/>
      <c r="K298" s="58" t="str">
        <f>K297</f>
        <v>HAMPER 24</v>
      </c>
    </row>
    <row r="299" spans="1:12" x14ac:dyDescent="0.3">
      <c r="A299" s="75">
        <v>1</v>
      </c>
      <c r="B299" s="76">
        <f>B298+1</f>
        <v>236</v>
      </c>
      <c r="C299" s="75">
        <v>1</v>
      </c>
      <c r="D299" s="75">
        <v>1</v>
      </c>
      <c r="E299" s="75"/>
      <c r="F299" s="58" t="str">
        <f xml:space="preserve"> MID(F298,1,39) &amp; "b15"</f>
        <v xml:space="preserve"> From_ILOX_ChuteStatus.ChuteStatus[24].b15</v>
      </c>
      <c r="G299" s="75"/>
      <c r="H299" s="75"/>
      <c r="I299" s="77" t="s">
        <v>209</v>
      </c>
      <c r="J299" s="75"/>
      <c r="K299" s="58" t="str">
        <f>K298</f>
        <v>HAMPER 24</v>
      </c>
    </row>
    <row r="300" spans="1:12" x14ac:dyDescent="0.3">
      <c r="A300" s="75">
        <v>1</v>
      </c>
      <c r="B300" s="76">
        <f t="shared" ref="B300" si="35">B299+1</f>
        <v>237</v>
      </c>
      <c r="C300" s="75">
        <v>1</v>
      </c>
      <c r="D300" s="75">
        <v>1</v>
      </c>
      <c r="E300" s="75"/>
      <c r="F300" s="58" t="str">
        <f xml:space="preserve"> MID(F299,1,39) &amp; "b16"</f>
        <v xml:space="preserve"> From_ILOX_ChuteStatus.ChuteStatus[24].b16</v>
      </c>
      <c r="G300" s="75"/>
      <c r="H300" s="75"/>
      <c r="I300" s="77" t="s">
        <v>210</v>
      </c>
      <c r="J300" s="75"/>
      <c r="K300" s="58" t="str">
        <f>K299</f>
        <v>HAMPER 24</v>
      </c>
    </row>
    <row r="302" spans="1:12" x14ac:dyDescent="0.3">
      <c r="A302" s="75">
        <v>1</v>
      </c>
      <c r="B302" s="76">
        <f>B296+8</f>
        <v>241</v>
      </c>
      <c r="C302" s="75">
        <v>1</v>
      </c>
      <c r="D302" s="75">
        <v>1</v>
      </c>
      <c r="E302" s="75"/>
      <c r="F302" s="58" t="str">
        <f xml:space="preserve"> MID(F296,1,35) &amp; TEXT(MID(F296,36,2)+1,"00") &amp; "]" &amp; RIGHT(F296,LEN(F296)-FIND("]",F296))</f>
        <v xml:space="preserve"> From_ILOX_ChuteStatus.ChuteStatus[25].b12</v>
      </c>
      <c r="G302" s="75"/>
      <c r="H302" s="75">
        <v>0</v>
      </c>
      <c r="I302" s="77" t="s">
        <v>206</v>
      </c>
      <c r="J302" s="75"/>
      <c r="K302" s="58" t="str">
        <f xml:space="preserve"> MID(K296,1,7) &amp; TEXT(MID(K296,8,2)+1,"00")</f>
        <v>HAMPER 25</v>
      </c>
      <c r="L302" s="55"/>
    </row>
    <row r="303" spans="1:12" x14ac:dyDescent="0.3">
      <c r="A303" s="75">
        <v>1</v>
      </c>
      <c r="B303" s="76">
        <f>B302+1</f>
        <v>242</v>
      </c>
      <c r="C303" s="75">
        <v>1</v>
      </c>
      <c r="D303" s="75">
        <v>1</v>
      </c>
      <c r="E303" s="75"/>
      <c r="F303" s="58" t="str">
        <f xml:space="preserve"> MID(F302,1,39) &amp; "b13"</f>
        <v xml:space="preserve"> From_ILOX_ChuteStatus.ChuteStatus[25].b13</v>
      </c>
      <c r="G303" s="75"/>
      <c r="H303" s="75">
        <v>0</v>
      </c>
      <c r="I303" s="77" t="s">
        <v>207</v>
      </c>
      <c r="J303" s="75"/>
      <c r="K303" s="58" t="str">
        <f>K302</f>
        <v>HAMPER 25</v>
      </c>
    </row>
    <row r="304" spans="1:12" x14ac:dyDescent="0.3">
      <c r="A304" s="75">
        <v>1</v>
      </c>
      <c r="B304" s="76">
        <f>B303+1</f>
        <v>243</v>
      </c>
      <c r="C304" s="75">
        <v>1</v>
      </c>
      <c r="D304" s="75">
        <v>1</v>
      </c>
      <c r="E304" s="75"/>
      <c r="F304" s="58" t="str">
        <f xml:space="preserve"> MID(F303,1,39) &amp; "b14"</f>
        <v xml:space="preserve"> From_ILOX_ChuteStatus.ChuteStatus[25].b14</v>
      </c>
      <c r="G304" s="75"/>
      <c r="H304" s="75">
        <v>0</v>
      </c>
      <c r="I304" s="77" t="s">
        <v>208</v>
      </c>
      <c r="J304" s="75"/>
      <c r="K304" s="58" t="str">
        <f>K303</f>
        <v>HAMPER 25</v>
      </c>
    </row>
    <row r="305" spans="1:12" x14ac:dyDescent="0.3">
      <c r="A305" s="75">
        <v>1</v>
      </c>
      <c r="B305" s="76">
        <f>B304+1</f>
        <v>244</v>
      </c>
      <c r="C305" s="75">
        <v>1</v>
      </c>
      <c r="D305" s="75">
        <v>1</v>
      </c>
      <c r="E305" s="75"/>
      <c r="F305" s="58" t="str">
        <f xml:space="preserve"> MID(F304,1,39) &amp; "b15"</f>
        <v xml:space="preserve"> From_ILOX_ChuteStatus.ChuteStatus[25].b15</v>
      </c>
      <c r="G305" s="75"/>
      <c r="H305" s="75"/>
      <c r="I305" s="77" t="s">
        <v>209</v>
      </c>
      <c r="J305" s="75"/>
      <c r="K305" s="58" t="str">
        <f>K304</f>
        <v>HAMPER 25</v>
      </c>
    </row>
    <row r="306" spans="1:12" x14ac:dyDescent="0.3">
      <c r="A306" s="75">
        <v>1</v>
      </c>
      <c r="B306" s="76">
        <f t="shared" ref="B306" si="36">B305+1</f>
        <v>245</v>
      </c>
      <c r="C306" s="75">
        <v>1</v>
      </c>
      <c r="D306" s="75">
        <v>1</v>
      </c>
      <c r="E306" s="75"/>
      <c r="F306" s="58" t="str">
        <f xml:space="preserve"> MID(F305,1,39) &amp; "b16"</f>
        <v xml:space="preserve"> From_ILOX_ChuteStatus.ChuteStatus[25].b16</v>
      </c>
      <c r="G306" s="75"/>
      <c r="H306" s="75"/>
      <c r="I306" s="77" t="s">
        <v>210</v>
      </c>
      <c r="J306" s="75"/>
      <c r="K306" s="58" t="str">
        <f>K305</f>
        <v>HAMPER 25</v>
      </c>
    </row>
    <row r="308" spans="1:12" x14ac:dyDescent="0.3">
      <c r="A308" s="75">
        <v>1</v>
      </c>
      <c r="B308" s="76">
        <f>B302+8</f>
        <v>249</v>
      </c>
      <c r="C308" s="75">
        <v>1</v>
      </c>
      <c r="D308" s="75">
        <v>1</v>
      </c>
      <c r="E308" s="75"/>
      <c r="F308" s="58" t="str">
        <f xml:space="preserve"> MID(F302,1,35) &amp; TEXT(MID(F302,36,2)+1,"00") &amp; "]" &amp; RIGHT(F302,LEN(F302)-FIND("]",F302))</f>
        <v xml:space="preserve"> From_ILOX_ChuteStatus.ChuteStatus[26].b12</v>
      </c>
      <c r="G308" s="75"/>
      <c r="H308" s="75">
        <v>0</v>
      </c>
      <c r="I308" s="77" t="s">
        <v>206</v>
      </c>
      <c r="J308" s="75"/>
      <c r="K308" s="58" t="str">
        <f xml:space="preserve"> MID(K302,1,7) &amp; TEXT(MID(K302,8,2)+1,"00")</f>
        <v>HAMPER 26</v>
      </c>
      <c r="L308" s="55"/>
    </row>
    <row r="309" spans="1:12" x14ac:dyDescent="0.3">
      <c r="A309" s="75">
        <v>1</v>
      </c>
      <c r="B309" s="76">
        <f>B308+1</f>
        <v>250</v>
      </c>
      <c r="C309" s="75">
        <v>1</v>
      </c>
      <c r="D309" s="75">
        <v>1</v>
      </c>
      <c r="E309" s="75"/>
      <c r="F309" s="58" t="str">
        <f xml:space="preserve"> MID(F308,1,39) &amp; "b13"</f>
        <v xml:space="preserve"> From_ILOX_ChuteStatus.ChuteStatus[26].b13</v>
      </c>
      <c r="G309" s="75"/>
      <c r="H309" s="75">
        <v>0</v>
      </c>
      <c r="I309" s="77" t="s">
        <v>207</v>
      </c>
      <c r="J309" s="75"/>
      <c r="K309" s="58" t="str">
        <f>K308</f>
        <v>HAMPER 26</v>
      </c>
    </row>
    <row r="310" spans="1:12" x14ac:dyDescent="0.3">
      <c r="A310" s="75">
        <v>1</v>
      </c>
      <c r="B310" s="76">
        <f>B309+1</f>
        <v>251</v>
      </c>
      <c r="C310" s="75">
        <v>1</v>
      </c>
      <c r="D310" s="75">
        <v>1</v>
      </c>
      <c r="E310" s="75"/>
      <c r="F310" s="58" t="str">
        <f xml:space="preserve"> MID(F309,1,39) &amp; "b14"</f>
        <v xml:space="preserve"> From_ILOX_ChuteStatus.ChuteStatus[26].b14</v>
      </c>
      <c r="G310" s="75"/>
      <c r="H310" s="75">
        <v>0</v>
      </c>
      <c r="I310" s="77" t="s">
        <v>208</v>
      </c>
      <c r="J310" s="75"/>
      <c r="K310" s="58" t="str">
        <f>K309</f>
        <v>HAMPER 26</v>
      </c>
    </row>
    <row r="311" spans="1:12" x14ac:dyDescent="0.3">
      <c r="A311" s="75">
        <v>1</v>
      </c>
      <c r="B311" s="76">
        <f>B310+1</f>
        <v>252</v>
      </c>
      <c r="C311" s="75">
        <v>1</v>
      </c>
      <c r="D311" s="75">
        <v>1</v>
      </c>
      <c r="E311" s="75"/>
      <c r="F311" s="58" t="str">
        <f xml:space="preserve"> MID(F310,1,39) &amp; "b15"</f>
        <v xml:space="preserve"> From_ILOX_ChuteStatus.ChuteStatus[26].b15</v>
      </c>
      <c r="G311" s="75"/>
      <c r="H311" s="75"/>
      <c r="I311" s="77" t="s">
        <v>209</v>
      </c>
      <c r="J311" s="75"/>
      <c r="K311" s="58" t="str">
        <f>K310</f>
        <v>HAMPER 26</v>
      </c>
    </row>
    <row r="312" spans="1:12" x14ac:dyDescent="0.3">
      <c r="A312" s="75">
        <v>1</v>
      </c>
      <c r="B312" s="76">
        <f t="shared" ref="B312" si="37">B311+1</f>
        <v>253</v>
      </c>
      <c r="C312" s="75">
        <v>1</v>
      </c>
      <c r="D312" s="75">
        <v>1</v>
      </c>
      <c r="E312" s="75"/>
      <c r="F312" s="58" t="str">
        <f xml:space="preserve"> MID(F311,1,39) &amp; "b16"</f>
        <v xml:space="preserve"> From_ILOX_ChuteStatus.ChuteStatus[26].b16</v>
      </c>
      <c r="G312" s="75"/>
      <c r="H312" s="75"/>
      <c r="I312" s="77" t="s">
        <v>210</v>
      </c>
      <c r="J312" s="75"/>
      <c r="K312" s="58" t="str">
        <f>K311</f>
        <v>HAMPER 26</v>
      </c>
    </row>
    <row r="314" spans="1:12" x14ac:dyDescent="0.3">
      <c r="A314" s="75">
        <v>1</v>
      </c>
      <c r="B314" s="76">
        <f>B308+8</f>
        <v>257</v>
      </c>
      <c r="C314" s="75">
        <v>1</v>
      </c>
      <c r="D314" s="75">
        <v>1</v>
      </c>
      <c r="E314" s="75"/>
      <c r="F314" s="58" t="str">
        <f xml:space="preserve"> MID(F308,1,35) &amp; TEXT(MID(F308,36,2)+1,"00") &amp; "]" &amp; RIGHT(F308,LEN(F308)-FIND("]",F308))</f>
        <v xml:space="preserve"> From_ILOX_ChuteStatus.ChuteStatus[27].b12</v>
      </c>
      <c r="G314" s="75"/>
      <c r="H314" s="75">
        <v>0</v>
      </c>
      <c r="I314" s="77" t="s">
        <v>206</v>
      </c>
      <c r="J314" s="75"/>
      <c r="K314" s="58" t="str">
        <f xml:space="preserve"> MID(K308,1,7) &amp; TEXT(MID(K308,8,2)+1,"00")</f>
        <v>HAMPER 27</v>
      </c>
      <c r="L314" s="55"/>
    </row>
    <row r="315" spans="1:12" x14ac:dyDescent="0.3">
      <c r="A315" s="75">
        <v>1</v>
      </c>
      <c r="B315" s="76">
        <f>B314+1</f>
        <v>258</v>
      </c>
      <c r="C315" s="75">
        <v>1</v>
      </c>
      <c r="D315" s="75">
        <v>1</v>
      </c>
      <c r="E315" s="75"/>
      <c r="F315" s="58" t="str">
        <f xml:space="preserve"> MID(F314,1,39) &amp; "b13"</f>
        <v xml:space="preserve"> From_ILOX_ChuteStatus.ChuteStatus[27].b13</v>
      </c>
      <c r="G315" s="75"/>
      <c r="H315" s="75">
        <v>0</v>
      </c>
      <c r="I315" s="77" t="s">
        <v>207</v>
      </c>
      <c r="J315" s="75"/>
      <c r="K315" s="58" t="str">
        <f>K314</f>
        <v>HAMPER 27</v>
      </c>
    </row>
    <row r="316" spans="1:12" x14ac:dyDescent="0.3">
      <c r="A316" s="75">
        <v>1</v>
      </c>
      <c r="B316" s="76">
        <f>B315+1</f>
        <v>259</v>
      </c>
      <c r="C316" s="75">
        <v>1</v>
      </c>
      <c r="D316" s="75">
        <v>1</v>
      </c>
      <c r="E316" s="75"/>
      <c r="F316" s="58" t="str">
        <f xml:space="preserve"> MID(F315,1,39) &amp; "b14"</f>
        <v xml:space="preserve"> From_ILOX_ChuteStatus.ChuteStatus[27].b14</v>
      </c>
      <c r="G316" s="75"/>
      <c r="H316" s="75">
        <v>0</v>
      </c>
      <c r="I316" s="77" t="s">
        <v>208</v>
      </c>
      <c r="J316" s="75"/>
      <c r="K316" s="58" t="str">
        <f>K315</f>
        <v>HAMPER 27</v>
      </c>
    </row>
    <row r="317" spans="1:12" x14ac:dyDescent="0.3">
      <c r="A317" s="75">
        <v>1</v>
      </c>
      <c r="B317" s="76">
        <f>B316+1</f>
        <v>260</v>
      </c>
      <c r="C317" s="75">
        <v>1</v>
      </c>
      <c r="D317" s="75">
        <v>1</v>
      </c>
      <c r="E317" s="75"/>
      <c r="F317" s="58" t="str">
        <f xml:space="preserve"> MID(F316,1,39) &amp; "b15"</f>
        <v xml:space="preserve"> From_ILOX_ChuteStatus.ChuteStatus[27].b15</v>
      </c>
      <c r="G317" s="75"/>
      <c r="H317" s="75"/>
      <c r="I317" s="77" t="s">
        <v>209</v>
      </c>
      <c r="J317" s="75"/>
      <c r="K317" s="58" t="str">
        <f>K316</f>
        <v>HAMPER 27</v>
      </c>
    </row>
    <row r="318" spans="1:12" x14ac:dyDescent="0.3">
      <c r="A318" s="75">
        <v>1</v>
      </c>
      <c r="B318" s="76">
        <f t="shared" ref="B318" si="38">B317+1</f>
        <v>261</v>
      </c>
      <c r="C318" s="75">
        <v>1</v>
      </c>
      <c r="D318" s="75">
        <v>1</v>
      </c>
      <c r="E318" s="75"/>
      <c r="F318" s="58" t="str">
        <f xml:space="preserve"> MID(F317,1,39) &amp; "b16"</f>
        <v xml:space="preserve"> From_ILOX_ChuteStatus.ChuteStatus[27].b16</v>
      </c>
      <c r="G318" s="75"/>
      <c r="H318" s="75"/>
      <c r="I318" s="77" t="s">
        <v>210</v>
      </c>
      <c r="J318" s="75"/>
      <c r="K318" s="58" t="str">
        <f>K317</f>
        <v>HAMPER 27</v>
      </c>
    </row>
    <row r="320" spans="1:12" x14ac:dyDescent="0.3">
      <c r="A320" s="75">
        <v>1</v>
      </c>
      <c r="B320" s="76">
        <f>B314+8</f>
        <v>265</v>
      </c>
      <c r="C320" s="75">
        <v>1</v>
      </c>
      <c r="D320" s="75">
        <v>1</v>
      </c>
      <c r="E320" s="75"/>
      <c r="F320" s="58" t="str">
        <f xml:space="preserve"> MID(F314,1,35) &amp; TEXT(MID(F314,36,2)+1,"00") &amp; "]" &amp; RIGHT(F314,LEN(F314)-FIND("]",F314))</f>
        <v xml:space="preserve"> From_ILOX_ChuteStatus.ChuteStatus[28].b12</v>
      </c>
      <c r="G320" s="75"/>
      <c r="H320" s="75">
        <v>0</v>
      </c>
      <c r="I320" s="77" t="s">
        <v>206</v>
      </c>
      <c r="J320" s="75"/>
      <c r="K320" s="58" t="str">
        <f xml:space="preserve"> MID(K314,1,7) &amp; TEXT(MID(K314,8,2)+1,"00")</f>
        <v>HAMPER 28</v>
      </c>
      <c r="L320" s="55"/>
    </row>
    <row r="321" spans="1:12" x14ac:dyDescent="0.3">
      <c r="A321" s="75">
        <v>1</v>
      </c>
      <c r="B321" s="76">
        <f>B320+1</f>
        <v>266</v>
      </c>
      <c r="C321" s="75">
        <v>1</v>
      </c>
      <c r="D321" s="75">
        <v>1</v>
      </c>
      <c r="E321" s="75"/>
      <c r="F321" s="58" t="str">
        <f xml:space="preserve"> MID(F320,1,39) &amp; "b13"</f>
        <v xml:space="preserve"> From_ILOX_ChuteStatus.ChuteStatus[28].b13</v>
      </c>
      <c r="G321" s="75"/>
      <c r="H321" s="75">
        <v>0</v>
      </c>
      <c r="I321" s="77" t="s">
        <v>207</v>
      </c>
      <c r="J321" s="75"/>
      <c r="K321" s="58" t="str">
        <f>K320</f>
        <v>HAMPER 28</v>
      </c>
    </row>
    <row r="322" spans="1:12" x14ac:dyDescent="0.3">
      <c r="A322" s="75">
        <v>1</v>
      </c>
      <c r="B322" s="76">
        <f>B321+1</f>
        <v>267</v>
      </c>
      <c r="C322" s="75">
        <v>1</v>
      </c>
      <c r="D322" s="75">
        <v>1</v>
      </c>
      <c r="E322" s="75"/>
      <c r="F322" s="58" t="str">
        <f xml:space="preserve"> MID(F321,1,39) &amp; "b14"</f>
        <v xml:space="preserve"> From_ILOX_ChuteStatus.ChuteStatus[28].b14</v>
      </c>
      <c r="G322" s="75"/>
      <c r="H322" s="75">
        <v>0</v>
      </c>
      <c r="I322" s="77" t="s">
        <v>208</v>
      </c>
      <c r="J322" s="75"/>
      <c r="K322" s="58" t="str">
        <f>K321</f>
        <v>HAMPER 28</v>
      </c>
    </row>
    <row r="323" spans="1:12" x14ac:dyDescent="0.3">
      <c r="A323" s="75">
        <v>1</v>
      </c>
      <c r="B323" s="76">
        <f>B322+1</f>
        <v>268</v>
      </c>
      <c r="C323" s="75">
        <v>1</v>
      </c>
      <c r="D323" s="75">
        <v>1</v>
      </c>
      <c r="E323" s="75"/>
      <c r="F323" s="58" t="str">
        <f xml:space="preserve"> MID(F322,1,39) &amp; "b15"</f>
        <v xml:space="preserve"> From_ILOX_ChuteStatus.ChuteStatus[28].b15</v>
      </c>
      <c r="G323" s="75"/>
      <c r="H323" s="75"/>
      <c r="I323" s="77" t="s">
        <v>209</v>
      </c>
      <c r="J323" s="75"/>
      <c r="K323" s="58" t="str">
        <f>K322</f>
        <v>HAMPER 28</v>
      </c>
    </row>
    <row r="324" spans="1:12" x14ac:dyDescent="0.3">
      <c r="A324" s="75">
        <v>1</v>
      </c>
      <c r="B324" s="76">
        <f t="shared" ref="B324" si="39">B323+1</f>
        <v>269</v>
      </c>
      <c r="C324" s="75">
        <v>1</v>
      </c>
      <c r="D324" s="75">
        <v>1</v>
      </c>
      <c r="E324" s="75"/>
      <c r="F324" s="58" t="str">
        <f xml:space="preserve"> MID(F323,1,39) &amp; "b16"</f>
        <v xml:space="preserve"> From_ILOX_ChuteStatus.ChuteStatus[28].b16</v>
      </c>
      <c r="G324" s="75"/>
      <c r="H324" s="75"/>
      <c r="I324" s="77" t="s">
        <v>210</v>
      </c>
      <c r="J324" s="75"/>
      <c r="K324" s="58" t="str">
        <f>K323</f>
        <v>HAMPER 28</v>
      </c>
    </row>
    <row r="326" spans="1:12" x14ac:dyDescent="0.3">
      <c r="A326" s="75">
        <v>1</v>
      </c>
      <c r="B326" s="76">
        <f>B320+8</f>
        <v>273</v>
      </c>
      <c r="C326" s="75">
        <v>1</v>
      </c>
      <c r="D326" s="75">
        <v>1</v>
      </c>
      <c r="E326" s="75"/>
      <c r="F326" s="58" t="str">
        <f xml:space="preserve"> MID(F320,1,35) &amp; TEXT(MID(F320,36,2)+1,"00") &amp; "]" &amp; RIGHT(F320,LEN(F320)-FIND("]",F320))</f>
        <v xml:space="preserve"> From_ILOX_ChuteStatus.ChuteStatus[29].b12</v>
      </c>
      <c r="G326" s="75"/>
      <c r="H326" s="75">
        <v>0</v>
      </c>
      <c r="I326" s="77" t="s">
        <v>206</v>
      </c>
      <c r="J326" s="75"/>
      <c r="K326" s="58" t="str">
        <f xml:space="preserve"> MID(K320,1,7) &amp; TEXT(MID(K320,8,2)+1,"00")</f>
        <v>HAMPER 29</v>
      </c>
      <c r="L326" s="55"/>
    </row>
    <row r="327" spans="1:12" x14ac:dyDescent="0.3">
      <c r="A327" s="75">
        <v>1</v>
      </c>
      <c r="B327" s="76">
        <f>B326+1</f>
        <v>274</v>
      </c>
      <c r="C327" s="75">
        <v>1</v>
      </c>
      <c r="D327" s="75">
        <v>1</v>
      </c>
      <c r="E327" s="75"/>
      <c r="F327" s="58" t="str">
        <f xml:space="preserve"> MID(F326,1,39) &amp; "b13"</f>
        <v xml:space="preserve"> From_ILOX_ChuteStatus.ChuteStatus[29].b13</v>
      </c>
      <c r="G327" s="75"/>
      <c r="H327" s="75">
        <v>0</v>
      </c>
      <c r="I327" s="77" t="s">
        <v>207</v>
      </c>
      <c r="J327" s="75"/>
      <c r="K327" s="58" t="str">
        <f>K326</f>
        <v>HAMPER 29</v>
      </c>
    </row>
    <row r="328" spans="1:12" x14ac:dyDescent="0.3">
      <c r="A328" s="75">
        <v>1</v>
      </c>
      <c r="B328" s="76">
        <f>B327+1</f>
        <v>275</v>
      </c>
      <c r="C328" s="75">
        <v>1</v>
      </c>
      <c r="D328" s="75">
        <v>1</v>
      </c>
      <c r="E328" s="75"/>
      <c r="F328" s="58" t="str">
        <f xml:space="preserve"> MID(F327,1,39) &amp; "b14"</f>
        <v xml:space="preserve"> From_ILOX_ChuteStatus.ChuteStatus[29].b14</v>
      </c>
      <c r="G328" s="75"/>
      <c r="H328" s="75">
        <v>0</v>
      </c>
      <c r="I328" s="77" t="s">
        <v>208</v>
      </c>
      <c r="J328" s="75"/>
      <c r="K328" s="58" t="str">
        <f>K327</f>
        <v>HAMPER 29</v>
      </c>
    </row>
    <row r="329" spans="1:12" x14ac:dyDescent="0.3">
      <c r="A329" s="75">
        <v>1</v>
      </c>
      <c r="B329" s="76">
        <f>B328+1</f>
        <v>276</v>
      </c>
      <c r="C329" s="75">
        <v>1</v>
      </c>
      <c r="D329" s="75">
        <v>1</v>
      </c>
      <c r="E329" s="75"/>
      <c r="F329" s="58" t="str">
        <f xml:space="preserve"> MID(F328,1,39) &amp; "b15"</f>
        <v xml:space="preserve"> From_ILOX_ChuteStatus.ChuteStatus[29].b15</v>
      </c>
      <c r="G329" s="75"/>
      <c r="H329" s="75"/>
      <c r="I329" s="77" t="s">
        <v>209</v>
      </c>
      <c r="J329" s="75"/>
      <c r="K329" s="58" t="str">
        <f>K328</f>
        <v>HAMPER 29</v>
      </c>
    </row>
    <row r="330" spans="1:12" x14ac:dyDescent="0.3">
      <c r="A330" s="75">
        <v>1</v>
      </c>
      <c r="B330" s="76">
        <f t="shared" ref="B330" si="40">B329+1</f>
        <v>277</v>
      </c>
      <c r="C330" s="75">
        <v>1</v>
      </c>
      <c r="D330" s="75">
        <v>1</v>
      </c>
      <c r="E330" s="75"/>
      <c r="F330" s="58" t="str">
        <f xml:space="preserve"> MID(F329,1,39) &amp; "b16"</f>
        <v xml:space="preserve"> From_ILOX_ChuteStatus.ChuteStatus[29].b16</v>
      </c>
      <c r="G330" s="75"/>
      <c r="H330" s="75"/>
      <c r="I330" s="77" t="s">
        <v>210</v>
      </c>
      <c r="J330" s="75"/>
      <c r="K330" s="58" t="str">
        <f>K329</f>
        <v>HAMPER 29</v>
      </c>
    </row>
    <row r="332" spans="1:12" x14ac:dyDescent="0.3">
      <c r="A332" s="75">
        <v>1</v>
      </c>
      <c r="B332" s="76">
        <f>B326+8</f>
        <v>281</v>
      </c>
      <c r="C332" s="75">
        <v>1</v>
      </c>
      <c r="D332" s="75">
        <v>1</v>
      </c>
      <c r="E332" s="75"/>
      <c r="F332" s="58" t="str">
        <f xml:space="preserve"> MID(F326,1,35) &amp; TEXT(MID(F326,36,2)+1,"00") &amp; "]" &amp; RIGHT(F326,LEN(F326)-FIND("]",F326))</f>
        <v xml:space="preserve"> From_ILOX_ChuteStatus.ChuteStatus[30].b12</v>
      </c>
      <c r="G332" s="75"/>
      <c r="H332" s="75">
        <v>0</v>
      </c>
      <c r="I332" s="77" t="s">
        <v>206</v>
      </c>
      <c r="J332" s="75"/>
      <c r="K332" s="58" t="str">
        <f xml:space="preserve"> MID(K326,1,7) &amp; TEXT(MID(K326,8,2)+1,"00")</f>
        <v>HAMPER 30</v>
      </c>
      <c r="L332" s="55"/>
    </row>
    <row r="333" spans="1:12" x14ac:dyDescent="0.3">
      <c r="A333" s="75">
        <v>1</v>
      </c>
      <c r="B333" s="76">
        <f>B332+1</f>
        <v>282</v>
      </c>
      <c r="C333" s="75">
        <v>1</v>
      </c>
      <c r="D333" s="75">
        <v>1</v>
      </c>
      <c r="E333" s="75"/>
      <c r="F333" s="58" t="str">
        <f xml:space="preserve"> MID(F332,1,39) &amp; "b13"</f>
        <v xml:space="preserve"> From_ILOX_ChuteStatus.ChuteStatus[30].b13</v>
      </c>
      <c r="G333" s="75"/>
      <c r="H333" s="75">
        <v>0</v>
      </c>
      <c r="I333" s="77" t="s">
        <v>207</v>
      </c>
      <c r="J333" s="75"/>
      <c r="K333" s="58" t="str">
        <f>K332</f>
        <v>HAMPER 30</v>
      </c>
    </row>
    <row r="334" spans="1:12" x14ac:dyDescent="0.3">
      <c r="A334" s="75">
        <v>1</v>
      </c>
      <c r="B334" s="76">
        <f>B333+1</f>
        <v>283</v>
      </c>
      <c r="C334" s="75">
        <v>1</v>
      </c>
      <c r="D334" s="75">
        <v>1</v>
      </c>
      <c r="E334" s="75"/>
      <c r="F334" s="58" t="str">
        <f xml:space="preserve"> MID(F333,1,39) &amp; "b14"</f>
        <v xml:space="preserve"> From_ILOX_ChuteStatus.ChuteStatus[30].b14</v>
      </c>
      <c r="G334" s="75"/>
      <c r="H334" s="75">
        <v>0</v>
      </c>
      <c r="I334" s="77" t="s">
        <v>208</v>
      </c>
      <c r="J334" s="75"/>
      <c r="K334" s="58" t="str">
        <f>K333</f>
        <v>HAMPER 30</v>
      </c>
    </row>
    <row r="335" spans="1:12" x14ac:dyDescent="0.3">
      <c r="A335" s="75">
        <v>1</v>
      </c>
      <c r="B335" s="76">
        <f>B334+1</f>
        <v>284</v>
      </c>
      <c r="C335" s="75">
        <v>1</v>
      </c>
      <c r="D335" s="75">
        <v>1</v>
      </c>
      <c r="E335" s="75"/>
      <c r="F335" s="58" t="str">
        <f xml:space="preserve"> MID(F334,1,39) &amp; "b15"</f>
        <v xml:space="preserve"> From_ILOX_ChuteStatus.ChuteStatus[30].b15</v>
      </c>
      <c r="G335" s="75"/>
      <c r="H335" s="75"/>
      <c r="I335" s="77" t="s">
        <v>209</v>
      </c>
      <c r="J335" s="75"/>
      <c r="K335" s="58" t="str">
        <f>K334</f>
        <v>HAMPER 30</v>
      </c>
    </row>
    <row r="336" spans="1:12" x14ac:dyDescent="0.3">
      <c r="A336" s="75">
        <v>1</v>
      </c>
      <c r="B336" s="76">
        <f t="shared" ref="B336" si="41">B335+1</f>
        <v>285</v>
      </c>
      <c r="C336" s="75">
        <v>1</v>
      </c>
      <c r="D336" s="75">
        <v>1</v>
      </c>
      <c r="E336" s="75"/>
      <c r="F336" s="58" t="str">
        <f xml:space="preserve"> MID(F335,1,39) &amp; "b16"</f>
        <v xml:space="preserve"> From_ILOX_ChuteStatus.ChuteStatus[30].b16</v>
      </c>
      <c r="G336" s="75"/>
      <c r="H336" s="75"/>
      <c r="I336" s="77" t="s">
        <v>210</v>
      </c>
      <c r="J336" s="75"/>
      <c r="K336" s="58" t="str">
        <f>K335</f>
        <v>HAMPER 30</v>
      </c>
    </row>
    <row r="338" spans="1:12" x14ac:dyDescent="0.3">
      <c r="A338" s="75">
        <v>1</v>
      </c>
      <c r="B338" s="76">
        <f>B332+8</f>
        <v>289</v>
      </c>
      <c r="C338" s="75">
        <v>1</v>
      </c>
      <c r="D338" s="75">
        <v>1</v>
      </c>
      <c r="E338" s="75"/>
      <c r="F338" s="58" t="str">
        <f xml:space="preserve"> MID(F332,1,35) &amp; TEXT(MID(F332,36,2)+1,"00") &amp; "]" &amp; RIGHT(F332,LEN(F332)-FIND("]",F332))</f>
        <v xml:space="preserve"> From_ILOX_ChuteStatus.ChuteStatus[31].b12</v>
      </c>
      <c r="G338" s="75"/>
      <c r="H338" s="75">
        <v>0</v>
      </c>
      <c r="I338" s="77" t="s">
        <v>206</v>
      </c>
      <c r="J338" s="75"/>
      <c r="K338" s="58" t="str">
        <f xml:space="preserve"> MID(K332,1,7) &amp; TEXT(MID(K332,8,2)+1,"00")</f>
        <v>HAMPER 31</v>
      </c>
      <c r="L338" s="55"/>
    </row>
    <row r="339" spans="1:12" x14ac:dyDescent="0.3">
      <c r="A339" s="75">
        <v>1</v>
      </c>
      <c r="B339" s="76">
        <f>B338+1</f>
        <v>290</v>
      </c>
      <c r="C339" s="75">
        <v>1</v>
      </c>
      <c r="D339" s="75">
        <v>1</v>
      </c>
      <c r="E339" s="75"/>
      <c r="F339" s="58" t="str">
        <f xml:space="preserve"> MID(F338,1,39) &amp; "b13"</f>
        <v xml:space="preserve"> From_ILOX_ChuteStatus.ChuteStatus[31].b13</v>
      </c>
      <c r="G339" s="75"/>
      <c r="H339" s="75">
        <v>0</v>
      </c>
      <c r="I339" s="77" t="s">
        <v>207</v>
      </c>
      <c r="J339" s="75"/>
      <c r="K339" s="58" t="str">
        <f>K338</f>
        <v>HAMPER 31</v>
      </c>
    </row>
    <row r="340" spans="1:12" x14ac:dyDescent="0.3">
      <c r="A340" s="75">
        <v>1</v>
      </c>
      <c r="B340" s="76">
        <f>B339+1</f>
        <v>291</v>
      </c>
      <c r="C340" s="75">
        <v>1</v>
      </c>
      <c r="D340" s="75">
        <v>1</v>
      </c>
      <c r="E340" s="75"/>
      <c r="F340" s="58" t="str">
        <f xml:space="preserve"> MID(F339,1,39) &amp; "b14"</f>
        <v xml:space="preserve"> From_ILOX_ChuteStatus.ChuteStatus[31].b14</v>
      </c>
      <c r="G340" s="75"/>
      <c r="H340" s="75">
        <v>0</v>
      </c>
      <c r="I340" s="77" t="s">
        <v>208</v>
      </c>
      <c r="J340" s="75"/>
      <c r="K340" s="58" t="str">
        <f>K339</f>
        <v>HAMPER 31</v>
      </c>
    </row>
    <row r="341" spans="1:12" x14ac:dyDescent="0.3">
      <c r="A341" s="75">
        <v>1</v>
      </c>
      <c r="B341" s="76">
        <f>B340+1</f>
        <v>292</v>
      </c>
      <c r="C341" s="75">
        <v>1</v>
      </c>
      <c r="D341" s="75">
        <v>1</v>
      </c>
      <c r="E341" s="75"/>
      <c r="F341" s="58" t="str">
        <f xml:space="preserve"> MID(F340,1,39) &amp; "b15"</f>
        <v xml:space="preserve"> From_ILOX_ChuteStatus.ChuteStatus[31].b15</v>
      </c>
      <c r="G341" s="75"/>
      <c r="H341" s="75"/>
      <c r="I341" s="77" t="s">
        <v>209</v>
      </c>
      <c r="J341" s="75"/>
      <c r="K341" s="58" t="str">
        <f>K340</f>
        <v>HAMPER 31</v>
      </c>
    </row>
    <row r="342" spans="1:12" x14ac:dyDescent="0.3">
      <c r="A342" s="75">
        <v>1</v>
      </c>
      <c r="B342" s="76">
        <f t="shared" ref="B342" si="42">B341+1</f>
        <v>293</v>
      </c>
      <c r="C342" s="75">
        <v>1</v>
      </c>
      <c r="D342" s="75">
        <v>1</v>
      </c>
      <c r="E342" s="75"/>
      <c r="F342" s="58" t="str">
        <f xml:space="preserve"> MID(F341,1,39) &amp; "b16"</f>
        <v xml:space="preserve"> From_ILOX_ChuteStatus.ChuteStatus[31].b16</v>
      </c>
      <c r="G342" s="75"/>
      <c r="H342" s="75"/>
      <c r="I342" s="77" t="s">
        <v>210</v>
      </c>
      <c r="J342" s="75"/>
      <c r="K342" s="58" t="str">
        <f>K341</f>
        <v>HAMPER 31</v>
      </c>
    </row>
    <row r="344" spans="1:12" x14ac:dyDescent="0.3">
      <c r="A344" s="75">
        <v>1</v>
      </c>
      <c r="B344" s="76">
        <f>B338+8</f>
        <v>297</v>
      </c>
      <c r="C344" s="75">
        <v>1</v>
      </c>
      <c r="D344" s="75">
        <v>1</v>
      </c>
      <c r="E344" s="75"/>
      <c r="F344" s="58" t="str">
        <f xml:space="preserve"> MID(F338,1,35) &amp; TEXT(MID(F338,36,2)+1,"00") &amp; "]" &amp; RIGHT(F338,LEN(F338)-FIND("]",F338))</f>
        <v xml:space="preserve"> From_ILOX_ChuteStatus.ChuteStatus[32].b12</v>
      </c>
      <c r="G344" s="75"/>
      <c r="H344" s="75">
        <v>0</v>
      </c>
      <c r="I344" s="77" t="s">
        <v>206</v>
      </c>
      <c r="J344" s="75"/>
      <c r="K344" s="58" t="str">
        <f xml:space="preserve"> MID(K338,1,7) &amp; TEXT(MID(K338,8,2)+1,"00")</f>
        <v>HAMPER 32</v>
      </c>
      <c r="L344" s="55"/>
    </row>
    <row r="345" spans="1:12" x14ac:dyDescent="0.3">
      <c r="A345" s="75">
        <v>1</v>
      </c>
      <c r="B345" s="76">
        <f>B344+1</f>
        <v>298</v>
      </c>
      <c r="C345" s="75">
        <v>1</v>
      </c>
      <c r="D345" s="75">
        <v>1</v>
      </c>
      <c r="E345" s="75"/>
      <c r="F345" s="58" t="str">
        <f xml:space="preserve"> MID(F344,1,39) &amp; "b13"</f>
        <v xml:space="preserve"> From_ILOX_ChuteStatus.ChuteStatus[32].b13</v>
      </c>
      <c r="G345" s="75"/>
      <c r="H345" s="75">
        <v>0</v>
      </c>
      <c r="I345" s="77" t="s">
        <v>207</v>
      </c>
      <c r="J345" s="75"/>
      <c r="K345" s="58" t="str">
        <f>K344</f>
        <v>HAMPER 32</v>
      </c>
    </row>
    <row r="346" spans="1:12" x14ac:dyDescent="0.3">
      <c r="A346" s="75">
        <v>1</v>
      </c>
      <c r="B346" s="76">
        <f>B345+1</f>
        <v>299</v>
      </c>
      <c r="C346" s="75">
        <v>1</v>
      </c>
      <c r="D346" s="75">
        <v>1</v>
      </c>
      <c r="E346" s="75"/>
      <c r="F346" s="58" t="str">
        <f xml:space="preserve"> MID(F345,1,39) &amp; "b14"</f>
        <v xml:space="preserve"> From_ILOX_ChuteStatus.ChuteStatus[32].b14</v>
      </c>
      <c r="G346" s="75"/>
      <c r="H346" s="75">
        <v>0</v>
      </c>
      <c r="I346" s="77" t="s">
        <v>208</v>
      </c>
      <c r="J346" s="75"/>
      <c r="K346" s="58" t="str">
        <f>K345</f>
        <v>HAMPER 32</v>
      </c>
    </row>
    <row r="347" spans="1:12" x14ac:dyDescent="0.3">
      <c r="A347" s="75">
        <v>1</v>
      </c>
      <c r="B347" s="76">
        <f>B346+1</f>
        <v>300</v>
      </c>
      <c r="C347" s="75">
        <v>1</v>
      </c>
      <c r="D347" s="75">
        <v>1</v>
      </c>
      <c r="E347" s="75"/>
      <c r="F347" s="58" t="str">
        <f xml:space="preserve"> MID(F346,1,39) &amp; "b15"</f>
        <v xml:space="preserve"> From_ILOX_ChuteStatus.ChuteStatus[32].b15</v>
      </c>
      <c r="G347" s="75"/>
      <c r="H347" s="75"/>
      <c r="I347" s="77" t="s">
        <v>209</v>
      </c>
      <c r="J347" s="75"/>
      <c r="K347" s="58" t="str">
        <f>K346</f>
        <v>HAMPER 32</v>
      </c>
    </row>
    <row r="348" spans="1:12" x14ac:dyDescent="0.3">
      <c r="A348" s="75">
        <v>1</v>
      </c>
      <c r="B348" s="76">
        <f t="shared" ref="B348" si="43">B347+1</f>
        <v>301</v>
      </c>
      <c r="C348" s="75">
        <v>1</v>
      </c>
      <c r="D348" s="75">
        <v>1</v>
      </c>
      <c r="E348" s="75"/>
      <c r="F348" s="58" t="str">
        <f xml:space="preserve"> MID(F347,1,39) &amp; "b16"</f>
        <v xml:space="preserve"> From_ILOX_ChuteStatus.ChuteStatus[32].b16</v>
      </c>
      <c r="G348" s="75"/>
      <c r="H348" s="75"/>
      <c r="I348" s="77" t="s">
        <v>210</v>
      </c>
      <c r="J348" s="75"/>
      <c r="K348" s="58" t="str">
        <f>K347</f>
        <v>HAMPER 32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G24"/>
  <sheetViews>
    <sheetView workbookViewId="0">
      <selection activeCell="D17" sqref="D17"/>
    </sheetView>
  </sheetViews>
  <sheetFormatPr defaultColWidth="9.15234375" defaultRowHeight="10.75" x14ac:dyDescent="0.3"/>
  <cols>
    <col min="1" max="2" width="9.15234375" style="48"/>
    <col min="3" max="3" width="31.3828125" style="48" customWidth="1"/>
    <col min="4" max="16384" width="9.15234375" style="48"/>
  </cols>
  <sheetData>
    <row r="4" spans="1:7" x14ac:dyDescent="0.3">
      <c r="A4" s="55" t="s">
        <v>163</v>
      </c>
      <c r="B4" s="48" t="s">
        <v>497</v>
      </c>
      <c r="C4" s="48" t="s">
        <v>85</v>
      </c>
      <c r="D4" s="48" t="s">
        <v>498</v>
      </c>
      <c r="E4" s="48" t="s">
        <v>499</v>
      </c>
      <c r="F4" s="55" t="s">
        <v>893</v>
      </c>
      <c r="G4" s="55" t="s">
        <v>892</v>
      </c>
    </row>
    <row r="5" spans="1:7" x14ac:dyDescent="0.3">
      <c r="A5" s="55">
        <v>1</v>
      </c>
      <c r="B5" s="48">
        <v>1</v>
      </c>
      <c r="C5" s="55" t="s">
        <v>872</v>
      </c>
      <c r="D5" s="48">
        <v>10</v>
      </c>
      <c r="E5" s="55" t="s">
        <v>871</v>
      </c>
      <c r="F5" s="48">
        <v>0</v>
      </c>
      <c r="G5" s="48">
        <v>100</v>
      </c>
    </row>
    <row r="6" spans="1:7" x14ac:dyDescent="0.3">
      <c r="A6" s="55">
        <v>1</v>
      </c>
      <c r="B6" s="48">
        <v>2</v>
      </c>
      <c r="C6" s="55" t="s">
        <v>873</v>
      </c>
      <c r="D6" s="48">
        <v>20</v>
      </c>
      <c r="E6" s="55" t="s">
        <v>871</v>
      </c>
      <c r="F6" s="48">
        <v>0</v>
      </c>
      <c r="G6" s="48">
        <v>100</v>
      </c>
    </row>
    <row r="7" spans="1:7" x14ac:dyDescent="0.3">
      <c r="A7" s="55">
        <v>1</v>
      </c>
      <c r="B7" s="48">
        <v>3</v>
      </c>
      <c r="C7" s="55" t="s">
        <v>869</v>
      </c>
      <c r="D7" s="48">
        <v>10</v>
      </c>
      <c r="E7" s="55" t="s">
        <v>871</v>
      </c>
      <c r="F7" s="48">
        <v>0</v>
      </c>
      <c r="G7" s="48">
        <v>100</v>
      </c>
    </row>
    <row r="8" spans="1:7" x14ac:dyDescent="0.3">
      <c r="A8" s="55">
        <v>1</v>
      </c>
      <c r="B8" s="48">
        <v>4</v>
      </c>
      <c r="C8" s="55" t="s">
        <v>870</v>
      </c>
      <c r="D8" s="48">
        <v>20</v>
      </c>
      <c r="E8" s="55" t="s">
        <v>871</v>
      </c>
      <c r="F8" s="48">
        <v>0</v>
      </c>
      <c r="G8" s="48">
        <v>100</v>
      </c>
    </row>
    <row r="9" spans="1:7" x14ac:dyDescent="0.3">
      <c r="A9" s="55">
        <v>1</v>
      </c>
      <c r="B9" s="48">
        <v>5</v>
      </c>
      <c r="C9" s="55" t="s">
        <v>1360</v>
      </c>
      <c r="D9" s="48">
        <v>1</v>
      </c>
      <c r="E9" s="55" t="s">
        <v>1361</v>
      </c>
      <c r="F9" s="48">
        <v>0</v>
      </c>
      <c r="G9" s="48">
        <v>1</v>
      </c>
    </row>
    <row r="10" spans="1:7" x14ac:dyDescent="0.3">
      <c r="A10" s="48">
        <v>1</v>
      </c>
      <c r="B10" s="48">
        <v>20</v>
      </c>
      <c r="C10" s="55" t="s">
        <v>875</v>
      </c>
      <c r="D10" s="48">
        <v>900</v>
      </c>
      <c r="E10" s="55" t="s">
        <v>876</v>
      </c>
      <c r="F10" s="48">
        <v>0</v>
      </c>
      <c r="G10" s="48">
        <v>28800</v>
      </c>
    </row>
    <row r="11" spans="1:7" x14ac:dyDescent="0.3">
      <c r="A11" s="48">
        <v>1</v>
      </c>
      <c r="B11" s="48">
        <v>21</v>
      </c>
      <c r="C11" s="55" t="s">
        <v>930</v>
      </c>
      <c r="D11" s="48">
        <v>2000</v>
      </c>
      <c r="E11" s="48" t="s">
        <v>501</v>
      </c>
      <c r="F11" s="48">
        <v>2000</v>
      </c>
      <c r="G11" s="48">
        <v>30000</v>
      </c>
    </row>
    <row r="12" spans="1:7" x14ac:dyDescent="0.3">
      <c r="A12" s="48">
        <v>1</v>
      </c>
      <c r="B12" s="48">
        <v>26</v>
      </c>
      <c r="C12" s="48" t="s">
        <v>500</v>
      </c>
      <c r="D12" s="48">
        <v>4000</v>
      </c>
      <c r="E12" s="48" t="s">
        <v>501</v>
      </c>
      <c r="F12" s="48">
        <v>2000</v>
      </c>
      <c r="G12" s="48">
        <v>30000</v>
      </c>
    </row>
    <row r="13" spans="1:7" x14ac:dyDescent="0.3">
      <c r="A13" s="48">
        <v>1</v>
      </c>
      <c r="B13" s="48">
        <v>27</v>
      </c>
      <c r="C13" s="48" t="s">
        <v>502</v>
      </c>
      <c r="D13" s="48">
        <v>4000</v>
      </c>
      <c r="E13" s="48" t="s">
        <v>501</v>
      </c>
      <c r="F13" s="48">
        <v>2000</v>
      </c>
      <c r="G13" s="48">
        <v>30000</v>
      </c>
    </row>
    <row r="14" spans="1:7" x14ac:dyDescent="0.3">
      <c r="A14" s="48">
        <v>1</v>
      </c>
      <c r="B14" s="48">
        <v>28</v>
      </c>
      <c r="C14" s="48" t="s">
        <v>503</v>
      </c>
      <c r="D14" s="48">
        <v>4000</v>
      </c>
      <c r="E14" s="48" t="s">
        <v>501</v>
      </c>
      <c r="F14" s="48">
        <v>2000</v>
      </c>
      <c r="G14" s="48">
        <v>30000</v>
      </c>
    </row>
    <row r="15" spans="1:7" x14ac:dyDescent="0.3">
      <c r="A15" s="48">
        <v>1</v>
      </c>
      <c r="B15" s="48">
        <v>29</v>
      </c>
      <c r="C15" s="55" t="s">
        <v>877</v>
      </c>
      <c r="D15" s="48">
        <v>4000</v>
      </c>
      <c r="E15" s="48" t="s">
        <v>501</v>
      </c>
      <c r="F15" s="48">
        <v>2000</v>
      </c>
      <c r="G15" s="48">
        <v>30000</v>
      </c>
    </row>
    <row r="16" spans="1:7" x14ac:dyDescent="0.3">
      <c r="A16" s="48">
        <v>1</v>
      </c>
      <c r="B16" s="48">
        <v>30</v>
      </c>
      <c r="C16" s="55" t="s">
        <v>878</v>
      </c>
      <c r="D16" s="48">
        <v>4000</v>
      </c>
      <c r="E16" s="48" t="s">
        <v>501</v>
      </c>
      <c r="F16" s="48">
        <v>2000</v>
      </c>
      <c r="G16" s="48">
        <v>30000</v>
      </c>
    </row>
    <row r="17" spans="1:7" x14ac:dyDescent="0.3">
      <c r="A17" s="48">
        <v>1</v>
      </c>
      <c r="B17" s="48">
        <v>50</v>
      </c>
      <c r="C17" s="55" t="s">
        <v>905</v>
      </c>
      <c r="D17" s="48">
        <v>885</v>
      </c>
      <c r="E17" s="55" t="s">
        <v>906</v>
      </c>
      <c r="F17" s="48">
        <v>850</v>
      </c>
      <c r="G17" s="48">
        <v>1110</v>
      </c>
    </row>
    <row r="18" spans="1:7" x14ac:dyDescent="0.3">
      <c r="A18" s="48">
        <v>1</v>
      </c>
      <c r="B18" s="48">
        <v>60</v>
      </c>
      <c r="C18" s="55" t="s">
        <v>907</v>
      </c>
      <c r="D18" s="48">
        <v>1700</v>
      </c>
      <c r="E18" s="48" t="s">
        <v>501</v>
      </c>
      <c r="F18" s="48">
        <v>1600</v>
      </c>
      <c r="G18" s="48">
        <v>1800</v>
      </c>
    </row>
    <row r="19" spans="1:7" x14ac:dyDescent="0.3">
      <c r="A19" s="48">
        <v>1</v>
      </c>
      <c r="B19" s="48">
        <v>61</v>
      </c>
      <c r="C19" s="55" t="s">
        <v>908</v>
      </c>
      <c r="D19" s="48">
        <v>2050</v>
      </c>
      <c r="E19" s="55" t="s">
        <v>906</v>
      </c>
      <c r="F19" s="48">
        <v>1800</v>
      </c>
      <c r="G19" s="48">
        <v>2400</v>
      </c>
    </row>
    <row r="20" spans="1:7" x14ac:dyDescent="0.3">
      <c r="A20" s="48">
        <v>1</v>
      </c>
      <c r="B20" s="48">
        <v>62</v>
      </c>
      <c r="C20" s="55" t="s">
        <v>909</v>
      </c>
      <c r="D20" s="48">
        <v>13631</v>
      </c>
      <c r="E20" s="55" t="s">
        <v>906</v>
      </c>
      <c r="F20" s="48">
        <v>5000</v>
      </c>
      <c r="G20" s="48">
        <v>70000</v>
      </c>
    </row>
    <row r="21" spans="1:7" x14ac:dyDescent="0.3">
      <c r="A21" s="48">
        <v>1</v>
      </c>
      <c r="B21" s="48">
        <v>63</v>
      </c>
      <c r="C21" s="55" t="s">
        <v>917</v>
      </c>
      <c r="D21" s="48">
        <v>2580</v>
      </c>
      <c r="E21" s="55" t="s">
        <v>906</v>
      </c>
      <c r="F21" s="48">
        <v>1000</v>
      </c>
      <c r="G21" s="48">
        <v>4000</v>
      </c>
    </row>
    <row r="22" spans="1:7" x14ac:dyDescent="0.3">
      <c r="A22" s="48">
        <v>1</v>
      </c>
      <c r="B22" s="48">
        <v>100</v>
      </c>
      <c r="C22" s="55" t="s">
        <v>922</v>
      </c>
      <c r="D22" s="48">
        <v>100</v>
      </c>
      <c r="E22" s="55" t="s">
        <v>921</v>
      </c>
      <c r="F22" s="48">
        <v>10</v>
      </c>
      <c r="G22" s="48">
        <v>200</v>
      </c>
    </row>
    <row r="23" spans="1:7" x14ac:dyDescent="0.3">
      <c r="A23" s="48">
        <v>1</v>
      </c>
      <c r="B23" s="48">
        <v>101</v>
      </c>
      <c r="C23" s="55" t="s">
        <v>924</v>
      </c>
      <c r="D23" s="48">
        <v>170</v>
      </c>
      <c r="E23" s="55" t="s">
        <v>921</v>
      </c>
      <c r="F23" s="48">
        <v>10</v>
      </c>
      <c r="G23" s="48">
        <v>250</v>
      </c>
    </row>
    <row r="24" spans="1:7" x14ac:dyDescent="0.3">
      <c r="A24" s="48">
        <v>1</v>
      </c>
      <c r="B24" s="48">
        <v>102</v>
      </c>
      <c r="C24" s="55" t="s">
        <v>923</v>
      </c>
      <c r="D24" s="48">
        <v>170</v>
      </c>
      <c r="E24" s="55" t="s">
        <v>921</v>
      </c>
      <c r="F24" s="48">
        <v>10</v>
      </c>
      <c r="G24" s="48">
        <v>250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"/>
  <sheetViews>
    <sheetView workbookViewId="0">
      <selection activeCell="E29" sqref="E29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21" t="s">
        <v>163</v>
      </c>
      <c r="B1" s="8" t="s">
        <v>30</v>
      </c>
      <c r="C1" s="8" t="s">
        <v>31</v>
      </c>
      <c r="D1" s="8" t="s">
        <v>32</v>
      </c>
      <c r="E1" s="8" t="s">
        <v>33</v>
      </c>
      <c r="F1" s="8" t="s">
        <v>34</v>
      </c>
      <c r="G1" s="9" t="s">
        <v>18</v>
      </c>
      <c r="H1" s="9" t="s">
        <v>38</v>
      </c>
    </row>
    <row r="2" spans="1:8" x14ac:dyDescent="0.3">
      <c r="A2" s="8">
        <v>1</v>
      </c>
      <c r="B2" s="8">
        <v>1</v>
      </c>
      <c r="D2" s="8">
        <v>0</v>
      </c>
      <c r="E2" s="16" t="s">
        <v>50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D3" s="8">
        <v>0</v>
      </c>
      <c r="E3" s="18" t="s">
        <v>51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8" si="0">B3+1</f>
        <v>3</v>
      </c>
      <c r="D4" s="8">
        <v>0</v>
      </c>
      <c r="E4" s="18" t="s">
        <v>52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D5" s="8">
        <v>0</v>
      </c>
      <c r="E5" s="18" t="s">
        <v>53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D6" s="8">
        <v>0</v>
      </c>
      <c r="E6" s="18" t="s">
        <v>56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D7" s="8">
        <v>0</v>
      </c>
      <c r="E7" s="18" t="s">
        <v>54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D8" s="8">
        <v>0</v>
      </c>
      <c r="E8" s="18" t="s">
        <v>55</v>
      </c>
      <c r="G8" s="8">
        <v>0</v>
      </c>
      <c r="H8" s="8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U94"/>
  <sheetViews>
    <sheetView topLeftCell="E1" workbookViewId="0">
      <selection activeCell="O14" sqref="O14"/>
    </sheetView>
  </sheetViews>
  <sheetFormatPr defaultColWidth="9.15234375" defaultRowHeight="10.75" x14ac:dyDescent="0.3"/>
  <cols>
    <col min="1" max="1" width="5.6914062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13.69140625" style="27" customWidth="1"/>
    <col min="7" max="7" width="9.3828125" style="27" customWidth="1"/>
    <col min="8" max="8" width="10.15234375" style="27" customWidth="1"/>
    <col min="9" max="9" width="10" style="27" customWidth="1"/>
    <col min="10" max="10" width="10.15234375" style="27" customWidth="1"/>
    <col min="11" max="11" width="9.69140625" style="27" customWidth="1"/>
    <col min="12" max="21" width="13.69140625" style="27" customWidth="1"/>
    <col min="22" max="16384" width="9.15234375" style="27"/>
  </cols>
  <sheetData>
    <row r="3" spans="2:21" x14ac:dyDescent="0.3">
      <c r="E3" s="27" t="s">
        <v>57</v>
      </c>
      <c r="F3" s="27" t="s">
        <v>59</v>
      </c>
      <c r="G3" s="27" t="s">
        <v>60</v>
      </c>
      <c r="H3" s="27" t="s">
        <v>61</v>
      </c>
      <c r="I3" s="27" t="s">
        <v>62</v>
      </c>
      <c r="J3" s="27" t="s">
        <v>63</v>
      </c>
      <c r="K3" s="27" t="s">
        <v>64</v>
      </c>
      <c r="L3" s="27" t="s">
        <v>65</v>
      </c>
      <c r="M3" s="27" t="s">
        <v>66</v>
      </c>
      <c r="N3" s="27" t="s">
        <v>67</v>
      </c>
      <c r="O3" s="27" t="s">
        <v>68</v>
      </c>
      <c r="P3" s="27" t="s">
        <v>69</v>
      </c>
      <c r="Q3" s="27" t="s">
        <v>70</v>
      </c>
      <c r="R3" s="27" t="s">
        <v>71</v>
      </c>
      <c r="S3" s="27" t="s">
        <v>72</v>
      </c>
      <c r="T3" s="27" t="s">
        <v>73</v>
      </c>
      <c r="U3" s="27" t="s">
        <v>58</v>
      </c>
    </row>
    <row r="4" spans="2:21" x14ac:dyDescent="0.3">
      <c r="B4" s="27">
        <v>1</v>
      </c>
      <c r="C4" s="27">
        <f>(B4-1)*16+1</f>
        <v>1</v>
      </c>
      <c r="D4" s="27">
        <f>C4+15</f>
        <v>16</v>
      </c>
      <c r="F4" s="33">
        <f t="shared" ref="F4:F93" si="0">D4</f>
        <v>16</v>
      </c>
      <c r="G4" s="33">
        <f t="shared" ref="G4:U36" si="1">F4-1</f>
        <v>15</v>
      </c>
      <c r="H4" s="33">
        <f t="shared" si="1"/>
        <v>14</v>
      </c>
      <c r="I4" s="33">
        <f t="shared" si="1"/>
        <v>13</v>
      </c>
      <c r="J4" s="33">
        <f t="shared" si="1"/>
        <v>12</v>
      </c>
      <c r="K4" s="33">
        <f t="shared" si="1"/>
        <v>11</v>
      </c>
      <c r="L4" s="33">
        <f t="shared" si="1"/>
        <v>10</v>
      </c>
      <c r="M4" s="33">
        <f t="shared" si="1"/>
        <v>9</v>
      </c>
      <c r="N4" s="33">
        <f t="shared" si="1"/>
        <v>8</v>
      </c>
      <c r="O4" s="33">
        <f t="shared" si="1"/>
        <v>7</v>
      </c>
      <c r="P4" s="33">
        <f t="shared" si="1"/>
        <v>6</v>
      </c>
      <c r="Q4" s="33">
        <f t="shared" si="1"/>
        <v>5</v>
      </c>
      <c r="R4" s="33">
        <f t="shared" si="1"/>
        <v>4</v>
      </c>
      <c r="S4" s="33">
        <f t="shared" si="1"/>
        <v>3</v>
      </c>
      <c r="T4" s="33">
        <f t="shared" si="1"/>
        <v>2</v>
      </c>
      <c r="U4" s="33">
        <f t="shared" si="1"/>
        <v>1</v>
      </c>
    </row>
    <row r="5" spans="2:21" x14ac:dyDescent="0.3">
      <c r="F5" s="33" t="s">
        <v>375</v>
      </c>
      <c r="G5" s="33"/>
      <c r="H5" s="33"/>
      <c r="I5" s="58" t="s">
        <v>725</v>
      </c>
      <c r="J5" s="33" t="s">
        <v>374</v>
      </c>
      <c r="K5" s="33" t="s">
        <v>373</v>
      </c>
      <c r="L5" s="33" t="s">
        <v>372</v>
      </c>
      <c r="M5" s="33"/>
      <c r="N5" s="33"/>
      <c r="O5" s="33" t="s">
        <v>344</v>
      </c>
      <c r="P5" s="33" t="s">
        <v>347</v>
      </c>
      <c r="Q5" s="33" t="s">
        <v>346</v>
      </c>
      <c r="R5" s="33" t="s">
        <v>371</v>
      </c>
      <c r="S5" s="33" t="s">
        <v>345</v>
      </c>
      <c r="T5" s="33" t="s">
        <v>370</v>
      </c>
      <c r="U5" s="33" t="s">
        <v>369</v>
      </c>
    </row>
    <row r="6" spans="2:21" x14ac:dyDescent="0.3">
      <c r="B6" s="27">
        <f>B4+1</f>
        <v>2</v>
      </c>
      <c r="C6" s="27">
        <f>(B6-1)*16+1</f>
        <v>17</v>
      </c>
      <c r="D6" s="27">
        <f>C6+15</f>
        <v>32</v>
      </c>
      <c r="F6" s="33">
        <f t="shared" si="0"/>
        <v>32</v>
      </c>
      <c r="G6" s="33">
        <f t="shared" si="1"/>
        <v>31</v>
      </c>
      <c r="H6" s="33">
        <f t="shared" si="1"/>
        <v>30</v>
      </c>
      <c r="I6" s="33">
        <f t="shared" si="1"/>
        <v>29</v>
      </c>
      <c r="J6" s="33">
        <f t="shared" si="1"/>
        <v>28</v>
      </c>
      <c r="K6" s="33">
        <f t="shared" si="1"/>
        <v>27</v>
      </c>
      <c r="L6" s="33">
        <f t="shared" si="1"/>
        <v>26</v>
      </c>
      <c r="M6" s="33">
        <f t="shared" si="1"/>
        <v>25</v>
      </c>
      <c r="N6" s="33">
        <f t="shared" si="1"/>
        <v>24</v>
      </c>
      <c r="O6" s="33">
        <f t="shared" si="1"/>
        <v>23</v>
      </c>
      <c r="P6" s="33">
        <f t="shared" si="1"/>
        <v>22</v>
      </c>
      <c r="Q6" s="33">
        <f t="shared" si="1"/>
        <v>21</v>
      </c>
      <c r="R6" s="33">
        <f t="shared" si="1"/>
        <v>20</v>
      </c>
      <c r="S6" s="33">
        <f t="shared" si="1"/>
        <v>19</v>
      </c>
      <c r="T6" s="33">
        <f t="shared" si="1"/>
        <v>18</v>
      </c>
      <c r="U6" s="33">
        <f t="shared" si="1"/>
        <v>17</v>
      </c>
    </row>
    <row r="7" spans="2:21" x14ac:dyDescent="0.3">
      <c r="F7" s="57" t="s">
        <v>1351</v>
      </c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29"/>
      <c r="S7" s="29"/>
      <c r="T7" s="29"/>
      <c r="U7" s="57"/>
    </row>
    <row r="8" spans="2:21" x14ac:dyDescent="0.3">
      <c r="B8" s="27">
        <f>B6+1</f>
        <v>3</v>
      </c>
      <c r="C8" s="27">
        <f t="shared" ref="C8:C94" si="2">(B8-1)*16+1</f>
        <v>33</v>
      </c>
      <c r="D8" s="27">
        <f t="shared" ref="D8:D94" si="3">C8+15</f>
        <v>48</v>
      </c>
      <c r="F8" s="33">
        <f t="shared" si="0"/>
        <v>48</v>
      </c>
      <c r="G8" s="33">
        <f t="shared" si="1"/>
        <v>47</v>
      </c>
      <c r="H8" s="33">
        <f t="shared" si="1"/>
        <v>46</v>
      </c>
      <c r="I8" s="33">
        <f t="shared" si="1"/>
        <v>45</v>
      </c>
      <c r="J8" s="33">
        <f t="shared" si="1"/>
        <v>44</v>
      </c>
      <c r="K8" s="33">
        <f t="shared" si="1"/>
        <v>43</v>
      </c>
      <c r="L8" s="33">
        <f t="shared" si="1"/>
        <v>42</v>
      </c>
      <c r="M8" s="33">
        <f t="shared" si="1"/>
        <v>41</v>
      </c>
      <c r="N8" s="33">
        <f t="shared" si="1"/>
        <v>40</v>
      </c>
      <c r="O8" s="33">
        <f t="shared" si="1"/>
        <v>39</v>
      </c>
      <c r="P8" s="33">
        <f t="shared" si="1"/>
        <v>38</v>
      </c>
      <c r="Q8" s="33">
        <f t="shared" si="1"/>
        <v>37</v>
      </c>
      <c r="R8" s="33">
        <f t="shared" si="1"/>
        <v>36</v>
      </c>
      <c r="S8" s="33">
        <f t="shared" si="1"/>
        <v>35</v>
      </c>
      <c r="T8" s="33">
        <f t="shared" si="1"/>
        <v>34</v>
      </c>
      <c r="U8" s="33">
        <f t="shared" si="1"/>
        <v>33</v>
      </c>
    </row>
    <row r="9" spans="2:21" x14ac:dyDescent="0.3"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53" t="s">
        <v>491</v>
      </c>
      <c r="R9" s="53" t="s">
        <v>490</v>
      </c>
      <c r="S9" s="53" t="s">
        <v>489</v>
      </c>
      <c r="T9" s="53" t="s">
        <v>488</v>
      </c>
      <c r="U9" s="53" t="s">
        <v>487</v>
      </c>
    </row>
    <row r="10" spans="2:21" x14ac:dyDescent="0.3">
      <c r="B10" s="27">
        <f>B8+1</f>
        <v>4</v>
      </c>
      <c r="C10" s="27">
        <f t="shared" si="2"/>
        <v>49</v>
      </c>
      <c r="D10" s="27">
        <f t="shared" si="3"/>
        <v>64</v>
      </c>
      <c r="F10" s="33">
        <f t="shared" si="0"/>
        <v>64</v>
      </c>
      <c r="G10" s="33">
        <f t="shared" si="1"/>
        <v>63</v>
      </c>
      <c r="H10" s="33">
        <f t="shared" si="1"/>
        <v>62</v>
      </c>
      <c r="I10" s="33">
        <f t="shared" si="1"/>
        <v>61</v>
      </c>
      <c r="J10" s="33">
        <f t="shared" si="1"/>
        <v>60</v>
      </c>
      <c r="K10" s="33">
        <f t="shared" si="1"/>
        <v>59</v>
      </c>
      <c r="L10" s="33">
        <f t="shared" si="1"/>
        <v>58</v>
      </c>
      <c r="M10" s="33">
        <f t="shared" si="1"/>
        <v>57</v>
      </c>
      <c r="N10" s="33">
        <f t="shared" si="1"/>
        <v>56</v>
      </c>
      <c r="O10" s="33">
        <f t="shared" si="1"/>
        <v>55</v>
      </c>
      <c r="P10" s="33">
        <f t="shared" si="1"/>
        <v>54</v>
      </c>
      <c r="Q10" s="33">
        <f t="shared" si="1"/>
        <v>53</v>
      </c>
      <c r="R10" s="33">
        <f t="shared" si="1"/>
        <v>52</v>
      </c>
      <c r="S10" s="33">
        <f t="shared" si="1"/>
        <v>51</v>
      </c>
      <c r="T10" s="33">
        <f t="shared" si="1"/>
        <v>50</v>
      </c>
      <c r="U10" s="33">
        <f t="shared" si="1"/>
        <v>49</v>
      </c>
    </row>
    <row r="11" spans="2:21" x14ac:dyDescent="0.3"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57" t="s">
        <v>931</v>
      </c>
      <c r="S11" s="57" t="s">
        <v>759</v>
      </c>
      <c r="T11" s="57" t="s">
        <v>758</v>
      </c>
      <c r="U11" s="57" t="s">
        <v>757</v>
      </c>
    </row>
    <row r="12" spans="2:21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F12" s="27">
        <f t="shared" si="0"/>
        <v>80</v>
      </c>
      <c r="G12" s="27">
        <f t="shared" si="1"/>
        <v>79</v>
      </c>
      <c r="H12" s="27">
        <f t="shared" si="1"/>
        <v>78</v>
      </c>
      <c r="I12" s="27">
        <f t="shared" si="1"/>
        <v>77</v>
      </c>
      <c r="J12" s="27">
        <f t="shared" si="1"/>
        <v>76</v>
      </c>
      <c r="K12" s="27">
        <f t="shared" si="1"/>
        <v>75</v>
      </c>
      <c r="L12" s="27">
        <f t="shared" si="1"/>
        <v>74</v>
      </c>
      <c r="M12" s="27">
        <f t="shared" si="1"/>
        <v>73</v>
      </c>
      <c r="N12" s="27">
        <f t="shared" si="1"/>
        <v>72</v>
      </c>
      <c r="O12" s="27">
        <f t="shared" si="1"/>
        <v>71</v>
      </c>
      <c r="P12" s="27">
        <f t="shared" si="1"/>
        <v>70</v>
      </c>
      <c r="Q12" s="27">
        <f t="shared" si="1"/>
        <v>69</v>
      </c>
      <c r="R12" s="27">
        <f t="shared" si="1"/>
        <v>68</v>
      </c>
      <c r="S12" s="27">
        <f t="shared" si="1"/>
        <v>67</v>
      </c>
      <c r="T12" s="27">
        <f t="shared" si="1"/>
        <v>66</v>
      </c>
      <c r="U12" s="27">
        <f t="shared" si="1"/>
        <v>65</v>
      </c>
    </row>
    <row r="14" spans="2:21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261</v>
      </c>
      <c r="F14" s="27">
        <f t="shared" si="0"/>
        <v>96</v>
      </c>
      <c r="G14" s="27">
        <f t="shared" si="1"/>
        <v>95</v>
      </c>
      <c r="H14" s="27">
        <f t="shared" si="1"/>
        <v>94</v>
      </c>
      <c r="I14" s="27">
        <f t="shared" si="1"/>
        <v>93</v>
      </c>
      <c r="J14" s="27">
        <f t="shared" si="1"/>
        <v>92</v>
      </c>
      <c r="K14" s="27">
        <f t="shared" si="1"/>
        <v>91</v>
      </c>
      <c r="L14" s="27">
        <f t="shared" si="1"/>
        <v>90</v>
      </c>
      <c r="M14" s="27">
        <f t="shared" si="1"/>
        <v>89</v>
      </c>
      <c r="N14" s="27">
        <f t="shared" si="1"/>
        <v>88</v>
      </c>
      <c r="O14" s="27">
        <f t="shared" si="1"/>
        <v>87</v>
      </c>
      <c r="P14" s="27">
        <f t="shared" si="1"/>
        <v>86</v>
      </c>
      <c r="Q14" s="27">
        <f t="shared" si="1"/>
        <v>85</v>
      </c>
      <c r="R14" s="27">
        <f t="shared" si="1"/>
        <v>84</v>
      </c>
      <c r="S14" s="27">
        <f t="shared" si="1"/>
        <v>83</v>
      </c>
      <c r="T14" s="27">
        <f t="shared" si="1"/>
        <v>82</v>
      </c>
      <c r="U14" s="27">
        <f t="shared" si="1"/>
        <v>81</v>
      </c>
    </row>
    <row r="15" spans="2:21" x14ac:dyDescent="0.3">
      <c r="R15" s="58" t="s">
        <v>1375</v>
      </c>
      <c r="S15" s="27" t="s">
        <v>362</v>
      </c>
      <c r="T15" s="27" t="s">
        <v>361</v>
      </c>
      <c r="U15" s="27" t="s">
        <v>360</v>
      </c>
    </row>
    <row r="16" spans="2:21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262</v>
      </c>
      <c r="F16" s="27">
        <f t="shared" si="0"/>
        <v>112</v>
      </c>
      <c r="G16" s="27">
        <f t="shared" si="1"/>
        <v>111</v>
      </c>
      <c r="H16" s="27">
        <f t="shared" si="1"/>
        <v>110</v>
      </c>
      <c r="I16" s="27">
        <f t="shared" si="1"/>
        <v>109</v>
      </c>
      <c r="J16" s="27">
        <f t="shared" si="1"/>
        <v>108</v>
      </c>
      <c r="K16" s="27">
        <f t="shared" si="1"/>
        <v>107</v>
      </c>
      <c r="L16" s="27">
        <f t="shared" si="1"/>
        <v>106</v>
      </c>
      <c r="M16" s="27">
        <f t="shared" si="1"/>
        <v>105</v>
      </c>
      <c r="N16" s="27">
        <f t="shared" si="1"/>
        <v>104</v>
      </c>
      <c r="O16" s="27">
        <f t="shared" si="1"/>
        <v>103</v>
      </c>
      <c r="P16" s="27">
        <f t="shared" si="1"/>
        <v>102</v>
      </c>
      <c r="Q16" s="27">
        <f t="shared" si="1"/>
        <v>101</v>
      </c>
      <c r="R16" s="27">
        <f t="shared" si="1"/>
        <v>100</v>
      </c>
      <c r="S16" s="27">
        <f t="shared" si="1"/>
        <v>99</v>
      </c>
      <c r="T16" s="27">
        <f t="shared" si="1"/>
        <v>98</v>
      </c>
      <c r="U16" s="27">
        <f t="shared" si="1"/>
        <v>97</v>
      </c>
    </row>
    <row r="17" spans="2:21" x14ac:dyDescent="0.3">
      <c r="E17" s="28"/>
      <c r="R17" s="27" t="s">
        <v>366</v>
      </c>
      <c r="S17" s="27" t="s">
        <v>365</v>
      </c>
      <c r="T17" s="27" t="s">
        <v>364</v>
      </c>
      <c r="U17" s="27" t="s">
        <v>363</v>
      </c>
    </row>
    <row r="18" spans="2:21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263</v>
      </c>
      <c r="F18" s="27">
        <f t="shared" si="0"/>
        <v>128</v>
      </c>
      <c r="G18" s="27">
        <f t="shared" si="1"/>
        <v>127</v>
      </c>
      <c r="H18" s="27">
        <f t="shared" si="1"/>
        <v>126</v>
      </c>
      <c r="I18" s="27">
        <f t="shared" si="1"/>
        <v>125</v>
      </c>
      <c r="J18" s="27">
        <f t="shared" si="1"/>
        <v>124</v>
      </c>
      <c r="K18" s="27">
        <f t="shared" si="1"/>
        <v>123</v>
      </c>
      <c r="L18" s="27">
        <f t="shared" si="1"/>
        <v>122</v>
      </c>
      <c r="M18" s="27">
        <f t="shared" si="1"/>
        <v>121</v>
      </c>
      <c r="N18" s="27">
        <f t="shared" si="1"/>
        <v>120</v>
      </c>
      <c r="O18" s="27">
        <f t="shared" si="1"/>
        <v>119</v>
      </c>
      <c r="P18" s="27">
        <f t="shared" si="1"/>
        <v>118</v>
      </c>
      <c r="Q18" s="27">
        <f t="shared" si="1"/>
        <v>117</v>
      </c>
      <c r="R18" s="27">
        <f t="shared" si="1"/>
        <v>116</v>
      </c>
      <c r="S18" s="27">
        <f t="shared" si="1"/>
        <v>115</v>
      </c>
      <c r="T18" s="27">
        <f t="shared" si="1"/>
        <v>114</v>
      </c>
      <c r="U18" s="27">
        <f t="shared" si="1"/>
        <v>113</v>
      </c>
    </row>
    <row r="19" spans="2:21" x14ac:dyDescent="0.3">
      <c r="E19" s="28"/>
      <c r="T19" s="27" t="s">
        <v>368</v>
      </c>
      <c r="U19" s="27" t="s">
        <v>367</v>
      </c>
    </row>
    <row r="20" spans="2:21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264</v>
      </c>
      <c r="F20" s="27">
        <f t="shared" si="0"/>
        <v>144</v>
      </c>
      <c r="G20" s="27">
        <f t="shared" si="1"/>
        <v>143</v>
      </c>
      <c r="H20" s="27">
        <f t="shared" si="1"/>
        <v>142</v>
      </c>
      <c r="I20" s="27">
        <f t="shared" si="1"/>
        <v>141</v>
      </c>
      <c r="J20" s="27">
        <f t="shared" si="1"/>
        <v>140</v>
      </c>
      <c r="K20" s="27">
        <f t="shared" si="1"/>
        <v>139</v>
      </c>
      <c r="L20" s="27">
        <f t="shared" si="1"/>
        <v>138</v>
      </c>
      <c r="M20" s="27">
        <f t="shared" si="1"/>
        <v>137</v>
      </c>
      <c r="N20" s="27">
        <f t="shared" si="1"/>
        <v>136</v>
      </c>
      <c r="O20" s="27">
        <f t="shared" si="1"/>
        <v>135</v>
      </c>
      <c r="P20" s="27">
        <f t="shared" si="1"/>
        <v>134</v>
      </c>
      <c r="Q20" s="27">
        <f t="shared" si="1"/>
        <v>133</v>
      </c>
      <c r="R20" s="27">
        <f t="shared" si="1"/>
        <v>132</v>
      </c>
      <c r="S20" s="27">
        <f t="shared" si="1"/>
        <v>131</v>
      </c>
      <c r="T20" s="27">
        <f t="shared" si="1"/>
        <v>130</v>
      </c>
      <c r="U20" s="27">
        <f t="shared" si="1"/>
        <v>129</v>
      </c>
    </row>
    <row r="21" spans="2:21" x14ac:dyDescent="0.3">
      <c r="E21" s="28"/>
      <c r="R21" s="27" t="s">
        <v>351</v>
      </c>
      <c r="S21" s="27" t="s">
        <v>350</v>
      </c>
      <c r="T21" s="27" t="s">
        <v>349</v>
      </c>
      <c r="U21" s="27" t="s">
        <v>348</v>
      </c>
    </row>
    <row r="22" spans="2:21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265</v>
      </c>
      <c r="F22" s="27">
        <f t="shared" si="0"/>
        <v>160</v>
      </c>
      <c r="G22" s="27">
        <f t="shared" si="1"/>
        <v>159</v>
      </c>
      <c r="H22" s="27">
        <f t="shared" si="1"/>
        <v>158</v>
      </c>
      <c r="I22" s="27">
        <f t="shared" si="1"/>
        <v>157</v>
      </c>
      <c r="J22" s="27">
        <f t="shared" si="1"/>
        <v>156</v>
      </c>
      <c r="K22" s="27">
        <f t="shared" si="1"/>
        <v>155</v>
      </c>
      <c r="L22" s="27">
        <f t="shared" si="1"/>
        <v>154</v>
      </c>
      <c r="M22" s="27">
        <f t="shared" si="1"/>
        <v>153</v>
      </c>
      <c r="N22" s="27">
        <f t="shared" si="1"/>
        <v>152</v>
      </c>
      <c r="O22" s="27">
        <f t="shared" si="1"/>
        <v>151</v>
      </c>
      <c r="P22" s="27">
        <f t="shared" si="1"/>
        <v>150</v>
      </c>
      <c r="Q22" s="27">
        <f t="shared" si="1"/>
        <v>149</v>
      </c>
      <c r="R22" s="27">
        <f t="shared" si="1"/>
        <v>148</v>
      </c>
      <c r="S22" s="27">
        <f t="shared" si="1"/>
        <v>147</v>
      </c>
      <c r="T22" s="27">
        <f t="shared" si="1"/>
        <v>146</v>
      </c>
      <c r="U22" s="27">
        <f t="shared" si="1"/>
        <v>145</v>
      </c>
    </row>
    <row r="23" spans="2:21" x14ac:dyDescent="0.3">
      <c r="E23" s="28"/>
      <c r="T23" s="27" t="s">
        <v>353</v>
      </c>
      <c r="U23" s="27" t="s">
        <v>352</v>
      </c>
    </row>
    <row r="24" spans="2:21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266</v>
      </c>
      <c r="F24" s="27">
        <f t="shared" si="0"/>
        <v>176</v>
      </c>
      <c r="G24" s="27">
        <f t="shared" si="1"/>
        <v>175</v>
      </c>
      <c r="H24" s="27">
        <f t="shared" si="1"/>
        <v>174</v>
      </c>
      <c r="I24" s="27">
        <f t="shared" si="1"/>
        <v>173</v>
      </c>
      <c r="J24" s="27">
        <f t="shared" si="1"/>
        <v>172</v>
      </c>
      <c r="K24" s="27">
        <f t="shared" si="1"/>
        <v>171</v>
      </c>
      <c r="L24" s="27">
        <f t="shared" si="1"/>
        <v>170</v>
      </c>
      <c r="M24" s="27">
        <f t="shared" si="1"/>
        <v>169</v>
      </c>
      <c r="N24" s="27">
        <f t="shared" si="1"/>
        <v>168</v>
      </c>
      <c r="O24" s="27">
        <f t="shared" si="1"/>
        <v>167</v>
      </c>
      <c r="P24" s="27">
        <f t="shared" si="1"/>
        <v>166</v>
      </c>
      <c r="Q24" s="27">
        <f t="shared" si="1"/>
        <v>165</v>
      </c>
      <c r="R24" s="27">
        <f t="shared" si="1"/>
        <v>164</v>
      </c>
      <c r="S24" s="27">
        <f t="shared" si="1"/>
        <v>163</v>
      </c>
      <c r="T24" s="27">
        <f t="shared" si="1"/>
        <v>162</v>
      </c>
      <c r="U24" s="27">
        <f t="shared" si="1"/>
        <v>161</v>
      </c>
    </row>
    <row r="25" spans="2:21" x14ac:dyDescent="0.3">
      <c r="E25" s="28"/>
      <c r="R25" s="27" t="s">
        <v>357</v>
      </c>
      <c r="S25" s="27" t="s">
        <v>356</v>
      </c>
      <c r="T25" s="27" t="s">
        <v>355</v>
      </c>
      <c r="U25" s="27" t="s">
        <v>354</v>
      </c>
    </row>
    <row r="26" spans="2:21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267</v>
      </c>
      <c r="F26" s="27">
        <f t="shared" si="0"/>
        <v>192</v>
      </c>
      <c r="G26" s="27">
        <f t="shared" si="1"/>
        <v>191</v>
      </c>
      <c r="H26" s="27">
        <f t="shared" si="1"/>
        <v>190</v>
      </c>
      <c r="I26" s="27">
        <f t="shared" si="1"/>
        <v>189</v>
      </c>
      <c r="J26" s="27">
        <f t="shared" si="1"/>
        <v>188</v>
      </c>
      <c r="K26" s="27">
        <f t="shared" si="1"/>
        <v>187</v>
      </c>
      <c r="L26" s="27">
        <f t="shared" si="1"/>
        <v>186</v>
      </c>
      <c r="M26" s="27">
        <f t="shared" si="1"/>
        <v>185</v>
      </c>
      <c r="N26" s="27">
        <f t="shared" si="1"/>
        <v>184</v>
      </c>
      <c r="O26" s="27">
        <f t="shared" si="1"/>
        <v>183</v>
      </c>
      <c r="P26" s="27">
        <f t="shared" si="1"/>
        <v>182</v>
      </c>
      <c r="Q26" s="27">
        <f t="shared" si="1"/>
        <v>181</v>
      </c>
      <c r="R26" s="27">
        <f t="shared" si="1"/>
        <v>180</v>
      </c>
      <c r="S26" s="27">
        <f t="shared" si="1"/>
        <v>179</v>
      </c>
      <c r="T26" s="27">
        <f t="shared" si="1"/>
        <v>178</v>
      </c>
      <c r="U26" s="27">
        <f t="shared" si="1"/>
        <v>177</v>
      </c>
    </row>
    <row r="27" spans="2:21" x14ac:dyDescent="0.3">
      <c r="E27" s="28"/>
      <c r="T27" s="27" t="s">
        <v>359</v>
      </c>
      <c r="U27" s="27" t="s">
        <v>358</v>
      </c>
    </row>
    <row r="28" spans="2:21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268</v>
      </c>
      <c r="F28" s="27">
        <f t="shared" si="0"/>
        <v>208</v>
      </c>
      <c r="G28" s="27">
        <f t="shared" si="1"/>
        <v>207</v>
      </c>
      <c r="H28" s="27">
        <f t="shared" si="1"/>
        <v>206</v>
      </c>
      <c r="I28" s="27">
        <f t="shared" si="1"/>
        <v>205</v>
      </c>
      <c r="J28" s="27">
        <f t="shared" si="1"/>
        <v>204</v>
      </c>
      <c r="K28" s="27">
        <f t="shared" si="1"/>
        <v>203</v>
      </c>
      <c r="L28" s="27">
        <f t="shared" si="1"/>
        <v>202</v>
      </c>
      <c r="M28" s="27">
        <f t="shared" si="1"/>
        <v>201</v>
      </c>
      <c r="N28" s="27">
        <f t="shared" si="1"/>
        <v>200</v>
      </c>
      <c r="O28" s="27">
        <f t="shared" si="1"/>
        <v>199</v>
      </c>
      <c r="P28" s="27">
        <f t="shared" si="1"/>
        <v>198</v>
      </c>
      <c r="Q28" s="27">
        <f t="shared" si="1"/>
        <v>197</v>
      </c>
      <c r="R28" s="27">
        <f t="shared" si="1"/>
        <v>196</v>
      </c>
      <c r="S28" s="27">
        <f t="shared" si="1"/>
        <v>195</v>
      </c>
      <c r="T28" s="27">
        <f t="shared" si="1"/>
        <v>194</v>
      </c>
      <c r="U28" s="27">
        <f t="shared" si="1"/>
        <v>193</v>
      </c>
    </row>
    <row r="29" spans="2:21" x14ac:dyDescent="0.3">
      <c r="R29" s="27" t="s">
        <v>341</v>
      </c>
      <c r="S29" s="27" t="s">
        <v>342</v>
      </c>
      <c r="T29" s="27" t="s">
        <v>343</v>
      </c>
      <c r="U29" s="27" t="s">
        <v>340</v>
      </c>
    </row>
    <row r="30" spans="2:21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833</v>
      </c>
      <c r="F30" s="27">
        <f t="shared" si="0"/>
        <v>224</v>
      </c>
      <c r="G30" s="27">
        <f t="shared" si="1"/>
        <v>223</v>
      </c>
      <c r="H30" s="27">
        <f t="shared" si="1"/>
        <v>222</v>
      </c>
      <c r="I30" s="27">
        <f t="shared" si="1"/>
        <v>221</v>
      </c>
      <c r="J30" s="27">
        <f t="shared" si="1"/>
        <v>220</v>
      </c>
      <c r="K30" s="27">
        <f t="shared" si="1"/>
        <v>219</v>
      </c>
      <c r="L30" s="27">
        <f t="shared" si="1"/>
        <v>218</v>
      </c>
      <c r="M30" s="27">
        <f t="shared" si="1"/>
        <v>217</v>
      </c>
      <c r="N30" s="27">
        <f t="shared" si="1"/>
        <v>216</v>
      </c>
      <c r="O30" s="27">
        <f t="shared" si="1"/>
        <v>215</v>
      </c>
      <c r="P30" s="27">
        <f t="shared" si="1"/>
        <v>214</v>
      </c>
      <c r="Q30" s="27">
        <f t="shared" si="1"/>
        <v>213</v>
      </c>
      <c r="R30" s="27">
        <f t="shared" si="1"/>
        <v>212</v>
      </c>
      <c r="S30" s="27">
        <f t="shared" si="1"/>
        <v>211</v>
      </c>
      <c r="T30" s="27">
        <f t="shared" si="1"/>
        <v>210</v>
      </c>
      <c r="U30" s="27">
        <f t="shared" si="1"/>
        <v>209</v>
      </c>
    </row>
    <row r="31" spans="2:21" x14ac:dyDescent="0.3">
      <c r="U31" s="27" t="s">
        <v>360</v>
      </c>
    </row>
    <row r="32" spans="2:21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835</v>
      </c>
      <c r="F32" s="27">
        <f t="shared" si="0"/>
        <v>240</v>
      </c>
      <c r="G32" s="27">
        <f t="shared" si="1"/>
        <v>239</v>
      </c>
      <c r="H32" s="27">
        <f t="shared" si="1"/>
        <v>238</v>
      </c>
      <c r="I32" s="27">
        <f t="shared" si="1"/>
        <v>237</v>
      </c>
      <c r="J32" s="27">
        <f t="shared" si="1"/>
        <v>236</v>
      </c>
      <c r="K32" s="27">
        <f t="shared" si="1"/>
        <v>235</v>
      </c>
      <c r="L32" s="27">
        <f t="shared" si="1"/>
        <v>234</v>
      </c>
      <c r="M32" s="27">
        <f t="shared" si="1"/>
        <v>233</v>
      </c>
      <c r="N32" s="27">
        <f t="shared" si="1"/>
        <v>232</v>
      </c>
      <c r="O32" s="27">
        <f t="shared" si="1"/>
        <v>231</v>
      </c>
      <c r="P32" s="27">
        <f t="shared" si="1"/>
        <v>230</v>
      </c>
      <c r="Q32" s="27">
        <f t="shared" si="1"/>
        <v>229</v>
      </c>
      <c r="R32" s="27">
        <f t="shared" si="1"/>
        <v>228</v>
      </c>
      <c r="S32" s="27">
        <f t="shared" si="1"/>
        <v>227</v>
      </c>
      <c r="T32" s="27">
        <f t="shared" si="1"/>
        <v>226</v>
      </c>
      <c r="U32" s="27">
        <f t="shared" si="1"/>
        <v>225</v>
      </c>
    </row>
    <row r="34" spans="2:21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332</v>
      </c>
      <c r="F34" s="27">
        <f t="shared" si="0"/>
        <v>256</v>
      </c>
      <c r="G34" s="27">
        <f t="shared" si="1"/>
        <v>255</v>
      </c>
      <c r="H34" s="27">
        <f t="shared" si="1"/>
        <v>254</v>
      </c>
      <c r="I34" s="27">
        <f t="shared" si="1"/>
        <v>253</v>
      </c>
      <c r="J34" s="27">
        <f t="shared" si="1"/>
        <v>252</v>
      </c>
      <c r="K34" s="27">
        <f t="shared" si="1"/>
        <v>251</v>
      </c>
      <c r="L34" s="27">
        <f t="shared" si="1"/>
        <v>250</v>
      </c>
      <c r="M34" s="27">
        <f t="shared" si="1"/>
        <v>249</v>
      </c>
      <c r="N34" s="27">
        <f t="shared" si="1"/>
        <v>248</v>
      </c>
      <c r="O34" s="27">
        <f t="shared" si="1"/>
        <v>247</v>
      </c>
      <c r="P34" s="27">
        <f t="shared" si="1"/>
        <v>246</v>
      </c>
      <c r="Q34" s="27">
        <f t="shared" si="1"/>
        <v>245</v>
      </c>
      <c r="R34" s="27">
        <f t="shared" si="1"/>
        <v>244</v>
      </c>
      <c r="S34" s="27">
        <f t="shared" si="1"/>
        <v>243</v>
      </c>
      <c r="T34" s="27">
        <f t="shared" si="1"/>
        <v>242</v>
      </c>
      <c r="U34" s="27">
        <f t="shared" si="1"/>
        <v>241</v>
      </c>
    </row>
    <row r="36" spans="2:21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333</v>
      </c>
      <c r="F36" s="27">
        <f t="shared" si="0"/>
        <v>272</v>
      </c>
      <c r="G36" s="27">
        <f t="shared" si="1"/>
        <v>271</v>
      </c>
      <c r="H36" s="27">
        <f t="shared" si="1"/>
        <v>270</v>
      </c>
      <c r="I36" s="27">
        <f t="shared" si="1"/>
        <v>269</v>
      </c>
      <c r="J36" s="27">
        <f t="shared" si="1"/>
        <v>268</v>
      </c>
      <c r="K36" s="27">
        <f t="shared" si="1"/>
        <v>267</v>
      </c>
      <c r="L36" s="27">
        <f t="shared" si="1"/>
        <v>266</v>
      </c>
      <c r="M36" s="27">
        <f t="shared" si="1"/>
        <v>265</v>
      </c>
      <c r="N36" s="27">
        <f t="shared" si="1"/>
        <v>264</v>
      </c>
      <c r="O36" s="27">
        <f t="shared" si="1"/>
        <v>263</v>
      </c>
      <c r="P36" s="27">
        <f t="shared" si="1"/>
        <v>262</v>
      </c>
      <c r="Q36" s="27">
        <f t="shared" si="1"/>
        <v>261</v>
      </c>
      <c r="R36" s="27">
        <f t="shared" si="1"/>
        <v>260</v>
      </c>
      <c r="S36" s="27">
        <f t="shared" si="1"/>
        <v>259</v>
      </c>
      <c r="T36" s="27">
        <f t="shared" si="1"/>
        <v>258</v>
      </c>
      <c r="U36" s="27">
        <f t="shared" si="1"/>
        <v>257</v>
      </c>
    </row>
    <row r="37" spans="2:21" x14ac:dyDescent="0.3">
      <c r="U37" s="38" t="s">
        <v>478</v>
      </c>
    </row>
    <row r="38" spans="2:21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334</v>
      </c>
      <c r="F38" s="27">
        <f t="shared" si="0"/>
        <v>288</v>
      </c>
      <c r="G38" s="27">
        <f t="shared" ref="G38:U64" si="4">F38-1</f>
        <v>287</v>
      </c>
      <c r="H38" s="27">
        <f t="shared" si="4"/>
        <v>286</v>
      </c>
      <c r="I38" s="27">
        <f t="shared" si="4"/>
        <v>285</v>
      </c>
      <c r="J38" s="27">
        <f t="shared" si="4"/>
        <v>284</v>
      </c>
      <c r="K38" s="27">
        <f t="shared" si="4"/>
        <v>283</v>
      </c>
      <c r="L38" s="27">
        <f t="shared" si="4"/>
        <v>282</v>
      </c>
      <c r="M38" s="27">
        <f t="shared" si="4"/>
        <v>281</v>
      </c>
      <c r="N38" s="27">
        <f t="shared" si="4"/>
        <v>280</v>
      </c>
      <c r="O38" s="27">
        <f t="shared" si="4"/>
        <v>279</v>
      </c>
      <c r="P38" s="27">
        <f t="shared" si="4"/>
        <v>278</v>
      </c>
      <c r="Q38" s="27">
        <f t="shared" si="4"/>
        <v>277</v>
      </c>
      <c r="R38" s="27">
        <f t="shared" si="4"/>
        <v>276</v>
      </c>
      <c r="S38" s="27">
        <f t="shared" si="4"/>
        <v>275</v>
      </c>
      <c r="T38" s="27">
        <f t="shared" si="4"/>
        <v>274</v>
      </c>
      <c r="U38" s="27">
        <f t="shared" si="4"/>
        <v>273</v>
      </c>
    </row>
    <row r="39" spans="2:21" x14ac:dyDescent="0.3">
      <c r="N39" s="55" t="s">
        <v>813</v>
      </c>
      <c r="O39" s="55" t="s">
        <v>812</v>
      </c>
      <c r="P39" s="55" t="s">
        <v>743</v>
      </c>
      <c r="Q39" s="37" t="s">
        <v>477</v>
      </c>
      <c r="R39" s="27" t="s">
        <v>347</v>
      </c>
      <c r="S39" s="27" t="s">
        <v>346</v>
      </c>
      <c r="T39" s="27" t="s">
        <v>345</v>
      </c>
      <c r="U39" s="27" t="s">
        <v>344</v>
      </c>
    </row>
    <row r="40" spans="2:21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232</v>
      </c>
      <c r="F40" s="27">
        <f t="shared" si="0"/>
        <v>304</v>
      </c>
      <c r="G40" s="27">
        <f t="shared" si="4"/>
        <v>303</v>
      </c>
      <c r="H40" s="27">
        <f t="shared" si="4"/>
        <v>302</v>
      </c>
      <c r="I40" s="27">
        <f t="shared" si="4"/>
        <v>301</v>
      </c>
      <c r="J40" s="27">
        <f t="shared" si="4"/>
        <v>300</v>
      </c>
      <c r="K40" s="27">
        <f t="shared" si="4"/>
        <v>299</v>
      </c>
      <c r="L40" s="27">
        <f t="shared" si="4"/>
        <v>298</v>
      </c>
      <c r="M40" s="27">
        <f t="shared" si="4"/>
        <v>297</v>
      </c>
      <c r="N40" s="27">
        <f t="shared" si="4"/>
        <v>296</v>
      </c>
      <c r="O40" s="27">
        <f t="shared" si="4"/>
        <v>295</v>
      </c>
      <c r="P40" s="27">
        <f t="shared" si="4"/>
        <v>294</v>
      </c>
      <c r="Q40" s="27">
        <f t="shared" si="4"/>
        <v>293</v>
      </c>
      <c r="R40" s="27">
        <f t="shared" si="4"/>
        <v>292</v>
      </c>
      <c r="S40" s="27">
        <f t="shared" si="4"/>
        <v>291</v>
      </c>
      <c r="T40" s="27">
        <f t="shared" si="4"/>
        <v>290</v>
      </c>
      <c r="U40" s="27">
        <f t="shared" si="4"/>
        <v>289</v>
      </c>
    </row>
    <row r="42" spans="2:21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232</v>
      </c>
      <c r="F42" s="27">
        <f t="shared" si="0"/>
        <v>320</v>
      </c>
      <c r="G42" s="27">
        <f t="shared" si="4"/>
        <v>319</v>
      </c>
      <c r="H42" s="27">
        <f t="shared" si="4"/>
        <v>318</v>
      </c>
      <c r="I42" s="27">
        <f t="shared" si="4"/>
        <v>317</v>
      </c>
      <c r="J42" s="27">
        <f t="shared" si="4"/>
        <v>316</v>
      </c>
      <c r="K42" s="27">
        <f t="shared" si="4"/>
        <v>315</v>
      </c>
      <c r="L42" s="27">
        <f t="shared" si="4"/>
        <v>314</v>
      </c>
      <c r="M42" s="27">
        <f t="shared" si="4"/>
        <v>313</v>
      </c>
      <c r="N42" s="27">
        <f t="shared" si="4"/>
        <v>312</v>
      </c>
      <c r="O42" s="27">
        <f t="shared" si="4"/>
        <v>311</v>
      </c>
      <c r="P42" s="27">
        <f t="shared" si="4"/>
        <v>310</v>
      </c>
      <c r="Q42" s="27">
        <f t="shared" si="4"/>
        <v>309</v>
      </c>
      <c r="R42" s="27">
        <f t="shared" si="4"/>
        <v>308</v>
      </c>
      <c r="S42" s="27">
        <f t="shared" si="4"/>
        <v>307</v>
      </c>
      <c r="T42" s="27">
        <f t="shared" si="4"/>
        <v>306</v>
      </c>
      <c r="U42" s="27">
        <f t="shared" si="4"/>
        <v>305</v>
      </c>
    </row>
    <row r="44" spans="2:21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232</v>
      </c>
      <c r="F44" s="27">
        <f t="shared" si="0"/>
        <v>336</v>
      </c>
      <c r="G44" s="27">
        <f t="shared" si="4"/>
        <v>335</v>
      </c>
      <c r="H44" s="27">
        <f t="shared" si="4"/>
        <v>334</v>
      </c>
      <c r="I44" s="27">
        <f t="shared" si="4"/>
        <v>333</v>
      </c>
      <c r="J44" s="27">
        <f t="shared" si="4"/>
        <v>332</v>
      </c>
      <c r="K44" s="27">
        <f t="shared" si="4"/>
        <v>331</v>
      </c>
      <c r="L44" s="27">
        <f t="shared" si="4"/>
        <v>330</v>
      </c>
      <c r="M44" s="27">
        <f t="shared" si="4"/>
        <v>329</v>
      </c>
      <c r="N44" s="27">
        <f t="shared" si="4"/>
        <v>328</v>
      </c>
      <c r="O44" s="27">
        <f t="shared" si="4"/>
        <v>327</v>
      </c>
      <c r="P44" s="27">
        <f t="shared" si="4"/>
        <v>326</v>
      </c>
      <c r="Q44" s="27">
        <f t="shared" si="4"/>
        <v>325</v>
      </c>
      <c r="R44" s="27">
        <f t="shared" si="4"/>
        <v>324</v>
      </c>
      <c r="S44" s="27">
        <f t="shared" si="4"/>
        <v>323</v>
      </c>
      <c r="T44" s="27">
        <f t="shared" si="4"/>
        <v>322</v>
      </c>
      <c r="U44" s="27">
        <f t="shared" si="4"/>
        <v>321</v>
      </c>
    </row>
    <row r="46" spans="2:21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232</v>
      </c>
      <c r="F46" s="27">
        <f t="shared" si="0"/>
        <v>352</v>
      </c>
      <c r="G46" s="27">
        <f t="shared" si="4"/>
        <v>351</v>
      </c>
      <c r="H46" s="27">
        <f t="shared" si="4"/>
        <v>350</v>
      </c>
      <c r="I46" s="27">
        <f t="shared" si="4"/>
        <v>349</v>
      </c>
      <c r="J46" s="27">
        <f t="shared" si="4"/>
        <v>348</v>
      </c>
      <c r="K46" s="27">
        <f t="shared" si="4"/>
        <v>347</v>
      </c>
      <c r="L46" s="27">
        <f t="shared" si="4"/>
        <v>346</v>
      </c>
      <c r="M46" s="27">
        <f t="shared" si="4"/>
        <v>345</v>
      </c>
      <c r="N46" s="27">
        <f t="shared" si="4"/>
        <v>344</v>
      </c>
      <c r="O46" s="27">
        <f t="shared" si="4"/>
        <v>343</v>
      </c>
      <c r="P46" s="27">
        <f t="shared" si="4"/>
        <v>342</v>
      </c>
      <c r="Q46" s="27">
        <f t="shared" si="4"/>
        <v>341</v>
      </c>
      <c r="R46" s="27">
        <f t="shared" si="4"/>
        <v>340</v>
      </c>
      <c r="S46" s="27">
        <f t="shared" si="4"/>
        <v>339</v>
      </c>
      <c r="T46" s="27">
        <f t="shared" si="4"/>
        <v>338</v>
      </c>
      <c r="U46" s="27">
        <f t="shared" si="4"/>
        <v>337</v>
      </c>
    </row>
    <row r="48" spans="2:21" x14ac:dyDescent="0.3">
      <c r="B48" s="27">
        <f>B46+1</f>
        <v>23</v>
      </c>
      <c r="C48" s="27">
        <f t="shared" si="2"/>
        <v>353</v>
      </c>
      <c r="D48" s="27">
        <f t="shared" si="3"/>
        <v>368</v>
      </c>
      <c r="E48" s="27" t="s">
        <v>74</v>
      </c>
      <c r="F48" s="27">
        <f t="shared" si="0"/>
        <v>368</v>
      </c>
      <c r="G48" s="27">
        <f t="shared" si="4"/>
        <v>367</v>
      </c>
      <c r="H48" s="27">
        <f t="shared" si="4"/>
        <v>366</v>
      </c>
      <c r="I48" s="27">
        <f t="shared" si="4"/>
        <v>365</v>
      </c>
      <c r="J48" s="27">
        <f t="shared" si="4"/>
        <v>364</v>
      </c>
      <c r="K48" s="27">
        <f t="shared" si="4"/>
        <v>363</v>
      </c>
      <c r="L48" s="27">
        <f t="shared" si="4"/>
        <v>362</v>
      </c>
      <c r="M48" s="27">
        <f t="shared" si="4"/>
        <v>361</v>
      </c>
      <c r="N48" s="27">
        <f t="shared" si="4"/>
        <v>360</v>
      </c>
      <c r="O48" s="27">
        <f t="shared" si="4"/>
        <v>359</v>
      </c>
      <c r="P48" s="27">
        <f t="shared" si="4"/>
        <v>358</v>
      </c>
      <c r="Q48" s="27">
        <f t="shared" si="4"/>
        <v>357</v>
      </c>
      <c r="R48" s="27">
        <f t="shared" si="4"/>
        <v>356</v>
      </c>
      <c r="S48" s="27">
        <f t="shared" si="4"/>
        <v>355</v>
      </c>
      <c r="T48" s="27">
        <f t="shared" si="4"/>
        <v>354</v>
      </c>
      <c r="U48" s="27">
        <f t="shared" si="4"/>
        <v>353</v>
      </c>
    </row>
    <row r="50" spans="2:21" x14ac:dyDescent="0.3">
      <c r="B50" s="27">
        <f>B48+1</f>
        <v>24</v>
      </c>
      <c r="C50" s="27">
        <f t="shared" si="2"/>
        <v>369</v>
      </c>
      <c r="D50" s="27">
        <f t="shared" si="3"/>
        <v>384</v>
      </c>
      <c r="E50" s="27" t="s">
        <v>75</v>
      </c>
      <c r="F50" s="27">
        <f t="shared" si="0"/>
        <v>384</v>
      </c>
      <c r="G50" s="27">
        <f t="shared" si="4"/>
        <v>383</v>
      </c>
      <c r="H50" s="27">
        <f t="shared" si="4"/>
        <v>382</v>
      </c>
      <c r="I50" s="27">
        <f t="shared" si="4"/>
        <v>381</v>
      </c>
      <c r="J50" s="27">
        <f t="shared" si="4"/>
        <v>380</v>
      </c>
      <c r="K50" s="27">
        <f t="shared" si="4"/>
        <v>379</v>
      </c>
      <c r="L50" s="27">
        <f t="shared" si="4"/>
        <v>378</v>
      </c>
      <c r="M50" s="27">
        <f t="shared" si="4"/>
        <v>377</v>
      </c>
      <c r="N50" s="27">
        <f t="shared" si="4"/>
        <v>376</v>
      </c>
      <c r="O50" s="27">
        <f t="shared" si="4"/>
        <v>375</v>
      </c>
      <c r="P50" s="27">
        <f t="shared" si="4"/>
        <v>374</v>
      </c>
      <c r="Q50" s="27">
        <f t="shared" si="4"/>
        <v>373</v>
      </c>
      <c r="R50" s="27">
        <f t="shared" si="4"/>
        <v>372</v>
      </c>
      <c r="S50" s="27">
        <f t="shared" si="4"/>
        <v>371</v>
      </c>
      <c r="T50" s="27">
        <f t="shared" si="4"/>
        <v>370</v>
      </c>
      <c r="U50" s="27">
        <f t="shared" si="4"/>
        <v>369</v>
      </c>
    </row>
    <row r="52" spans="2:21" x14ac:dyDescent="0.3">
      <c r="B52" s="27">
        <f>B50+1</f>
        <v>25</v>
      </c>
      <c r="C52" s="27">
        <f t="shared" si="2"/>
        <v>385</v>
      </c>
      <c r="D52" s="27">
        <f t="shared" si="3"/>
        <v>400</v>
      </c>
      <c r="E52" s="27" t="s">
        <v>76</v>
      </c>
      <c r="F52" s="27">
        <f t="shared" si="0"/>
        <v>400</v>
      </c>
      <c r="G52" s="27">
        <f t="shared" si="4"/>
        <v>399</v>
      </c>
      <c r="H52" s="27">
        <f t="shared" si="4"/>
        <v>398</v>
      </c>
      <c r="I52" s="27">
        <f t="shared" si="4"/>
        <v>397</v>
      </c>
      <c r="J52" s="27">
        <f t="shared" si="4"/>
        <v>396</v>
      </c>
      <c r="K52" s="27">
        <f t="shared" si="4"/>
        <v>395</v>
      </c>
      <c r="L52" s="27">
        <f t="shared" si="4"/>
        <v>394</v>
      </c>
      <c r="M52" s="27">
        <f t="shared" si="4"/>
        <v>393</v>
      </c>
      <c r="N52" s="27">
        <f t="shared" si="4"/>
        <v>392</v>
      </c>
      <c r="O52" s="27">
        <f t="shared" si="4"/>
        <v>391</v>
      </c>
      <c r="P52" s="27">
        <f t="shared" si="4"/>
        <v>390</v>
      </c>
      <c r="Q52" s="27">
        <f t="shared" si="4"/>
        <v>389</v>
      </c>
      <c r="R52" s="27">
        <f t="shared" si="4"/>
        <v>388</v>
      </c>
      <c r="S52" s="27">
        <f t="shared" si="4"/>
        <v>387</v>
      </c>
      <c r="T52" s="27">
        <f t="shared" si="4"/>
        <v>386</v>
      </c>
      <c r="U52" s="27">
        <f t="shared" si="4"/>
        <v>385</v>
      </c>
    </row>
    <row r="54" spans="2:21" x14ac:dyDescent="0.3">
      <c r="B54" s="27">
        <f>B52+1</f>
        <v>26</v>
      </c>
      <c r="C54" s="27">
        <f t="shared" si="2"/>
        <v>401</v>
      </c>
      <c r="D54" s="27">
        <f t="shared" si="3"/>
        <v>416</v>
      </c>
      <c r="E54" s="27" t="s">
        <v>77</v>
      </c>
      <c r="F54" s="27">
        <f t="shared" si="0"/>
        <v>416</v>
      </c>
      <c r="G54" s="27">
        <f t="shared" si="4"/>
        <v>415</v>
      </c>
      <c r="H54" s="27">
        <f t="shared" si="4"/>
        <v>414</v>
      </c>
      <c r="I54" s="27">
        <f t="shared" si="4"/>
        <v>413</v>
      </c>
      <c r="J54" s="27">
        <f t="shared" si="4"/>
        <v>412</v>
      </c>
      <c r="K54" s="27">
        <f t="shared" si="4"/>
        <v>411</v>
      </c>
      <c r="L54" s="27">
        <f t="shared" si="4"/>
        <v>410</v>
      </c>
      <c r="M54" s="27">
        <f t="shared" si="4"/>
        <v>409</v>
      </c>
      <c r="N54" s="27">
        <f t="shared" si="4"/>
        <v>408</v>
      </c>
      <c r="O54" s="27">
        <f t="shared" si="4"/>
        <v>407</v>
      </c>
      <c r="P54" s="27">
        <f t="shared" si="4"/>
        <v>406</v>
      </c>
      <c r="Q54" s="27">
        <f t="shared" si="4"/>
        <v>405</v>
      </c>
      <c r="R54" s="27">
        <f t="shared" si="4"/>
        <v>404</v>
      </c>
      <c r="S54" s="27">
        <f t="shared" si="4"/>
        <v>403</v>
      </c>
      <c r="T54" s="27">
        <f t="shared" si="4"/>
        <v>402</v>
      </c>
      <c r="U54" s="27">
        <f t="shared" si="4"/>
        <v>401</v>
      </c>
    </row>
    <row r="56" spans="2:21" x14ac:dyDescent="0.3"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54" t="s">
        <v>692</v>
      </c>
      <c r="S56" s="54" t="s">
        <v>476</v>
      </c>
      <c r="T56" s="54" t="s">
        <v>475</v>
      </c>
      <c r="U56" s="54" t="s">
        <v>474</v>
      </c>
    </row>
    <row r="57" spans="2:21" x14ac:dyDescent="0.3">
      <c r="B57" s="27">
        <f>B54+1</f>
        <v>27</v>
      </c>
      <c r="C57" s="27">
        <f t="shared" si="2"/>
        <v>417</v>
      </c>
      <c r="D57" s="27">
        <f t="shared" si="3"/>
        <v>432</v>
      </c>
      <c r="E57" s="27">
        <v>0</v>
      </c>
      <c r="F57" s="27">
        <f t="shared" si="0"/>
        <v>432</v>
      </c>
      <c r="G57" s="27">
        <f t="shared" si="4"/>
        <v>431</v>
      </c>
      <c r="H57" s="27">
        <f t="shared" si="4"/>
        <v>430</v>
      </c>
      <c r="I57" s="27">
        <f t="shared" si="4"/>
        <v>429</v>
      </c>
      <c r="J57" s="27">
        <f t="shared" si="4"/>
        <v>428</v>
      </c>
      <c r="K57" s="27">
        <f t="shared" si="4"/>
        <v>427</v>
      </c>
      <c r="L57" s="27">
        <f t="shared" si="4"/>
        <v>426</v>
      </c>
      <c r="M57" s="27">
        <f t="shared" si="4"/>
        <v>425</v>
      </c>
      <c r="N57" s="27">
        <f t="shared" si="4"/>
        <v>424</v>
      </c>
      <c r="O57" s="27">
        <f t="shared" si="4"/>
        <v>423</v>
      </c>
      <c r="P57" s="27">
        <f t="shared" si="4"/>
        <v>422</v>
      </c>
      <c r="Q57" s="27">
        <f t="shared" si="4"/>
        <v>421</v>
      </c>
      <c r="R57" s="27">
        <f t="shared" si="4"/>
        <v>420</v>
      </c>
      <c r="S57" s="27">
        <f t="shared" si="4"/>
        <v>419</v>
      </c>
      <c r="T57" s="27">
        <f t="shared" si="4"/>
        <v>418</v>
      </c>
      <c r="U57" s="27">
        <f t="shared" si="4"/>
        <v>417</v>
      </c>
    </row>
    <row r="58" spans="2:21" x14ac:dyDescent="0.3">
      <c r="B58" s="27">
        <f>B57+1</f>
        <v>28</v>
      </c>
      <c r="C58" s="27">
        <f t="shared" si="2"/>
        <v>433</v>
      </c>
      <c r="D58" s="27">
        <f t="shared" si="3"/>
        <v>448</v>
      </c>
      <c r="E58" s="40">
        <f>E57+1</f>
        <v>1</v>
      </c>
      <c r="F58" s="40">
        <f t="shared" si="0"/>
        <v>448</v>
      </c>
      <c r="G58" s="40">
        <f t="shared" si="4"/>
        <v>447</v>
      </c>
      <c r="H58" s="40">
        <f t="shared" si="4"/>
        <v>446</v>
      </c>
      <c r="I58" s="40">
        <f t="shared" si="4"/>
        <v>445</v>
      </c>
      <c r="J58" s="40">
        <f t="shared" si="4"/>
        <v>444</v>
      </c>
      <c r="K58" s="40">
        <f t="shared" si="4"/>
        <v>443</v>
      </c>
      <c r="L58" s="40">
        <f t="shared" si="4"/>
        <v>442</v>
      </c>
      <c r="M58" s="40">
        <f t="shared" si="4"/>
        <v>441</v>
      </c>
      <c r="N58" s="40">
        <f t="shared" si="4"/>
        <v>440</v>
      </c>
      <c r="O58" s="40">
        <f t="shared" si="4"/>
        <v>439</v>
      </c>
      <c r="P58" s="40">
        <f t="shared" si="4"/>
        <v>438</v>
      </c>
      <c r="Q58" s="40">
        <f t="shared" si="4"/>
        <v>437</v>
      </c>
      <c r="R58" s="40">
        <f t="shared" si="4"/>
        <v>436</v>
      </c>
      <c r="S58" s="40">
        <f t="shared" si="4"/>
        <v>435</v>
      </c>
      <c r="T58" s="40">
        <f t="shared" si="4"/>
        <v>434</v>
      </c>
      <c r="U58" s="40">
        <f t="shared" si="4"/>
        <v>433</v>
      </c>
    </row>
    <row r="59" spans="2:21" x14ac:dyDescent="0.3">
      <c r="B59" s="27">
        <f t="shared" ref="B59:B94" si="5">B58+1</f>
        <v>29</v>
      </c>
      <c r="C59" s="27">
        <f t="shared" si="2"/>
        <v>449</v>
      </c>
      <c r="D59" s="27">
        <f t="shared" si="3"/>
        <v>464</v>
      </c>
      <c r="E59" s="27">
        <f t="shared" ref="E59:E94" si="6">E58+1</f>
        <v>2</v>
      </c>
      <c r="F59" s="27">
        <f t="shared" si="0"/>
        <v>464</v>
      </c>
      <c r="G59" s="27">
        <f t="shared" si="4"/>
        <v>463</v>
      </c>
      <c r="H59" s="27">
        <f t="shared" si="4"/>
        <v>462</v>
      </c>
      <c r="I59" s="27">
        <f t="shared" si="4"/>
        <v>461</v>
      </c>
      <c r="J59" s="27">
        <f t="shared" si="4"/>
        <v>460</v>
      </c>
      <c r="K59" s="27">
        <f t="shared" si="4"/>
        <v>459</v>
      </c>
      <c r="L59" s="27">
        <f t="shared" si="4"/>
        <v>458</v>
      </c>
      <c r="M59" s="27">
        <f t="shared" si="4"/>
        <v>457</v>
      </c>
      <c r="N59" s="27">
        <f t="shared" si="4"/>
        <v>456</v>
      </c>
      <c r="O59" s="27">
        <f t="shared" si="4"/>
        <v>455</v>
      </c>
      <c r="P59" s="27">
        <f t="shared" si="4"/>
        <v>454</v>
      </c>
      <c r="Q59" s="27">
        <f t="shared" si="4"/>
        <v>453</v>
      </c>
      <c r="R59" s="27">
        <f t="shared" si="4"/>
        <v>452</v>
      </c>
      <c r="S59" s="40">
        <f t="shared" si="4"/>
        <v>451</v>
      </c>
      <c r="T59" s="40">
        <f t="shared" si="4"/>
        <v>450</v>
      </c>
      <c r="U59" s="27">
        <f t="shared" si="4"/>
        <v>449</v>
      </c>
    </row>
    <row r="60" spans="2:21" x14ac:dyDescent="0.3">
      <c r="B60" s="27">
        <f t="shared" si="5"/>
        <v>30</v>
      </c>
      <c r="C60" s="27">
        <f t="shared" si="2"/>
        <v>465</v>
      </c>
      <c r="D60" s="27">
        <f t="shared" si="3"/>
        <v>480</v>
      </c>
      <c r="E60" s="27">
        <f t="shared" si="6"/>
        <v>3</v>
      </c>
      <c r="F60" s="27">
        <f t="shared" si="0"/>
        <v>480</v>
      </c>
      <c r="G60" s="27">
        <f t="shared" si="4"/>
        <v>479</v>
      </c>
      <c r="H60" s="27">
        <f t="shared" si="4"/>
        <v>478</v>
      </c>
      <c r="I60" s="27">
        <f t="shared" si="4"/>
        <v>477</v>
      </c>
      <c r="J60" s="27">
        <f t="shared" si="4"/>
        <v>476</v>
      </c>
      <c r="K60" s="27">
        <f t="shared" si="4"/>
        <v>475</v>
      </c>
      <c r="L60" s="27">
        <f t="shared" si="4"/>
        <v>474</v>
      </c>
      <c r="M60" s="27">
        <f t="shared" si="4"/>
        <v>473</v>
      </c>
      <c r="N60" s="27">
        <f t="shared" si="4"/>
        <v>472</v>
      </c>
      <c r="O60" s="27">
        <f t="shared" si="4"/>
        <v>471</v>
      </c>
      <c r="P60" s="27">
        <f t="shared" si="4"/>
        <v>470</v>
      </c>
      <c r="Q60" s="27">
        <f t="shared" si="4"/>
        <v>469</v>
      </c>
      <c r="R60" s="27">
        <f t="shared" si="4"/>
        <v>468</v>
      </c>
      <c r="S60" s="40">
        <f t="shared" si="4"/>
        <v>467</v>
      </c>
      <c r="T60" s="40">
        <f t="shared" si="4"/>
        <v>466</v>
      </c>
      <c r="U60" s="27">
        <f t="shared" si="4"/>
        <v>465</v>
      </c>
    </row>
    <row r="61" spans="2:21" x14ac:dyDescent="0.3">
      <c r="B61" s="27">
        <f t="shared" si="5"/>
        <v>31</v>
      </c>
      <c r="C61" s="27">
        <f t="shared" si="2"/>
        <v>481</v>
      </c>
      <c r="D61" s="27">
        <f t="shared" si="3"/>
        <v>496</v>
      </c>
      <c r="E61" s="27">
        <f t="shared" si="6"/>
        <v>4</v>
      </c>
      <c r="F61" s="27">
        <f t="shared" si="0"/>
        <v>496</v>
      </c>
      <c r="G61" s="27">
        <f t="shared" si="4"/>
        <v>495</v>
      </c>
      <c r="H61" s="27">
        <f t="shared" si="4"/>
        <v>494</v>
      </c>
      <c r="I61" s="27">
        <f t="shared" si="4"/>
        <v>493</v>
      </c>
      <c r="J61" s="27">
        <f t="shared" si="4"/>
        <v>492</v>
      </c>
      <c r="K61" s="27">
        <f t="shared" si="4"/>
        <v>491</v>
      </c>
      <c r="L61" s="27">
        <f t="shared" si="4"/>
        <v>490</v>
      </c>
      <c r="M61" s="27">
        <f t="shared" si="4"/>
        <v>489</v>
      </c>
      <c r="N61" s="27">
        <f t="shared" si="4"/>
        <v>488</v>
      </c>
      <c r="O61" s="27">
        <f t="shared" si="4"/>
        <v>487</v>
      </c>
      <c r="P61" s="27">
        <f t="shared" si="4"/>
        <v>486</v>
      </c>
      <c r="Q61" s="27">
        <f t="shared" si="4"/>
        <v>485</v>
      </c>
      <c r="R61" s="27">
        <f t="shared" si="4"/>
        <v>484</v>
      </c>
      <c r="S61" s="40">
        <f t="shared" si="4"/>
        <v>483</v>
      </c>
      <c r="T61" s="40">
        <f t="shared" si="4"/>
        <v>482</v>
      </c>
      <c r="U61" s="27">
        <f t="shared" si="4"/>
        <v>481</v>
      </c>
    </row>
    <row r="62" spans="2:21" x14ac:dyDescent="0.3">
      <c r="B62" s="27">
        <f t="shared" si="5"/>
        <v>32</v>
      </c>
      <c r="C62" s="27">
        <f t="shared" si="2"/>
        <v>497</v>
      </c>
      <c r="D62" s="27">
        <f t="shared" si="3"/>
        <v>512</v>
      </c>
      <c r="E62" s="27">
        <f t="shared" si="6"/>
        <v>5</v>
      </c>
      <c r="F62" s="27">
        <f t="shared" si="0"/>
        <v>512</v>
      </c>
      <c r="G62" s="27">
        <f t="shared" si="4"/>
        <v>511</v>
      </c>
      <c r="H62" s="27">
        <f t="shared" si="4"/>
        <v>510</v>
      </c>
      <c r="I62" s="27">
        <f t="shared" si="4"/>
        <v>509</v>
      </c>
      <c r="J62" s="27">
        <f t="shared" si="4"/>
        <v>508</v>
      </c>
      <c r="K62" s="27">
        <f t="shared" si="4"/>
        <v>507</v>
      </c>
      <c r="L62" s="27">
        <f t="shared" si="4"/>
        <v>506</v>
      </c>
      <c r="M62" s="27">
        <f t="shared" si="4"/>
        <v>505</v>
      </c>
      <c r="N62" s="27">
        <f t="shared" si="4"/>
        <v>504</v>
      </c>
      <c r="O62" s="27">
        <f t="shared" si="4"/>
        <v>503</v>
      </c>
      <c r="P62" s="27">
        <f t="shared" si="4"/>
        <v>502</v>
      </c>
      <c r="Q62" s="27">
        <f t="shared" si="4"/>
        <v>501</v>
      </c>
      <c r="R62" s="27">
        <f t="shared" si="4"/>
        <v>500</v>
      </c>
      <c r="S62" s="40">
        <f t="shared" si="4"/>
        <v>499</v>
      </c>
      <c r="T62" s="40">
        <f t="shared" si="4"/>
        <v>498</v>
      </c>
      <c r="U62" s="27">
        <f t="shared" si="4"/>
        <v>497</v>
      </c>
    </row>
    <row r="63" spans="2:21" x14ac:dyDescent="0.3">
      <c r="B63" s="27">
        <f t="shared" si="5"/>
        <v>33</v>
      </c>
      <c r="C63" s="27">
        <f t="shared" si="2"/>
        <v>513</v>
      </c>
      <c r="D63" s="27">
        <f t="shared" si="3"/>
        <v>528</v>
      </c>
      <c r="E63" s="27">
        <f t="shared" si="6"/>
        <v>6</v>
      </c>
      <c r="F63" s="27">
        <f t="shared" si="0"/>
        <v>528</v>
      </c>
      <c r="G63" s="27">
        <f t="shared" si="4"/>
        <v>527</v>
      </c>
      <c r="H63" s="27">
        <f t="shared" si="4"/>
        <v>526</v>
      </c>
      <c r="I63" s="27">
        <f t="shared" si="4"/>
        <v>525</v>
      </c>
      <c r="J63" s="27">
        <f t="shared" si="4"/>
        <v>524</v>
      </c>
      <c r="K63" s="27">
        <f t="shared" si="4"/>
        <v>523</v>
      </c>
      <c r="L63" s="27">
        <f t="shared" si="4"/>
        <v>522</v>
      </c>
      <c r="M63" s="27">
        <f t="shared" si="4"/>
        <v>521</v>
      </c>
      <c r="N63" s="27">
        <f t="shared" si="4"/>
        <v>520</v>
      </c>
      <c r="O63" s="27">
        <f t="shared" si="4"/>
        <v>519</v>
      </c>
      <c r="P63" s="27">
        <f t="shared" si="4"/>
        <v>518</v>
      </c>
      <c r="Q63" s="27">
        <f t="shared" si="4"/>
        <v>517</v>
      </c>
      <c r="R63" s="27">
        <f t="shared" si="4"/>
        <v>516</v>
      </c>
      <c r="S63" s="40">
        <f t="shared" si="4"/>
        <v>515</v>
      </c>
      <c r="T63" s="40">
        <f t="shared" si="4"/>
        <v>514</v>
      </c>
      <c r="U63" s="27">
        <f t="shared" si="4"/>
        <v>513</v>
      </c>
    </row>
    <row r="64" spans="2:21" x14ac:dyDescent="0.3">
      <c r="B64" s="27">
        <f t="shared" si="5"/>
        <v>34</v>
      </c>
      <c r="C64" s="27">
        <f t="shared" si="2"/>
        <v>529</v>
      </c>
      <c r="D64" s="27">
        <f t="shared" si="3"/>
        <v>544</v>
      </c>
      <c r="E64" s="27">
        <f t="shared" si="6"/>
        <v>7</v>
      </c>
      <c r="F64" s="27">
        <f t="shared" si="0"/>
        <v>544</v>
      </c>
      <c r="G64" s="27">
        <f t="shared" si="4"/>
        <v>543</v>
      </c>
      <c r="H64" s="27">
        <f t="shared" si="4"/>
        <v>542</v>
      </c>
      <c r="I64" s="27">
        <f t="shared" si="4"/>
        <v>541</v>
      </c>
      <c r="J64" s="27">
        <f t="shared" si="4"/>
        <v>540</v>
      </c>
      <c r="K64" s="27">
        <f t="shared" si="4"/>
        <v>539</v>
      </c>
      <c r="L64" s="27">
        <f t="shared" si="4"/>
        <v>538</v>
      </c>
      <c r="M64" s="27">
        <f t="shared" si="4"/>
        <v>537</v>
      </c>
      <c r="N64" s="27">
        <f t="shared" si="4"/>
        <v>536</v>
      </c>
      <c r="O64" s="27">
        <f t="shared" si="4"/>
        <v>535</v>
      </c>
      <c r="P64" s="27">
        <f t="shared" si="4"/>
        <v>534</v>
      </c>
      <c r="Q64" s="27">
        <f t="shared" si="4"/>
        <v>533</v>
      </c>
      <c r="R64" s="27">
        <f t="shared" si="4"/>
        <v>532</v>
      </c>
      <c r="S64" s="27">
        <f t="shared" si="4"/>
        <v>531</v>
      </c>
      <c r="T64" s="27">
        <f t="shared" si="4"/>
        <v>530</v>
      </c>
      <c r="U64" s="27">
        <f t="shared" si="4"/>
        <v>529</v>
      </c>
    </row>
    <row r="65" spans="2:21" x14ac:dyDescent="0.3">
      <c r="B65" s="27">
        <f t="shared" si="5"/>
        <v>35</v>
      </c>
      <c r="C65" s="27">
        <f t="shared" si="2"/>
        <v>545</v>
      </c>
      <c r="D65" s="27">
        <f t="shared" si="3"/>
        <v>560</v>
      </c>
      <c r="E65" s="27">
        <f t="shared" si="6"/>
        <v>8</v>
      </c>
      <c r="F65" s="27">
        <f t="shared" si="0"/>
        <v>560</v>
      </c>
      <c r="G65" s="27">
        <f t="shared" ref="G65:U81" si="7">F65-1</f>
        <v>559</v>
      </c>
      <c r="H65" s="27">
        <f t="shared" si="7"/>
        <v>558</v>
      </c>
      <c r="I65" s="27">
        <f t="shared" si="7"/>
        <v>557</v>
      </c>
      <c r="J65" s="27">
        <f t="shared" si="7"/>
        <v>556</v>
      </c>
      <c r="K65" s="27">
        <f t="shared" si="7"/>
        <v>555</v>
      </c>
      <c r="L65" s="27">
        <f t="shared" si="7"/>
        <v>554</v>
      </c>
      <c r="M65" s="27">
        <f t="shared" si="7"/>
        <v>553</v>
      </c>
      <c r="N65" s="27">
        <f t="shared" si="7"/>
        <v>552</v>
      </c>
      <c r="O65" s="27">
        <f t="shared" si="7"/>
        <v>551</v>
      </c>
      <c r="P65" s="27">
        <f t="shared" si="7"/>
        <v>550</v>
      </c>
      <c r="Q65" s="27">
        <f t="shared" si="7"/>
        <v>549</v>
      </c>
      <c r="R65" s="27">
        <f t="shared" si="7"/>
        <v>548</v>
      </c>
      <c r="S65" s="27">
        <f t="shared" si="7"/>
        <v>547</v>
      </c>
      <c r="T65" s="27">
        <f t="shared" si="7"/>
        <v>546</v>
      </c>
      <c r="U65" s="27">
        <f t="shared" si="7"/>
        <v>545</v>
      </c>
    </row>
    <row r="66" spans="2:21" x14ac:dyDescent="0.3">
      <c r="B66" s="27">
        <f t="shared" si="5"/>
        <v>36</v>
      </c>
      <c r="C66" s="27">
        <f t="shared" si="2"/>
        <v>561</v>
      </c>
      <c r="D66" s="27">
        <f t="shared" si="3"/>
        <v>576</v>
      </c>
      <c r="E66" s="27">
        <f t="shared" si="6"/>
        <v>9</v>
      </c>
      <c r="F66" s="27">
        <f t="shared" si="0"/>
        <v>576</v>
      </c>
      <c r="G66" s="27">
        <f t="shared" si="7"/>
        <v>575</v>
      </c>
      <c r="H66" s="27">
        <f t="shared" si="7"/>
        <v>574</v>
      </c>
      <c r="I66" s="27">
        <f t="shared" si="7"/>
        <v>573</v>
      </c>
      <c r="J66" s="27">
        <f t="shared" si="7"/>
        <v>572</v>
      </c>
      <c r="K66" s="27">
        <f t="shared" si="7"/>
        <v>571</v>
      </c>
      <c r="L66" s="27">
        <f t="shared" si="7"/>
        <v>570</v>
      </c>
      <c r="M66" s="27">
        <f t="shared" si="7"/>
        <v>569</v>
      </c>
      <c r="N66" s="27">
        <f t="shared" si="7"/>
        <v>568</v>
      </c>
      <c r="O66" s="27">
        <f t="shared" si="7"/>
        <v>567</v>
      </c>
      <c r="P66" s="27">
        <f t="shared" si="7"/>
        <v>566</v>
      </c>
      <c r="Q66" s="27">
        <f t="shared" si="7"/>
        <v>565</v>
      </c>
      <c r="R66" s="27">
        <f t="shared" si="7"/>
        <v>564</v>
      </c>
      <c r="S66" s="27">
        <f t="shared" si="7"/>
        <v>563</v>
      </c>
      <c r="T66" s="27">
        <f t="shared" si="7"/>
        <v>562</v>
      </c>
      <c r="U66" s="27">
        <f t="shared" si="7"/>
        <v>561</v>
      </c>
    </row>
    <row r="67" spans="2:21" x14ac:dyDescent="0.3">
      <c r="B67" s="27">
        <f t="shared" si="5"/>
        <v>37</v>
      </c>
      <c r="C67" s="27">
        <f t="shared" si="2"/>
        <v>577</v>
      </c>
      <c r="D67" s="27">
        <f t="shared" si="3"/>
        <v>592</v>
      </c>
      <c r="E67" s="27">
        <f t="shared" si="6"/>
        <v>10</v>
      </c>
      <c r="F67" s="27">
        <f t="shared" si="0"/>
        <v>592</v>
      </c>
      <c r="G67" s="27">
        <f t="shared" si="7"/>
        <v>591</v>
      </c>
      <c r="H67" s="27">
        <f t="shared" si="7"/>
        <v>590</v>
      </c>
      <c r="I67" s="27">
        <f t="shared" si="7"/>
        <v>589</v>
      </c>
      <c r="J67" s="27">
        <f t="shared" si="7"/>
        <v>588</v>
      </c>
      <c r="K67" s="27">
        <f t="shared" si="7"/>
        <v>587</v>
      </c>
      <c r="L67" s="27">
        <f t="shared" si="7"/>
        <v>586</v>
      </c>
      <c r="M67" s="27">
        <f t="shared" si="7"/>
        <v>585</v>
      </c>
      <c r="N67" s="27">
        <f t="shared" si="7"/>
        <v>584</v>
      </c>
      <c r="O67" s="27">
        <f t="shared" si="7"/>
        <v>583</v>
      </c>
      <c r="P67" s="27">
        <f t="shared" si="7"/>
        <v>582</v>
      </c>
      <c r="Q67" s="27">
        <f t="shared" si="7"/>
        <v>581</v>
      </c>
      <c r="R67" s="27">
        <f t="shared" si="7"/>
        <v>580</v>
      </c>
      <c r="S67" s="27">
        <f t="shared" si="7"/>
        <v>579</v>
      </c>
      <c r="T67" s="27">
        <f t="shared" si="7"/>
        <v>578</v>
      </c>
      <c r="U67" s="27">
        <f t="shared" si="7"/>
        <v>577</v>
      </c>
    </row>
    <row r="68" spans="2:21" x14ac:dyDescent="0.3">
      <c r="B68" s="27">
        <f t="shared" si="5"/>
        <v>38</v>
      </c>
      <c r="C68" s="27">
        <f t="shared" si="2"/>
        <v>593</v>
      </c>
      <c r="D68" s="27">
        <f t="shared" si="3"/>
        <v>608</v>
      </c>
      <c r="E68" s="27">
        <f t="shared" si="6"/>
        <v>11</v>
      </c>
      <c r="F68" s="27">
        <f t="shared" si="0"/>
        <v>608</v>
      </c>
      <c r="G68" s="27">
        <f t="shared" si="7"/>
        <v>607</v>
      </c>
      <c r="H68" s="27">
        <f t="shared" si="7"/>
        <v>606</v>
      </c>
      <c r="I68" s="27">
        <f t="shared" si="7"/>
        <v>605</v>
      </c>
      <c r="J68" s="27">
        <f t="shared" si="7"/>
        <v>604</v>
      </c>
      <c r="K68" s="27">
        <f t="shared" si="7"/>
        <v>603</v>
      </c>
      <c r="L68" s="27">
        <f t="shared" si="7"/>
        <v>602</v>
      </c>
      <c r="M68" s="27">
        <f t="shared" si="7"/>
        <v>601</v>
      </c>
      <c r="N68" s="27">
        <f t="shared" si="7"/>
        <v>600</v>
      </c>
      <c r="O68" s="27">
        <f t="shared" si="7"/>
        <v>599</v>
      </c>
      <c r="P68" s="27">
        <f t="shared" si="7"/>
        <v>598</v>
      </c>
      <c r="Q68" s="27">
        <f t="shared" si="7"/>
        <v>597</v>
      </c>
      <c r="R68" s="27">
        <f t="shared" si="7"/>
        <v>596</v>
      </c>
      <c r="S68" s="27">
        <f t="shared" si="7"/>
        <v>595</v>
      </c>
      <c r="T68" s="27">
        <f t="shared" si="7"/>
        <v>594</v>
      </c>
      <c r="U68" s="27">
        <f t="shared" si="7"/>
        <v>593</v>
      </c>
    </row>
    <row r="69" spans="2:21" x14ac:dyDescent="0.3">
      <c r="B69" s="27">
        <f t="shared" si="5"/>
        <v>39</v>
      </c>
      <c r="C69" s="27">
        <f t="shared" si="2"/>
        <v>609</v>
      </c>
      <c r="D69" s="27">
        <f t="shared" si="3"/>
        <v>624</v>
      </c>
      <c r="E69" s="27">
        <f t="shared" si="6"/>
        <v>12</v>
      </c>
      <c r="F69" s="27">
        <f t="shared" si="0"/>
        <v>624</v>
      </c>
      <c r="G69" s="27">
        <f t="shared" si="7"/>
        <v>623</v>
      </c>
      <c r="H69" s="27">
        <f t="shared" si="7"/>
        <v>622</v>
      </c>
      <c r="I69" s="27">
        <f t="shared" si="7"/>
        <v>621</v>
      </c>
      <c r="J69" s="27">
        <f t="shared" si="7"/>
        <v>620</v>
      </c>
      <c r="K69" s="27">
        <f t="shared" si="7"/>
        <v>619</v>
      </c>
      <c r="L69" s="27">
        <f t="shared" si="7"/>
        <v>618</v>
      </c>
      <c r="M69" s="27">
        <f t="shared" si="7"/>
        <v>617</v>
      </c>
      <c r="N69" s="27">
        <f t="shared" si="7"/>
        <v>616</v>
      </c>
      <c r="O69" s="27">
        <f t="shared" si="7"/>
        <v>615</v>
      </c>
      <c r="P69" s="27">
        <f t="shared" si="7"/>
        <v>614</v>
      </c>
      <c r="Q69" s="27">
        <f t="shared" si="7"/>
        <v>613</v>
      </c>
      <c r="R69" s="27">
        <f t="shared" si="7"/>
        <v>612</v>
      </c>
      <c r="S69" s="27">
        <f t="shared" si="7"/>
        <v>611</v>
      </c>
      <c r="T69" s="27">
        <f t="shared" si="7"/>
        <v>610</v>
      </c>
      <c r="U69" s="27">
        <f t="shared" si="7"/>
        <v>609</v>
      </c>
    </row>
    <row r="70" spans="2:21" x14ac:dyDescent="0.3">
      <c r="B70" s="27">
        <f t="shared" si="5"/>
        <v>40</v>
      </c>
      <c r="C70" s="27">
        <f t="shared" si="2"/>
        <v>625</v>
      </c>
      <c r="D70" s="27">
        <f t="shared" si="3"/>
        <v>640</v>
      </c>
      <c r="E70" s="27">
        <f t="shared" si="6"/>
        <v>13</v>
      </c>
      <c r="F70" s="27">
        <f t="shared" si="0"/>
        <v>640</v>
      </c>
      <c r="G70" s="27">
        <f t="shared" si="7"/>
        <v>639</v>
      </c>
      <c r="H70" s="27">
        <f t="shared" si="7"/>
        <v>638</v>
      </c>
      <c r="I70" s="27">
        <f t="shared" si="7"/>
        <v>637</v>
      </c>
      <c r="J70" s="27">
        <f t="shared" si="7"/>
        <v>636</v>
      </c>
      <c r="K70" s="27">
        <f t="shared" si="7"/>
        <v>635</v>
      </c>
      <c r="L70" s="27">
        <f t="shared" si="7"/>
        <v>634</v>
      </c>
      <c r="M70" s="27">
        <f t="shared" si="7"/>
        <v>633</v>
      </c>
      <c r="N70" s="27">
        <f t="shared" si="7"/>
        <v>632</v>
      </c>
      <c r="O70" s="27">
        <f t="shared" si="7"/>
        <v>631</v>
      </c>
      <c r="P70" s="27">
        <f t="shared" si="7"/>
        <v>630</v>
      </c>
      <c r="Q70" s="27">
        <f t="shared" si="7"/>
        <v>629</v>
      </c>
      <c r="R70" s="27">
        <f t="shared" si="7"/>
        <v>628</v>
      </c>
      <c r="S70" s="27">
        <f t="shared" si="7"/>
        <v>627</v>
      </c>
      <c r="T70" s="27">
        <f t="shared" si="7"/>
        <v>626</v>
      </c>
      <c r="U70" s="27">
        <f t="shared" si="7"/>
        <v>625</v>
      </c>
    </row>
    <row r="71" spans="2:21" x14ac:dyDescent="0.3">
      <c r="B71" s="27">
        <f t="shared" si="5"/>
        <v>41</v>
      </c>
      <c r="C71" s="27">
        <f t="shared" si="2"/>
        <v>641</v>
      </c>
      <c r="D71" s="27">
        <f t="shared" si="3"/>
        <v>656</v>
      </c>
      <c r="E71" s="27">
        <f t="shared" si="6"/>
        <v>14</v>
      </c>
      <c r="F71" s="27">
        <f t="shared" si="0"/>
        <v>656</v>
      </c>
      <c r="G71" s="27">
        <f t="shared" si="7"/>
        <v>655</v>
      </c>
      <c r="H71" s="27">
        <f t="shared" si="7"/>
        <v>654</v>
      </c>
      <c r="I71" s="27">
        <f t="shared" si="7"/>
        <v>653</v>
      </c>
      <c r="J71" s="27">
        <f t="shared" si="7"/>
        <v>652</v>
      </c>
      <c r="K71" s="27">
        <f t="shared" si="7"/>
        <v>651</v>
      </c>
      <c r="L71" s="27">
        <f t="shared" si="7"/>
        <v>650</v>
      </c>
      <c r="M71" s="27">
        <f t="shared" si="7"/>
        <v>649</v>
      </c>
      <c r="N71" s="27">
        <f t="shared" si="7"/>
        <v>648</v>
      </c>
      <c r="O71" s="27">
        <f t="shared" si="7"/>
        <v>647</v>
      </c>
      <c r="P71" s="27">
        <f t="shared" si="7"/>
        <v>646</v>
      </c>
      <c r="Q71" s="27">
        <f t="shared" si="7"/>
        <v>645</v>
      </c>
      <c r="R71" s="27">
        <f t="shared" si="7"/>
        <v>644</v>
      </c>
      <c r="S71" s="27">
        <f t="shared" si="7"/>
        <v>643</v>
      </c>
      <c r="T71" s="27">
        <f t="shared" si="7"/>
        <v>642</v>
      </c>
      <c r="U71" s="27">
        <f t="shared" si="7"/>
        <v>641</v>
      </c>
    </row>
    <row r="72" spans="2:21" x14ac:dyDescent="0.3">
      <c r="B72" s="27">
        <f t="shared" si="5"/>
        <v>42</v>
      </c>
      <c r="C72" s="27">
        <f t="shared" si="2"/>
        <v>657</v>
      </c>
      <c r="D72" s="27">
        <f t="shared" si="3"/>
        <v>672</v>
      </c>
      <c r="E72" s="27">
        <f t="shared" si="6"/>
        <v>15</v>
      </c>
      <c r="F72" s="27">
        <f t="shared" si="0"/>
        <v>672</v>
      </c>
      <c r="G72" s="27">
        <f t="shared" si="7"/>
        <v>671</v>
      </c>
      <c r="H72" s="27">
        <f t="shared" si="7"/>
        <v>670</v>
      </c>
      <c r="I72" s="27">
        <f t="shared" si="7"/>
        <v>669</v>
      </c>
      <c r="J72" s="27">
        <f t="shared" si="7"/>
        <v>668</v>
      </c>
      <c r="K72" s="27">
        <f t="shared" si="7"/>
        <v>667</v>
      </c>
      <c r="L72" s="27">
        <f t="shared" si="7"/>
        <v>666</v>
      </c>
      <c r="M72" s="27">
        <f t="shared" si="7"/>
        <v>665</v>
      </c>
      <c r="N72" s="27">
        <f t="shared" si="7"/>
        <v>664</v>
      </c>
      <c r="O72" s="27">
        <f t="shared" si="7"/>
        <v>663</v>
      </c>
      <c r="P72" s="27">
        <f t="shared" si="7"/>
        <v>662</v>
      </c>
      <c r="Q72" s="27">
        <f t="shared" si="7"/>
        <v>661</v>
      </c>
      <c r="R72" s="27">
        <f t="shared" si="7"/>
        <v>660</v>
      </c>
      <c r="S72" s="27">
        <f t="shared" si="7"/>
        <v>659</v>
      </c>
      <c r="T72" s="27">
        <f t="shared" si="7"/>
        <v>658</v>
      </c>
      <c r="U72" s="27">
        <f t="shared" si="7"/>
        <v>657</v>
      </c>
    </row>
    <row r="73" spans="2:21" x14ac:dyDescent="0.3">
      <c r="B73" s="27">
        <f t="shared" si="5"/>
        <v>43</v>
      </c>
      <c r="C73" s="27">
        <f t="shared" si="2"/>
        <v>673</v>
      </c>
      <c r="D73" s="27">
        <f t="shared" si="3"/>
        <v>688</v>
      </c>
      <c r="E73" s="27">
        <f t="shared" si="6"/>
        <v>16</v>
      </c>
      <c r="F73" s="27">
        <f t="shared" si="0"/>
        <v>688</v>
      </c>
      <c r="G73" s="27">
        <f t="shared" si="7"/>
        <v>687</v>
      </c>
      <c r="H73" s="27">
        <f t="shared" si="7"/>
        <v>686</v>
      </c>
      <c r="I73" s="27">
        <f t="shared" si="7"/>
        <v>685</v>
      </c>
      <c r="J73" s="27">
        <f t="shared" si="7"/>
        <v>684</v>
      </c>
      <c r="K73" s="27">
        <f t="shared" si="7"/>
        <v>683</v>
      </c>
      <c r="L73" s="27">
        <f t="shared" si="7"/>
        <v>682</v>
      </c>
      <c r="M73" s="27">
        <f t="shared" si="7"/>
        <v>681</v>
      </c>
      <c r="N73" s="27">
        <f t="shared" si="7"/>
        <v>680</v>
      </c>
      <c r="O73" s="27">
        <f t="shared" si="7"/>
        <v>679</v>
      </c>
      <c r="P73" s="27">
        <f t="shared" si="7"/>
        <v>678</v>
      </c>
      <c r="Q73" s="27">
        <f t="shared" si="7"/>
        <v>677</v>
      </c>
      <c r="R73" s="27">
        <f t="shared" si="7"/>
        <v>676</v>
      </c>
      <c r="S73" s="27">
        <f t="shared" si="7"/>
        <v>675</v>
      </c>
      <c r="T73" s="27">
        <f t="shared" si="7"/>
        <v>674</v>
      </c>
      <c r="U73" s="27">
        <f t="shared" si="7"/>
        <v>673</v>
      </c>
    </row>
    <row r="74" spans="2:21" x14ac:dyDescent="0.3">
      <c r="B74" s="27">
        <f t="shared" si="5"/>
        <v>44</v>
      </c>
      <c r="C74" s="27">
        <f t="shared" si="2"/>
        <v>689</v>
      </c>
      <c r="D74" s="27">
        <f t="shared" si="3"/>
        <v>704</v>
      </c>
      <c r="E74" s="27">
        <f t="shared" si="6"/>
        <v>17</v>
      </c>
      <c r="F74" s="27">
        <f t="shared" si="0"/>
        <v>704</v>
      </c>
      <c r="G74" s="27">
        <f t="shared" si="7"/>
        <v>703</v>
      </c>
      <c r="H74" s="27">
        <f t="shared" si="7"/>
        <v>702</v>
      </c>
      <c r="I74" s="27">
        <f t="shared" si="7"/>
        <v>701</v>
      </c>
      <c r="J74" s="27">
        <f t="shared" si="7"/>
        <v>700</v>
      </c>
      <c r="K74" s="27">
        <f t="shared" si="7"/>
        <v>699</v>
      </c>
      <c r="L74" s="27">
        <f t="shared" si="7"/>
        <v>698</v>
      </c>
      <c r="M74" s="27">
        <f t="shared" si="7"/>
        <v>697</v>
      </c>
      <c r="N74" s="27">
        <f t="shared" si="7"/>
        <v>696</v>
      </c>
      <c r="O74" s="27">
        <f t="shared" si="7"/>
        <v>695</v>
      </c>
      <c r="P74" s="27">
        <f t="shared" si="7"/>
        <v>694</v>
      </c>
      <c r="Q74" s="27">
        <f t="shared" si="7"/>
        <v>693</v>
      </c>
      <c r="R74" s="27">
        <f t="shared" si="7"/>
        <v>692</v>
      </c>
      <c r="S74" s="27">
        <f t="shared" si="7"/>
        <v>691</v>
      </c>
      <c r="T74" s="27">
        <f t="shared" si="7"/>
        <v>690</v>
      </c>
      <c r="U74" s="27">
        <f t="shared" si="7"/>
        <v>689</v>
      </c>
    </row>
    <row r="75" spans="2:21" x14ac:dyDescent="0.3">
      <c r="B75" s="27">
        <f t="shared" si="5"/>
        <v>45</v>
      </c>
      <c r="C75" s="27">
        <f t="shared" si="2"/>
        <v>705</v>
      </c>
      <c r="D75" s="27">
        <f t="shared" si="3"/>
        <v>720</v>
      </c>
      <c r="E75" s="27">
        <f t="shared" si="6"/>
        <v>18</v>
      </c>
      <c r="F75" s="27">
        <f t="shared" si="0"/>
        <v>720</v>
      </c>
      <c r="G75" s="27">
        <f t="shared" si="7"/>
        <v>719</v>
      </c>
      <c r="H75" s="27">
        <f t="shared" si="7"/>
        <v>718</v>
      </c>
      <c r="I75" s="27">
        <f t="shared" si="7"/>
        <v>717</v>
      </c>
      <c r="J75" s="27">
        <f t="shared" si="7"/>
        <v>716</v>
      </c>
      <c r="K75" s="27">
        <f t="shared" si="7"/>
        <v>715</v>
      </c>
      <c r="L75" s="27">
        <f t="shared" si="7"/>
        <v>714</v>
      </c>
      <c r="M75" s="27">
        <f t="shared" si="7"/>
        <v>713</v>
      </c>
      <c r="N75" s="27">
        <f t="shared" si="7"/>
        <v>712</v>
      </c>
      <c r="O75" s="27">
        <f t="shared" si="7"/>
        <v>711</v>
      </c>
      <c r="P75" s="27">
        <f t="shared" si="7"/>
        <v>710</v>
      </c>
      <c r="Q75" s="27">
        <f t="shared" si="7"/>
        <v>709</v>
      </c>
      <c r="R75" s="27">
        <f t="shared" si="7"/>
        <v>708</v>
      </c>
      <c r="S75" s="27">
        <f t="shared" si="7"/>
        <v>707</v>
      </c>
      <c r="T75" s="27">
        <f t="shared" si="7"/>
        <v>706</v>
      </c>
      <c r="U75" s="27">
        <f t="shared" si="7"/>
        <v>705</v>
      </c>
    </row>
    <row r="76" spans="2:21" x14ac:dyDescent="0.3">
      <c r="B76" s="27">
        <f t="shared" si="5"/>
        <v>46</v>
      </c>
      <c r="C76" s="27">
        <f t="shared" si="2"/>
        <v>721</v>
      </c>
      <c r="D76" s="27">
        <f t="shared" si="3"/>
        <v>736</v>
      </c>
      <c r="E76" s="27">
        <f t="shared" si="6"/>
        <v>19</v>
      </c>
      <c r="F76" s="27">
        <f t="shared" si="0"/>
        <v>736</v>
      </c>
      <c r="G76" s="27">
        <f t="shared" si="7"/>
        <v>735</v>
      </c>
      <c r="H76" s="27">
        <f t="shared" si="7"/>
        <v>734</v>
      </c>
      <c r="I76" s="27">
        <f t="shared" si="7"/>
        <v>733</v>
      </c>
      <c r="J76" s="27">
        <f t="shared" si="7"/>
        <v>732</v>
      </c>
      <c r="K76" s="27">
        <f t="shared" si="7"/>
        <v>731</v>
      </c>
      <c r="L76" s="27">
        <f t="shared" si="7"/>
        <v>730</v>
      </c>
      <c r="M76" s="27">
        <f t="shared" si="7"/>
        <v>729</v>
      </c>
      <c r="N76" s="27">
        <f t="shared" si="7"/>
        <v>728</v>
      </c>
      <c r="O76" s="27">
        <f t="shared" si="7"/>
        <v>727</v>
      </c>
      <c r="P76" s="27">
        <f t="shared" si="7"/>
        <v>726</v>
      </c>
      <c r="Q76" s="27">
        <f t="shared" si="7"/>
        <v>725</v>
      </c>
      <c r="R76" s="27">
        <f t="shared" si="7"/>
        <v>724</v>
      </c>
      <c r="S76" s="27">
        <f t="shared" si="7"/>
        <v>723</v>
      </c>
      <c r="T76" s="27">
        <f t="shared" si="7"/>
        <v>722</v>
      </c>
      <c r="U76" s="27">
        <f t="shared" si="7"/>
        <v>721</v>
      </c>
    </row>
    <row r="77" spans="2:21" x14ac:dyDescent="0.3">
      <c r="B77" s="27">
        <f t="shared" si="5"/>
        <v>47</v>
      </c>
      <c r="C77" s="27">
        <f t="shared" si="2"/>
        <v>737</v>
      </c>
      <c r="D77" s="27">
        <f t="shared" si="3"/>
        <v>752</v>
      </c>
      <c r="E77" s="27">
        <f t="shared" si="6"/>
        <v>20</v>
      </c>
      <c r="F77" s="27">
        <f t="shared" si="0"/>
        <v>752</v>
      </c>
      <c r="G77" s="27">
        <f t="shared" si="7"/>
        <v>751</v>
      </c>
      <c r="H77" s="27">
        <f t="shared" si="7"/>
        <v>750</v>
      </c>
      <c r="I77" s="27">
        <f t="shared" si="7"/>
        <v>749</v>
      </c>
      <c r="J77" s="27">
        <f t="shared" si="7"/>
        <v>748</v>
      </c>
      <c r="K77" s="27">
        <f t="shared" si="7"/>
        <v>747</v>
      </c>
      <c r="L77" s="27">
        <f t="shared" si="7"/>
        <v>746</v>
      </c>
      <c r="M77" s="27">
        <f t="shared" si="7"/>
        <v>745</v>
      </c>
      <c r="N77" s="27">
        <f t="shared" si="7"/>
        <v>744</v>
      </c>
      <c r="O77" s="27">
        <f t="shared" si="7"/>
        <v>743</v>
      </c>
      <c r="P77" s="27">
        <f t="shared" si="7"/>
        <v>742</v>
      </c>
      <c r="Q77" s="27">
        <f t="shared" si="7"/>
        <v>741</v>
      </c>
      <c r="R77" s="27">
        <f t="shared" si="7"/>
        <v>740</v>
      </c>
      <c r="S77" s="27">
        <f t="shared" si="7"/>
        <v>739</v>
      </c>
      <c r="T77" s="27">
        <f t="shared" si="7"/>
        <v>738</v>
      </c>
      <c r="U77" s="27">
        <f t="shared" si="7"/>
        <v>737</v>
      </c>
    </row>
    <row r="78" spans="2:21" x14ac:dyDescent="0.3">
      <c r="B78" s="27">
        <f t="shared" si="5"/>
        <v>48</v>
      </c>
      <c r="C78" s="27">
        <f t="shared" si="2"/>
        <v>753</v>
      </c>
      <c r="D78" s="27">
        <f t="shared" si="3"/>
        <v>768</v>
      </c>
      <c r="E78" s="27">
        <f t="shared" si="6"/>
        <v>21</v>
      </c>
      <c r="F78" s="27">
        <f t="shared" si="0"/>
        <v>768</v>
      </c>
      <c r="G78" s="27">
        <f t="shared" si="7"/>
        <v>767</v>
      </c>
      <c r="H78" s="27">
        <f t="shared" si="7"/>
        <v>766</v>
      </c>
      <c r="I78" s="27">
        <f t="shared" si="7"/>
        <v>765</v>
      </c>
      <c r="J78" s="27">
        <f t="shared" si="7"/>
        <v>764</v>
      </c>
      <c r="K78" s="27">
        <f t="shared" si="7"/>
        <v>763</v>
      </c>
      <c r="L78" s="27">
        <f t="shared" si="7"/>
        <v>762</v>
      </c>
      <c r="M78" s="27">
        <f t="shared" si="7"/>
        <v>761</v>
      </c>
      <c r="N78" s="27">
        <f t="shared" si="7"/>
        <v>760</v>
      </c>
      <c r="O78" s="27">
        <f t="shared" si="7"/>
        <v>759</v>
      </c>
      <c r="P78" s="27">
        <f t="shared" si="7"/>
        <v>758</v>
      </c>
      <c r="Q78" s="27">
        <f t="shared" si="7"/>
        <v>757</v>
      </c>
      <c r="R78" s="27">
        <f t="shared" si="7"/>
        <v>756</v>
      </c>
      <c r="S78" s="27">
        <f t="shared" si="7"/>
        <v>755</v>
      </c>
      <c r="T78" s="27">
        <f t="shared" si="7"/>
        <v>754</v>
      </c>
      <c r="U78" s="27">
        <f t="shared" si="7"/>
        <v>753</v>
      </c>
    </row>
    <row r="79" spans="2:21" x14ac:dyDescent="0.3">
      <c r="B79" s="27">
        <f t="shared" si="5"/>
        <v>49</v>
      </c>
      <c r="C79" s="27">
        <f t="shared" si="2"/>
        <v>769</v>
      </c>
      <c r="D79" s="27">
        <f t="shared" si="3"/>
        <v>784</v>
      </c>
      <c r="E79" s="27">
        <f t="shared" si="6"/>
        <v>22</v>
      </c>
      <c r="F79" s="27">
        <f t="shared" si="0"/>
        <v>784</v>
      </c>
      <c r="G79" s="27">
        <f t="shared" si="7"/>
        <v>783</v>
      </c>
      <c r="H79" s="27">
        <f t="shared" si="7"/>
        <v>782</v>
      </c>
      <c r="I79" s="27">
        <f t="shared" si="7"/>
        <v>781</v>
      </c>
      <c r="J79" s="27">
        <f t="shared" si="7"/>
        <v>780</v>
      </c>
      <c r="K79" s="27">
        <f t="shared" si="7"/>
        <v>779</v>
      </c>
      <c r="L79" s="27">
        <f t="shared" si="7"/>
        <v>778</v>
      </c>
      <c r="M79" s="27">
        <f t="shared" si="7"/>
        <v>777</v>
      </c>
      <c r="N79" s="27">
        <f t="shared" si="7"/>
        <v>776</v>
      </c>
      <c r="O79" s="27">
        <f t="shared" si="7"/>
        <v>775</v>
      </c>
      <c r="P79" s="27">
        <f t="shared" si="7"/>
        <v>774</v>
      </c>
      <c r="Q79" s="27">
        <f t="shared" si="7"/>
        <v>773</v>
      </c>
      <c r="R79" s="27">
        <f t="shared" si="7"/>
        <v>772</v>
      </c>
      <c r="S79" s="27">
        <f t="shared" si="7"/>
        <v>771</v>
      </c>
      <c r="T79" s="27">
        <f t="shared" si="7"/>
        <v>770</v>
      </c>
      <c r="U79" s="27">
        <f t="shared" si="7"/>
        <v>769</v>
      </c>
    </row>
    <row r="80" spans="2:21" x14ac:dyDescent="0.3">
      <c r="B80" s="27">
        <f t="shared" si="5"/>
        <v>50</v>
      </c>
      <c r="C80" s="27">
        <f t="shared" si="2"/>
        <v>785</v>
      </c>
      <c r="D80" s="27">
        <f t="shared" si="3"/>
        <v>800</v>
      </c>
      <c r="E80" s="27">
        <f t="shared" si="6"/>
        <v>23</v>
      </c>
      <c r="F80" s="27">
        <f t="shared" si="0"/>
        <v>800</v>
      </c>
      <c r="G80" s="27">
        <f t="shared" si="7"/>
        <v>799</v>
      </c>
      <c r="H80" s="27">
        <f t="shared" si="7"/>
        <v>798</v>
      </c>
      <c r="I80" s="27">
        <f t="shared" si="7"/>
        <v>797</v>
      </c>
      <c r="J80" s="27">
        <f t="shared" si="7"/>
        <v>796</v>
      </c>
      <c r="K80" s="27">
        <f t="shared" si="7"/>
        <v>795</v>
      </c>
      <c r="L80" s="27">
        <f t="shared" si="7"/>
        <v>794</v>
      </c>
      <c r="M80" s="27">
        <f t="shared" si="7"/>
        <v>793</v>
      </c>
      <c r="N80" s="27">
        <f t="shared" si="7"/>
        <v>792</v>
      </c>
      <c r="O80" s="27">
        <f t="shared" si="7"/>
        <v>791</v>
      </c>
      <c r="P80" s="27">
        <f t="shared" si="7"/>
        <v>790</v>
      </c>
      <c r="Q80" s="27">
        <f t="shared" si="7"/>
        <v>789</v>
      </c>
      <c r="R80" s="27">
        <f t="shared" si="7"/>
        <v>788</v>
      </c>
      <c r="S80" s="27">
        <f t="shared" si="7"/>
        <v>787</v>
      </c>
      <c r="T80" s="27">
        <f t="shared" si="7"/>
        <v>786</v>
      </c>
      <c r="U80" s="27">
        <f t="shared" si="7"/>
        <v>785</v>
      </c>
    </row>
    <row r="81" spans="2:21" x14ac:dyDescent="0.3">
      <c r="B81" s="27">
        <f t="shared" si="5"/>
        <v>51</v>
      </c>
      <c r="C81" s="27">
        <f t="shared" si="2"/>
        <v>801</v>
      </c>
      <c r="D81" s="27">
        <f t="shared" si="3"/>
        <v>816</v>
      </c>
      <c r="E81" s="27">
        <f t="shared" si="6"/>
        <v>24</v>
      </c>
      <c r="F81" s="27">
        <f t="shared" si="0"/>
        <v>816</v>
      </c>
      <c r="G81" s="27">
        <f t="shared" si="7"/>
        <v>815</v>
      </c>
      <c r="H81" s="27">
        <f t="shared" si="7"/>
        <v>814</v>
      </c>
      <c r="I81" s="27">
        <f t="shared" si="7"/>
        <v>813</v>
      </c>
      <c r="J81" s="27">
        <f t="shared" si="7"/>
        <v>812</v>
      </c>
      <c r="K81" s="27">
        <f t="shared" si="7"/>
        <v>811</v>
      </c>
      <c r="L81" s="27">
        <f t="shared" si="7"/>
        <v>810</v>
      </c>
      <c r="M81" s="27">
        <f t="shared" si="7"/>
        <v>809</v>
      </c>
      <c r="N81" s="27">
        <f t="shared" si="7"/>
        <v>808</v>
      </c>
      <c r="O81" s="27">
        <f t="shared" si="7"/>
        <v>807</v>
      </c>
      <c r="P81" s="27">
        <f t="shared" si="7"/>
        <v>806</v>
      </c>
      <c r="Q81" s="27">
        <f t="shared" si="7"/>
        <v>805</v>
      </c>
      <c r="R81" s="27">
        <f t="shared" si="7"/>
        <v>804</v>
      </c>
      <c r="S81" s="27">
        <f t="shared" si="7"/>
        <v>803</v>
      </c>
      <c r="T81" s="27">
        <f t="shared" si="7"/>
        <v>802</v>
      </c>
      <c r="U81" s="27">
        <f t="shared" si="7"/>
        <v>801</v>
      </c>
    </row>
    <row r="82" spans="2:21" x14ac:dyDescent="0.3">
      <c r="B82" s="27">
        <f t="shared" si="5"/>
        <v>52</v>
      </c>
      <c r="C82" s="27">
        <f t="shared" si="2"/>
        <v>817</v>
      </c>
      <c r="D82" s="27">
        <f t="shared" si="3"/>
        <v>832</v>
      </c>
      <c r="E82" s="27">
        <f t="shared" si="6"/>
        <v>25</v>
      </c>
      <c r="F82" s="27">
        <f t="shared" si="0"/>
        <v>832</v>
      </c>
      <c r="G82" s="27">
        <f t="shared" ref="G82:U94" si="8">F82-1</f>
        <v>831</v>
      </c>
      <c r="H82" s="27">
        <f t="shared" si="8"/>
        <v>830</v>
      </c>
      <c r="I82" s="27">
        <f t="shared" si="8"/>
        <v>829</v>
      </c>
      <c r="J82" s="27">
        <f t="shared" si="8"/>
        <v>828</v>
      </c>
      <c r="K82" s="27">
        <f t="shared" si="8"/>
        <v>827</v>
      </c>
      <c r="L82" s="27">
        <f t="shared" si="8"/>
        <v>826</v>
      </c>
      <c r="M82" s="27">
        <f t="shared" si="8"/>
        <v>825</v>
      </c>
      <c r="N82" s="27">
        <f t="shared" si="8"/>
        <v>824</v>
      </c>
      <c r="O82" s="27">
        <f t="shared" si="8"/>
        <v>823</v>
      </c>
      <c r="P82" s="27">
        <f t="shared" si="8"/>
        <v>822</v>
      </c>
      <c r="Q82" s="27">
        <f t="shared" si="8"/>
        <v>821</v>
      </c>
      <c r="R82" s="27">
        <f t="shared" si="8"/>
        <v>820</v>
      </c>
      <c r="S82" s="27">
        <f t="shared" si="8"/>
        <v>819</v>
      </c>
      <c r="T82" s="27">
        <f t="shared" si="8"/>
        <v>818</v>
      </c>
      <c r="U82" s="27">
        <f t="shared" si="8"/>
        <v>817</v>
      </c>
    </row>
    <row r="83" spans="2:21" x14ac:dyDescent="0.3">
      <c r="B83" s="27">
        <f t="shared" si="5"/>
        <v>53</v>
      </c>
      <c r="C83" s="27">
        <f t="shared" si="2"/>
        <v>833</v>
      </c>
      <c r="D83" s="27">
        <f t="shared" si="3"/>
        <v>848</v>
      </c>
      <c r="E83" s="27">
        <f t="shared" si="6"/>
        <v>26</v>
      </c>
      <c r="F83" s="27">
        <f t="shared" si="0"/>
        <v>848</v>
      </c>
      <c r="G83" s="27">
        <f t="shared" si="8"/>
        <v>847</v>
      </c>
      <c r="H83" s="27">
        <f t="shared" si="8"/>
        <v>846</v>
      </c>
      <c r="I83" s="27">
        <f t="shared" si="8"/>
        <v>845</v>
      </c>
      <c r="J83" s="27">
        <f t="shared" si="8"/>
        <v>844</v>
      </c>
      <c r="K83" s="27">
        <f t="shared" si="8"/>
        <v>843</v>
      </c>
      <c r="L83" s="27">
        <f t="shared" si="8"/>
        <v>842</v>
      </c>
      <c r="M83" s="27">
        <f t="shared" si="8"/>
        <v>841</v>
      </c>
      <c r="N83" s="27">
        <f t="shared" si="8"/>
        <v>840</v>
      </c>
      <c r="O83" s="27">
        <f t="shared" si="8"/>
        <v>839</v>
      </c>
      <c r="P83" s="27">
        <f t="shared" si="8"/>
        <v>838</v>
      </c>
      <c r="Q83" s="27">
        <f t="shared" si="8"/>
        <v>837</v>
      </c>
      <c r="R83" s="27">
        <f t="shared" si="8"/>
        <v>836</v>
      </c>
      <c r="S83" s="27">
        <f t="shared" si="8"/>
        <v>835</v>
      </c>
      <c r="T83" s="27">
        <f t="shared" si="8"/>
        <v>834</v>
      </c>
      <c r="U83" s="27">
        <f t="shared" si="8"/>
        <v>833</v>
      </c>
    </row>
    <row r="84" spans="2:21" x14ac:dyDescent="0.3">
      <c r="B84" s="27">
        <f t="shared" si="5"/>
        <v>54</v>
      </c>
      <c r="C84" s="27">
        <f t="shared" si="2"/>
        <v>849</v>
      </c>
      <c r="D84" s="27">
        <f t="shared" si="3"/>
        <v>864</v>
      </c>
      <c r="E84" s="27">
        <f t="shared" si="6"/>
        <v>27</v>
      </c>
      <c r="F84" s="27">
        <f t="shared" si="0"/>
        <v>864</v>
      </c>
      <c r="G84" s="27">
        <f t="shared" si="8"/>
        <v>863</v>
      </c>
      <c r="H84" s="27">
        <f t="shared" si="8"/>
        <v>862</v>
      </c>
      <c r="I84" s="27">
        <f t="shared" si="8"/>
        <v>861</v>
      </c>
      <c r="J84" s="27">
        <f t="shared" si="8"/>
        <v>860</v>
      </c>
      <c r="K84" s="27">
        <f t="shared" si="8"/>
        <v>859</v>
      </c>
      <c r="L84" s="27">
        <f t="shared" si="8"/>
        <v>858</v>
      </c>
      <c r="M84" s="27">
        <f t="shared" si="8"/>
        <v>857</v>
      </c>
      <c r="N84" s="27">
        <f t="shared" si="8"/>
        <v>856</v>
      </c>
      <c r="O84" s="27">
        <f t="shared" si="8"/>
        <v>855</v>
      </c>
      <c r="P84" s="27">
        <f t="shared" si="8"/>
        <v>854</v>
      </c>
      <c r="Q84" s="27">
        <f t="shared" si="8"/>
        <v>853</v>
      </c>
      <c r="R84" s="27">
        <f t="shared" si="8"/>
        <v>852</v>
      </c>
      <c r="S84" s="27">
        <f t="shared" si="8"/>
        <v>851</v>
      </c>
      <c r="T84" s="27">
        <f t="shared" si="8"/>
        <v>850</v>
      </c>
      <c r="U84" s="27">
        <f t="shared" si="8"/>
        <v>849</v>
      </c>
    </row>
    <row r="85" spans="2:21" x14ac:dyDescent="0.3">
      <c r="B85" s="27">
        <f t="shared" si="5"/>
        <v>55</v>
      </c>
      <c r="C85" s="27">
        <f t="shared" si="2"/>
        <v>865</v>
      </c>
      <c r="D85" s="27">
        <f t="shared" si="3"/>
        <v>880</v>
      </c>
      <c r="E85" s="27">
        <f t="shared" si="6"/>
        <v>28</v>
      </c>
      <c r="F85" s="27">
        <f t="shared" si="0"/>
        <v>880</v>
      </c>
      <c r="G85" s="27">
        <f t="shared" si="8"/>
        <v>879</v>
      </c>
      <c r="H85" s="27">
        <f t="shared" si="8"/>
        <v>878</v>
      </c>
      <c r="I85" s="27">
        <f t="shared" si="8"/>
        <v>877</v>
      </c>
      <c r="J85" s="27">
        <f t="shared" si="8"/>
        <v>876</v>
      </c>
      <c r="K85" s="27">
        <f t="shared" si="8"/>
        <v>875</v>
      </c>
      <c r="L85" s="27">
        <f t="shared" si="8"/>
        <v>874</v>
      </c>
      <c r="M85" s="27">
        <f t="shared" si="8"/>
        <v>873</v>
      </c>
      <c r="N85" s="27">
        <f t="shared" si="8"/>
        <v>872</v>
      </c>
      <c r="O85" s="27">
        <f t="shared" si="8"/>
        <v>871</v>
      </c>
      <c r="P85" s="27">
        <f t="shared" si="8"/>
        <v>870</v>
      </c>
      <c r="Q85" s="27">
        <f t="shared" si="8"/>
        <v>869</v>
      </c>
      <c r="R85" s="27">
        <f t="shared" si="8"/>
        <v>868</v>
      </c>
      <c r="S85" s="27">
        <f t="shared" si="8"/>
        <v>867</v>
      </c>
      <c r="T85" s="27">
        <f t="shared" si="8"/>
        <v>866</v>
      </c>
      <c r="U85" s="27">
        <f t="shared" si="8"/>
        <v>865</v>
      </c>
    </row>
    <row r="86" spans="2:21" x14ac:dyDescent="0.3">
      <c r="B86" s="27">
        <f t="shared" si="5"/>
        <v>56</v>
      </c>
      <c r="C86" s="27">
        <f t="shared" si="2"/>
        <v>881</v>
      </c>
      <c r="D86" s="27">
        <f t="shared" si="3"/>
        <v>896</v>
      </c>
      <c r="E86" s="27">
        <f t="shared" si="6"/>
        <v>29</v>
      </c>
      <c r="F86" s="27">
        <f t="shared" si="0"/>
        <v>896</v>
      </c>
      <c r="G86" s="27">
        <f t="shared" si="8"/>
        <v>895</v>
      </c>
      <c r="H86" s="27">
        <f t="shared" si="8"/>
        <v>894</v>
      </c>
      <c r="I86" s="27">
        <f t="shared" si="8"/>
        <v>893</v>
      </c>
      <c r="J86" s="27">
        <f t="shared" si="8"/>
        <v>892</v>
      </c>
      <c r="K86" s="27">
        <f t="shared" si="8"/>
        <v>891</v>
      </c>
      <c r="L86" s="27">
        <f t="shared" si="8"/>
        <v>890</v>
      </c>
      <c r="M86" s="27">
        <f t="shared" si="8"/>
        <v>889</v>
      </c>
      <c r="N86" s="27">
        <f t="shared" si="8"/>
        <v>888</v>
      </c>
      <c r="O86" s="27">
        <f t="shared" si="8"/>
        <v>887</v>
      </c>
      <c r="P86" s="27">
        <f t="shared" si="8"/>
        <v>886</v>
      </c>
      <c r="Q86" s="27">
        <f t="shared" si="8"/>
        <v>885</v>
      </c>
      <c r="R86" s="27">
        <f t="shared" si="8"/>
        <v>884</v>
      </c>
      <c r="S86" s="27">
        <f t="shared" si="8"/>
        <v>883</v>
      </c>
      <c r="T86" s="27">
        <f t="shared" si="8"/>
        <v>882</v>
      </c>
      <c r="U86" s="27">
        <f t="shared" si="8"/>
        <v>881</v>
      </c>
    </row>
    <row r="87" spans="2:21" x14ac:dyDescent="0.3">
      <c r="B87" s="27">
        <f t="shared" si="5"/>
        <v>57</v>
      </c>
      <c r="C87" s="27">
        <f t="shared" si="2"/>
        <v>897</v>
      </c>
      <c r="D87" s="27">
        <f t="shared" si="3"/>
        <v>912</v>
      </c>
      <c r="E87" s="27">
        <f t="shared" si="6"/>
        <v>30</v>
      </c>
      <c r="F87" s="27">
        <f t="shared" si="0"/>
        <v>912</v>
      </c>
      <c r="G87" s="27">
        <f t="shared" si="8"/>
        <v>911</v>
      </c>
      <c r="H87" s="27">
        <f t="shared" si="8"/>
        <v>910</v>
      </c>
      <c r="I87" s="27">
        <f t="shared" si="8"/>
        <v>909</v>
      </c>
      <c r="J87" s="27">
        <f t="shared" si="8"/>
        <v>908</v>
      </c>
      <c r="K87" s="27">
        <f t="shared" si="8"/>
        <v>907</v>
      </c>
      <c r="L87" s="27">
        <f t="shared" si="8"/>
        <v>906</v>
      </c>
      <c r="M87" s="27">
        <f t="shared" si="8"/>
        <v>905</v>
      </c>
      <c r="N87" s="27">
        <f t="shared" si="8"/>
        <v>904</v>
      </c>
      <c r="O87" s="27">
        <f t="shared" si="8"/>
        <v>903</v>
      </c>
      <c r="P87" s="27">
        <f t="shared" si="8"/>
        <v>902</v>
      </c>
      <c r="Q87" s="27">
        <f t="shared" si="8"/>
        <v>901</v>
      </c>
      <c r="R87" s="27">
        <f t="shared" si="8"/>
        <v>900</v>
      </c>
      <c r="S87" s="27">
        <f t="shared" si="8"/>
        <v>899</v>
      </c>
      <c r="T87" s="27">
        <f t="shared" si="8"/>
        <v>898</v>
      </c>
      <c r="U87" s="27">
        <f t="shared" si="8"/>
        <v>897</v>
      </c>
    </row>
    <row r="88" spans="2:21" x14ac:dyDescent="0.3">
      <c r="B88" s="27">
        <f t="shared" si="5"/>
        <v>58</v>
      </c>
      <c r="C88" s="27">
        <f t="shared" si="2"/>
        <v>913</v>
      </c>
      <c r="D88" s="27">
        <f t="shared" si="3"/>
        <v>928</v>
      </c>
      <c r="E88" s="27">
        <f t="shared" si="6"/>
        <v>31</v>
      </c>
      <c r="F88" s="27">
        <f t="shared" si="0"/>
        <v>928</v>
      </c>
      <c r="G88" s="27">
        <f t="shared" si="8"/>
        <v>927</v>
      </c>
      <c r="H88" s="27">
        <f t="shared" si="8"/>
        <v>926</v>
      </c>
      <c r="I88" s="27">
        <f t="shared" si="8"/>
        <v>925</v>
      </c>
      <c r="J88" s="27">
        <f t="shared" si="8"/>
        <v>924</v>
      </c>
      <c r="K88" s="27">
        <f t="shared" si="8"/>
        <v>923</v>
      </c>
      <c r="L88" s="27">
        <f t="shared" si="8"/>
        <v>922</v>
      </c>
      <c r="M88" s="27">
        <f t="shared" si="8"/>
        <v>921</v>
      </c>
      <c r="N88" s="27">
        <f t="shared" si="8"/>
        <v>920</v>
      </c>
      <c r="O88" s="27">
        <f t="shared" si="8"/>
        <v>919</v>
      </c>
      <c r="P88" s="27">
        <f t="shared" si="8"/>
        <v>918</v>
      </c>
      <c r="Q88" s="27">
        <f t="shared" si="8"/>
        <v>917</v>
      </c>
      <c r="R88" s="27">
        <f t="shared" si="8"/>
        <v>916</v>
      </c>
      <c r="S88" s="27">
        <f t="shared" si="8"/>
        <v>915</v>
      </c>
      <c r="T88" s="27">
        <f t="shared" si="8"/>
        <v>914</v>
      </c>
      <c r="U88" s="27">
        <f t="shared" si="8"/>
        <v>913</v>
      </c>
    </row>
    <row r="89" spans="2:21" x14ac:dyDescent="0.3">
      <c r="B89" s="27">
        <f t="shared" si="5"/>
        <v>59</v>
      </c>
      <c r="C89" s="27">
        <f t="shared" si="2"/>
        <v>929</v>
      </c>
      <c r="D89" s="27">
        <f t="shared" si="3"/>
        <v>944</v>
      </c>
      <c r="E89" s="27">
        <f t="shared" si="6"/>
        <v>32</v>
      </c>
      <c r="F89" s="27">
        <f t="shared" si="0"/>
        <v>944</v>
      </c>
      <c r="G89" s="27">
        <f t="shared" si="8"/>
        <v>943</v>
      </c>
      <c r="H89" s="27">
        <f t="shared" si="8"/>
        <v>942</v>
      </c>
      <c r="I89" s="27">
        <f t="shared" si="8"/>
        <v>941</v>
      </c>
      <c r="J89" s="27">
        <f t="shared" si="8"/>
        <v>940</v>
      </c>
      <c r="K89" s="27">
        <f t="shared" si="8"/>
        <v>939</v>
      </c>
      <c r="L89" s="27">
        <f t="shared" si="8"/>
        <v>938</v>
      </c>
      <c r="M89" s="27">
        <f t="shared" si="8"/>
        <v>937</v>
      </c>
      <c r="N89" s="27">
        <f t="shared" si="8"/>
        <v>936</v>
      </c>
      <c r="O89" s="27">
        <f t="shared" si="8"/>
        <v>935</v>
      </c>
      <c r="P89" s="27">
        <f t="shared" si="8"/>
        <v>934</v>
      </c>
      <c r="Q89" s="27">
        <f t="shared" si="8"/>
        <v>933</v>
      </c>
      <c r="R89" s="27">
        <f t="shared" si="8"/>
        <v>932</v>
      </c>
      <c r="S89" s="27">
        <f t="shared" si="8"/>
        <v>931</v>
      </c>
      <c r="T89" s="27">
        <f t="shared" si="8"/>
        <v>930</v>
      </c>
      <c r="U89" s="27">
        <f t="shared" si="8"/>
        <v>929</v>
      </c>
    </row>
    <row r="90" spans="2:21" x14ac:dyDescent="0.3">
      <c r="B90" s="27">
        <f t="shared" si="5"/>
        <v>60</v>
      </c>
      <c r="C90" s="27">
        <f t="shared" si="2"/>
        <v>945</v>
      </c>
      <c r="D90" s="27">
        <f t="shared" si="3"/>
        <v>960</v>
      </c>
      <c r="E90" s="27">
        <f t="shared" si="6"/>
        <v>33</v>
      </c>
      <c r="F90" s="27">
        <f t="shared" si="0"/>
        <v>960</v>
      </c>
      <c r="G90" s="27">
        <f t="shared" si="8"/>
        <v>959</v>
      </c>
      <c r="H90" s="27">
        <f t="shared" si="8"/>
        <v>958</v>
      </c>
      <c r="I90" s="27">
        <f t="shared" si="8"/>
        <v>957</v>
      </c>
      <c r="J90" s="27">
        <f t="shared" si="8"/>
        <v>956</v>
      </c>
      <c r="K90" s="27">
        <f t="shared" si="8"/>
        <v>955</v>
      </c>
      <c r="L90" s="27">
        <f t="shared" si="8"/>
        <v>954</v>
      </c>
      <c r="M90" s="27">
        <f t="shared" si="8"/>
        <v>953</v>
      </c>
      <c r="N90" s="27">
        <f t="shared" si="8"/>
        <v>952</v>
      </c>
      <c r="O90" s="27">
        <f t="shared" si="8"/>
        <v>951</v>
      </c>
      <c r="P90" s="27">
        <f t="shared" si="8"/>
        <v>950</v>
      </c>
      <c r="Q90" s="27">
        <f t="shared" si="8"/>
        <v>949</v>
      </c>
      <c r="R90" s="27">
        <f t="shared" si="8"/>
        <v>948</v>
      </c>
      <c r="S90" s="27">
        <f t="shared" si="8"/>
        <v>947</v>
      </c>
      <c r="T90" s="27">
        <f t="shared" si="8"/>
        <v>946</v>
      </c>
      <c r="U90" s="27">
        <f t="shared" si="8"/>
        <v>945</v>
      </c>
    </row>
    <row r="91" spans="2:21" x14ac:dyDescent="0.3">
      <c r="B91" s="27">
        <f t="shared" si="5"/>
        <v>61</v>
      </c>
      <c r="C91" s="27">
        <f t="shared" si="2"/>
        <v>961</v>
      </c>
      <c r="D91" s="27">
        <f t="shared" si="3"/>
        <v>976</v>
      </c>
      <c r="E91" s="27">
        <f t="shared" si="6"/>
        <v>34</v>
      </c>
      <c r="F91" s="27">
        <f t="shared" si="0"/>
        <v>976</v>
      </c>
      <c r="G91" s="27">
        <f t="shared" si="8"/>
        <v>975</v>
      </c>
      <c r="H91" s="27">
        <f t="shared" si="8"/>
        <v>974</v>
      </c>
      <c r="I91" s="27">
        <f t="shared" si="8"/>
        <v>973</v>
      </c>
      <c r="J91" s="27">
        <f t="shared" si="8"/>
        <v>972</v>
      </c>
      <c r="K91" s="27">
        <f t="shared" si="8"/>
        <v>971</v>
      </c>
      <c r="L91" s="27">
        <f t="shared" si="8"/>
        <v>970</v>
      </c>
      <c r="M91" s="27">
        <f t="shared" si="8"/>
        <v>969</v>
      </c>
      <c r="N91" s="27">
        <f t="shared" si="8"/>
        <v>968</v>
      </c>
      <c r="O91" s="27">
        <f t="shared" si="8"/>
        <v>967</v>
      </c>
      <c r="P91" s="27">
        <f t="shared" si="8"/>
        <v>966</v>
      </c>
      <c r="Q91" s="27">
        <f t="shared" si="8"/>
        <v>965</v>
      </c>
      <c r="R91" s="27">
        <f t="shared" si="8"/>
        <v>964</v>
      </c>
      <c r="S91" s="27">
        <f t="shared" si="8"/>
        <v>963</v>
      </c>
      <c r="T91" s="27">
        <f t="shared" si="8"/>
        <v>962</v>
      </c>
      <c r="U91" s="27">
        <f t="shared" si="8"/>
        <v>961</v>
      </c>
    </row>
    <row r="92" spans="2:21" x14ac:dyDescent="0.3">
      <c r="B92" s="27">
        <f t="shared" si="5"/>
        <v>62</v>
      </c>
      <c r="C92" s="27">
        <f t="shared" si="2"/>
        <v>977</v>
      </c>
      <c r="D92" s="27">
        <f t="shared" si="3"/>
        <v>992</v>
      </c>
      <c r="E92" s="27">
        <f t="shared" si="6"/>
        <v>35</v>
      </c>
      <c r="F92" s="27">
        <f t="shared" si="0"/>
        <v>992</v>
      </c>
      <c r="G92" s="27">
        <f t="shared" si="8"/>
        <v>991</v>
      </c>
      <c r="H92" s="27">
        <f t="shared" si="8"/>
        <v>990</v>
      </c>
      <c r="I92" s="27">
        <f t="shared" si="8"/>
        <v>989</v>
      </c>
      <c r="J92" s="27">
        <f t="shared" si="8"/>
        <v>988</v>
      </c>
      <c r="K92" s="27">
        <f t="shared" si="8"/>
        <v>987</v>
      </c>
      <c r="L92" s="27">
        <f t="shared" si="8"/>
        <v>986</v>
      </c>
      <c r="M92" s="27">
        <f t="shared" si="8"/>
        <v>985</v>
      </c>
      <c r="N92" s="27">
        <f t="shared" si="8"/>
        <v>984</v>
      </c>
      <c r="O92" s="27">
        <f t="shared" si="8"/>
        <v>983</v>
      </c>
      <c r="P92" s="27">
        <f t="shared" si="8"/>
        <v>982</v>
      </c>
      <c r="Q92" s="27">
        <f t="shared" si="8"/>
        <v>981</v>
      </c>
      <c r="R92" s="27">
        <f t="shared" si="8"/>
        <v>980</v>
      </c>
      <c r="S92" s="27">
        <f t="shared" si="8"/>
        <v>979</v>
      </c>
      <c r="T92" s="27">
        <f t="shared" si="8"/>
        <v>978</v>
      </c>
      <c r="U92" s="27">
        <f t="shared" si="8"/>
        <v>977</v>
      </c>
    </row>
    <row r="93" spans="2:21" x14ac:dyDescent="0.3">
      <c r="B93" s="27">
        <f t="shared" si="5"/>
        <v>63</v>
      </c>
      <c r="C93" s="27">
        <f t="shared" si="2"/>
        <v>993</v>
      </c>
      <c r="D93" s="27">
        <f t="shared" si="3"/>
        <v>1008</v>
      </c>
      <c r="E93" s="27">
        <f t="shared" si="6"/>
        <v>36</v>
      </c>
      <c r="F93" s="27">
        <f t="shared" si="0"/>
        <v>1008</v>
      </c>
      <c r="G93" s="27">
        <f t="shared" si="8"/>
        <v>1007</v>
      </c>
      <c r="H93" s="27">
        <f t="shared" si="8"/>
        <v>1006</v>
      </c>
      <c r="I93" s="27">
        <f t="shared" si="8"/>
        <v>1005</v>
      </c>
      <c r="J93" s="27">
        <f t="shared" si="8"/>
        <v>1004</v>
      </c>
      <c r="K93" s="27">
        <f t="shared" si="8"/>
        <v>1003</v>
      </c>
      <c r="L93" s="27">
        <f t="shared" si="8"/>
        <v>1002</v>
      </c>
      <c r="M93" s="27">
        <f t="shared" si="8"/>
        <v>1001</v>
      </c>
      <c r="N93" s="27">
        <f t="shared" si="8"/>
        <v>1000</v>
      </c>
      <c r="O93" s="27">
        <f t="shared" si="8"/>
        <v>999</v>
      </c>
      <c r="P93" s="27">
        <f t="shared" si="8"/>
        <v>998</v>
      </c>
      <c r="Q93" s="27">
        <f t="shared" si="8"/>
        <v>997</v>
      </c>
      <c r="R93" s="27">
        <f t="shared" si="8"/>
        <v>996</v>
      </c>
      <c r="S93" s="27">
        <f t="shared" si="8"/>
        <v>995</v>
      </c>
      <c r="T93" s="27">
        <f t="shared" si="8"/>
        <v>994</v>
      </c>
      <c r="U93" s="27">
        <f t="shared" si="8"/>
        <v>993</v>
      </c>
    </row>
    <row r="94" spans="2:21" x14ac:dyDescent="0.3">
      <c r="B94" s="27">
        <f t="shared" si="5"/>
        <v>64</v>
      </c>
      <c r="C94" s="27">
        <f t="shared" si="2"/>
        <v>1009</v>
      </c>
      <c r="D94" s="27">
        <f t="shared" si="3"/>
        <v>1024</v>
      </c>
      <c r="E94" s="27">
        <f t="shared" si="6"/>
        <v>37</v>
      </c>
      <c r="F94" s="27">
        <f t="shared" ref="F94" si="9">D94</f>
        <v>1024</v>
      </c>
      <c r="G94" s="27">
        <f t="shared" si="8"/>
        <v>1023</v>
      </c>
      <c r="H94" s="27">
        <f t="shared" si="8"/>
        <v>1022</v>
      </c>
      <c r="I94" s="27">
        <f t="shared" si="8"/>
        <v>1021</v>
      </c>
      <c r="J94" s="27">
        <f t="shared" si="8"/>
        <v>1020</v>
      </c>
      <c r="K94" s="27">
        <f t="shared" si="8"/>
        <v>1019</v>
      </c>
      <c r="L94" s="27">
        <f t="shared" si="8"/>
        <v>1018</v>
      </c>
      <c r="M94" s="27">
        <f t="shared" si="8"/>
        <v>1017</v>
      </c>
      <c r="N94" s="27">
        <f t="shared" si="8"/>
        <v>1016</v>
      </c>
      <c r="O94" s="27">
        <f t="shared" si="8"/>
        <v>1015</v>
      </c>
      <c r="P94" s="27">
        <f t="shared" si="8"/>
        <v>1014</v>
      </c>
      <c r="Q94" s="27">
        <f t="shared" si="8"/>
        <v>1013</v>
      </c>
      <c r="R94" s="27">
        <f t="shared" si="8"/>
        <v>1012</v>
      </c>
      <c r="S94" s="27">
        <f t="shared" si="8"/>
        <v>1011</v>
      </c>
      <c r="T94" s="27">
        <f t="shared" si="8"/>
        <v>1010</v>
      </c>
      <c r="U94" s="27">
        <f t="shared" si="8"/>
        <v>1009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V108"/>
  <sheetViews>
    <sheetView topLeftCell="G1" workbookViewId="0">
      <selection activeCell="T15" sqref="T15"/>
    </sheetView>
  </sheetViews>
  <sheetFormatPr defaultColWidth="9.15234375" defaultRowHeight="10.75" x14ac:dyDescent="0.3"/>
  <cols>
    <col min="1" max="1" width="2.8437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3.07421875" style="27" customWidth="1"/>
    <col min="7" max="22" width="13.69140625" style="27" customWidth="1"/>
    <col min="23" max="16384" width="9.15234375" style="27"/>
  </cols>
  <sheetData>
    <row r="3" spans="2:22" x14ac:dyDescent="0.3">
      <c r="E3" s="27" t="s">
        <v>57</v>
      </c>
      <c r="G3" s="27" t="s">
        <v>59</v>
      </c>
      <c r="H3" s="27" t="s">
        <v>60</v>
      </c>
      <c r="I3" s="27" t="s">
        <v>61</v>
      </c>
      <c r="J3" s="27" t="s">
        <v>62</v>
      </c>
      <c r="K3" s="27" t="s">
        <v>63</v>
      </c>
      <c r="L3" s="27" t="s">
        <v>64</v>
      </c>
      <c r="M3" s="27" t="s">
        <v>65</v>
      </c>
      <c r="N3" s="27" t="s">
        <v>66</v>
      </c>
      <c r="O3" s="27" t="s">
        <v>67</v>
      </c>
      <c r="P3" s="27" t="s">
        <v>68</v>
      </c>
      <c r="Q3" s="27" t="s">
        <v>69</v>
      </c>
      <c r="R3" s="27" t="s">
        <v>70</v>
      </c>
      <c r="S3" s="27" t="s">
        <v>71</v>
      </c>
      <c r="T3" s="27" t="s">
        <v>72</v>
      </c>
      <c r="U3" s="27" t="s">
        <v>73</v>
      </c>
      <c r="V3" s="27" t="s">
        <v>58</v>
      </c>
    </row>
    <row r="4" spans="2:22" x14ac:dyDescent="0.3">
      <c r="B4" s="27">
        <v>1</v>
      </c>
      <c r="C4" s="27">
        <f>(B4-1)*16+1</f>
        <v>1</v>
      </c>
      <c r="D4" s="33">
        <f>C4+15</f>
        <v>16</v>
      </c>
      <c r="E4" s="33"/>
      <c r="F4" s="33"/>
      <c r="G4" s="33">
        <f t="shared" ref="G4:G101" si="0">D4</f>
        <v>16</v>
      </c>
      <c r="H4" s="33">
        <f t="shared" ref="H4:V36" si="1">G4-1</f>
        <v>15</v>
      </c>
      <c r="I4" s="33">
        <f t="shared" si="1"/>
        <v>14</v>
      </c>
      <c r="J4" s="33">
        <f t="shared" si="1"/>
        <v>13</v>
      </c>
      <c r="K4" s="33">
        <f t="shared" si="1"/>
        <v>12</v>
      </c>
      <c r="L4" s="33">
        <f t="shared" si="1"/>
        <v>11</v>
      </c>
      <c r="M4" s="33">
        <f t="shared" si="1"/>
        <v>10</v>
      </c>
      <c r="N4" s="33">
        <f t="shared" si="1"/>
        <v>9</v>
      </c>
      <c r="O4" s="33">
        <f t="shared" si="1"/>
        <v>8</v>
      </c>
      <c r="P4" s="33">
        <f t="shared" si="1"/>
        <v>7</v>
      </c>
      <c r="Q4" s="33">
        <f t="shared" si="1"/>
        <v>6</v>
      </c>
      <c r="R4" s="33">
        <f t="shared" si="1"/>
        <v>5</v>
      </c>
      <c r="S4" s="33">
        <f t="shared" si="1"/>
        <v>4</v>
      </c>
      <c r="T4" s="33">
        <f t="shared" si="1"/>
        <v>3</v>
      </c>
      <c r="U4" s="33">
        <f t="shared" si="1"/>
        <v>2</v>
      </c>
      <c r="V4" s="33">
        <f t="shared" si="1"/>
        <v>1</v>
      </c>
    </row>
    <row r="5" spans="2:22" x14ac:dyDescent="0.3">
      <c r="D5" s="33"/>
      <c r="E5" s="33"/>
      <c r="F5" s="33"/>
      <c r="G5" s="66" t="s">
        <v>147</v>
      </c>
      <c r="H5" s="66" t="s">
        <v>756</v>
      </c>
      <c r="I5" s="66" t="s">
        <v>814</v>
      </c>
      <c r="J5" s="66" t="s">
        <v>144</v>
      </c>
      <c r="K5" s="66" t="s">
        <v>141</v>
      </c>
      <c r="L5" s="29" t="s">
        <v>326</v>
      </c>
      <c r="M5" s="29" t="s">
        <v>325</v>
      </c>
      <c r="N5" s="29" t="s">
        <v>324</v>
      </c>
      <c r="O5" s="58" t="s">
        <v>312</v>
      </c>
      <c r="P5" s="64" t="s">
        <v>323</v>
      </c>
      <c r="Q5" s="40" t="s">
        <v>322</v>
      </c>
      <c r="R5" s="64"/>
      <c r="S5" s="64"/>
      <c r="T5" s="65" t="s">
        <v>321</v>
      </c>
      <c r="U5" s="29" t="s">
        <v>320</v>
      </c>
      <c r="V5" s="29" t="s">
        <v>319</v>
      </c>
    </row>
    <row r="6" spans="2:22" x14ac:dyDescent="0.3">
      <c r="B6" s="27">
        <f>B4+1</f>
        <v>2</v>
      </c>
      <c r="C6" s="27">
        <f>(B6-1)*16+1</f>
        <v>17</v>
      </c>
      <c r="D6" s="33">
        <f>C6+15</f>
        <v>32</v>
      </c>
      <c r="E6" s="33"/>
      <c r="F6" s="33"/>
      <c r="G6" s="33">
        <f t="shared" si="0"/>
        <v>32</v>
      </c>
      <c r="H6" s="33">
        <f t="shared" si="1"/>
        <v>31</v>
      </c>
      <c r="I6" s="33">
        <f t="shared" si="1"/>
        <v>30</v>
      </c>
      <c r="J6" s="33">
        <f t="shared" si="1"/>
        <v>29</v>
      </c>
      <c r="K6" s="33">
        <f t="shared" si="1"/>
        <v>28</v>
      </c>
      <c r="L6" s="33">
        <f t="shared" si="1"/>
        <v>27</v>
      </c>
      <c r="M6" s="33">
        <f t="shared" si="1"/>
        <v>26</v>
      </c>
      <c r="N6" s="33">
        <f t="shared" si="1"/>
        <v>25</v>
      </c>
      <c r="O6" s="33">
        <f t="shared" si="1"/>
        <v>24</v>
      </c>
      <c r="P6" s="33">
        <f t="shared" si="1"/>
        <v>23</v>
      </c>
      <c r="Q6" s="33">
        <f t="shared" si="1"/>
        <v>22</v>
      </c>
      <c r="R6" s="33">
        <f t="shared" si="1"/>
        <v>21</v>
      </c>
      <c r="S6" s="33">
        <f t="shared" si="1"/>
        <v>20</v>
      </c>
      <c r="T6" s="33">
        <f t="shared" si="1"/>
        <v>19</v>
      </c>
      <c r="U6" s="33">
        <f t="shared" si="1"/>
        <v>18</v>
      </c>
      <c r="V6" s="33">
        <f t="shared" si="1"/>
        <v>17</v>
      </c>
    </row>
    <row r="7" spans="2:22" x14ac:dyDescent="0.3">
      <c r="D7" s="33"/>
      <c r="E7" s="33"/>
      <c r="F7" s="33"/>
      <c r="G7" s="56" t="s">
        <v>839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4"/>
      <c r="T7" s="45" t="s">
        <v>390</v>
      </c>
      <c r="U7" s="30" t="s">
        <v>391</v>
      </c>
      <c r="V7" s="51" t="s">
        <v>381</v>
      </c>
    </row>
    <row r="8" spans="2:22" x14ac:dyDescent="0.3">
      <c r="B8" s="27">
        <f>B6+1</f>
        <v>3</v>
      </c>
      <c r="C8" s="27">
        <f t="shared" ref="C8:C102" si="2">(B8-1)*16+1</f>
        <v>33</v>
      </c>
      <c r="D8" s="33">
        <f t="shared" ref="D8:D102" si="3">C8+15</f>
        <v>48</v>
      </c>
      <c r="E8" s="33" t="s">
        <v>307</v>
      </c>
      <c r="F8" s="33"/>
      <c r="G8" s="33">
        <f t="shared" si="0"/>
        <v>48</v>
      </c>
      <c r="H8" s="33">
        <f t="shared" si="1"/>
        <v>47</v>
      </c>
      <c r="I8" s="33">
        <f t="shared" si="1"/>
        <v>46</v>
      </c>
      <c r="J8" s="33">
        <f t="shared" si="1"/>
        <v>45</v>
      </c>
      <c r="K8" s="33">
        <f t="shared" si="1"/>
        <v>44</v>
      </c>
      <c r="L8" s="33">
        <f t="shared" si="1"/>
        <v>43</v>
      </c>
      <c r="M8" s="33">
        <f t="shared" si="1"/>
        <v>42</v>
      </c>
      <c r="N8" s="33">
        <f t="shared" si="1"/>
        <v>41</v>
      </c>
      <c r="O8" s="33">
        <f t="shared" si="1"/>
        <v>40</v>
      </c>
      <c r="P8" s="33">
        <f t="shared" si="1"/>
        <v>39</v>
      </c>
      <c r="Q8" s="33">
        <f t="shared" si="1"/>
        <v>38</v>
      </c>
      <c r="R8" s="33">
        <f t="shared" si="1"/>
        <v>37</v>
      </c>
      <c r="S8" s="33">
        <f t="shared" si="1"/>
        <v>36</v>
      </c>
      <c r="T8" s="33">
        <f t="shared" si="1"/>
        <v>35</v>
      </c>
      <c r="U8" s="33">
        <f t="shared" si="1"/>
        <v>34</v>
      </c>
      <c r="V8" s="33">
        <f t="shared" si="1"/>
        <v>33</v>
      </c>
    </row>
    <row r="9" spans="2:22" x14ac:dyDescent="0.3">
      <c r="D9" s="33"/>
      <c r="E9" s="33"/>
      <c r="F9" s="33"/>
      <c r="G9" s="64"/>
      <c r="H9" s="64"/>
      <c r="I9" s="64"/>
      <c r="J9" s="65" t="s">
        <v>313</v>
      </c>
      <c r="K9" s="63"/>
      <c r="L9" s="39" t="s">
        <v>383</v>
      </c>
      <c r="M9" s="39" t="s">
        <v>384</v>
      </c>
      <c r="N9" s="52" t="s">
        <v>382</v>
      </c>
      <c r="O9" s="39" t="s">
        <v>385</v>
      </c>
      <c r="P9" s="39" t="s">
        <v>386</v>
      </c>
      <c r="Q9" s="39" t="s">
        <v>387</v>
      </c>
      <c r="R9" s="52" t="s">
        <v>388</v>
      </c>
      <c r="S9" s="52" t="s">
        <v>389</v>
      </c>
      <c r="T9" s="39" t="s">
        <v>390</v>
      </c>
      <c r="U9" s="39" t="s">
        <v>391</v>
      </c>
      <c r="V9" s="52" t="s">
        <v>381</v>
      </c>
    </row>
    <row r="10" spans="2:22" x14ac:dyDescent="0.3">
      <c r="B10" s="27">
        <f>B8+1</f>
        <v>4</v>
      </c>
      <c r="C10" s="27">
        <f t="shared" si="2"/>
        <v>49</v>
      </c>
      <c r="D10" s="33">
        <f t="shared" si="3"/>
        <v>64</v>
      </c>
      <c r="E10" s="33" t="s">
        <v>308</v>
      </c>
      <c r="F10" s="33"/>
      <c r="G10" s="33">
        <f t="shared" si="0"/>
        <v>64</v>
      </c>
      <c r="H10" s="33">
        <f t="shared" si="1"/>
        <v>63</v>
      </c>
      <c r="I10" s="33">
        <f t="shared" si="1"/>
        <v>62</v>
      </c>
      <c r="J10" s="33">
        <f t="shared" si="1"/>
        <v>61</v>
      </c>
      <c r="K10" s="33">
        <f t="shared" si="1"/>
        <v>60</v>
      </c>
      <c r="L10" s="33">
        <f t="shared" si="1"/>
        <v>59</v>
      </c>
      <c r="M10" s="33">
        <f t="shared" si="1"/>
        <v>58</v>
      </c>
      <c r="N10" s="33">
        <f t="shared" si="1"/>
        <v>57</v>
      </c>
      <c r="O10" s="33">
        <f t="shared" si="1"/>
        <v>56</v>
      </c>
      <c r="P10" s="33">
        <f t="shared" si="1"/>
        <v>55</v>
      </c>
      <c r="Q10" s="33">
        <f t="shared" si="1"/>
        <v>54</v>
      </c>
      <c r="R10" s="33">
        <f t="shared" si="1"/>
        <v>53</v>
      </c>
      <c r="S10" s="33">
        <f t="shared" si="1"/>
        <v>52</v>
      </c>
      <c r="T10" s="33">
        <f t="shared" si="1"/>
        <v>51</v>
      </c>
      <c r="U10" s="33">
        <f t="shared" si="1"/>
        <v>50</v>
      </c>
      <c r="V10" s="33">
        <f t="shared" si="1"/>
        <v>49</v>
      </c>
    </row>
    <row r="11" spans="2:22" x14ac:dyDescent="0.3">
      <c r="D11" s="33"/>
      <c r="E11" s="33"/>
      <c r="F11" s="33"/>
      <c r="G11" s="64"/>
      <c r="H11" s="64"/>
      <c r="I11" s="64"/>
      <c r="J11" s="64"/>
      <c r="K11" s="64"/>
      <c r="L11" s="64"/>
      <c r="M11" s="66" t="s">
        <v>896</v>
      </c>
      <c r="N11" s="66" t="s">
        <v>895</v>
      </c>
      <c r="O11" s="64"/>
      <c r="P11" s="64"/>
      <c r="Q11" s="64"/>
      <c r="R11" s="52" t="s">
        <v>318</v>
      </c>
      <c r="S11" s="52" t="s">
        <v>317</v>
      </c>
      <c r="T11" s="52" t="s">
        <v>316</v>
      </c>
      <c r="U11" s="52" t="s">
        <v>315</v>
      </c>
      <c r="V11" s="52" t="s">
        <v>314</v>
      </c>
    </row>
    <row r="12" spans="2:22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G12" s="27">
        <f t="shared" si="0"/>
        <v>80</v>
      </c>
      <c r="H12" s="27">
        <f t="shared" si="1"/>
        <v>79</v>
      </c>
      <c r="I12" s="27">
        <f t="shared" si="1"/>
        <v>78</v>
      </c>
      <c r="J12" s="27">
        <f t="shared" si="1"/>
        <v>77</v>
      </c>
      <c r="K12" s="27">
        <f t="shared" si="1"/>
        <v>76</v>
      </c>
      <c r="L12" s="27">
        <f t="shared" si="1"/>
        <v>75</v>
      </c>
      <c r="M12" s="27">
        <f t="shared" si="1"/>
        <v>74</v>
      </c>
      <c r="N12" s="27">
        <f t="shared" si="1"/>
        <v>73</v>
      </c>
      <c r="O12" s="27">
        <f t="shared" si="1"/>
        <v>72</v>
      </c>
      <c r="P12" s="27">
        <f t="shared" si="1"/>
        <v>71</v>
      </c>
      <c r="Q12" s="27">
        <f t="shared" si="1"/>
        <v>70</v>
      </c>
      <c r="R12" s="27">
        <f t="shared" si="1"/>
        <v>69</v>
      </c>
      <c r="S12" s="27">
        <f t="shared" si="1"/>
        <v>68</v>
      </c>
      <c r="T12" s="27">
        <f t="shared" si="1"/>
        <v>67</v>
      </c>
      <c r="U12" s="27">
        <f t="shared" si="1"/>
        <v>66</v>
      </c>
      <c r="V12" s="27">
        <f t="shared" si="1"/>
        <v>65</v>
      </c>
    </row>
    <row r="13" spans="2:22" x14ac:dyDescent="0.3">
      <c r="V13" s="57" t="s">
        <v>816</v>
      </c>
    </row>
    <row r="14" spans="2:22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261</v>
      </c>
      <c r="G14" s="27">
        <f t="shared" si="0"/>
        <v>96</v>
      </c>
      <c r="H14" s="27">
        <f t="shared" si="1"/>
        <v>95</v>
      </c>
      <c r="I14" s="27">
        <f t="shared" si="1"/>
        <v>94</v>
      </c>
      <c r="J14" s="27">
        <f t="shared" si="1"/>
        <v>93</v>
      </c>
      <c r="K14" s="27">
        <f t="shared" si="1"/>
        <v>92</v>
      </c>
      <c r="L14" s="27">
        <f t="shared" si="1"/>
        <v>91</v>
      </c>
      <c r="M14" s="27">
        <f t="shared" si="1"/>
        <v>90</v>
      </c>
      <c r="N14" s="27">
        <f t="shared" si="1"/>
        <v>89</v>
      </c>
      <c r="O14" s="27">
        <f t="shared" si="1"/>
        <v>88</v>
      </c>
      <c r="P14" s="27">
        <f t="shared" si="1"/>
        <v>87</v>
      </c>
      <c r="Q14" s="27">
        <f t="shared" si="1"/>
        <v>86</v>
      </c>
      <c r="R14" s="27">
        <f t="shared" si="1"/>
        <v>85</v>
      </c>
      <c r="S14" s="27">
        <f t="shared" si="1"/>
        <v>84</v>
      </c>
      <c r="T14" s="27">
        <f t="shared" si="1"/>
        <v>83</v>
      </c>
      <c r="U14" s="27">
        <f t="shared" si="1"/>
        <v>82</v>
      </c>
      <c r="V14" s="27">
        <f t="shared" si="1"/>
        <v>81</v>
      </c>
    </row>
    <row r="15" spans="2:22" x14ac:dyDescent="0.3">
      <c r="P15" s="58" t="s">
        <v>1374</v>
      </c>
      <c r="Q15" s="55" t="s">
        <v>604</v>
      </c>
      <c r="R15" s="55" t="s">
        <v>603</v>
      </c>
      <c r="T15" s="58" t="s">
        <v>1392</v>
      </c>
      <c r="V15" s="55" t="s">
        <v>327</v>
      </c>
    </row>
    <row r="16" spans="2:22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262</v>
      </c>
      <c r="F16" s="28"/>
      <c r="G16" s="27">
        <f t="shared" si="0"/>
        <v>112</v>
      </c>
      <c r="H16" s="27">
        <f t="shared" si="1"/>
        <v>111</v>
      </c>
      <c r="I16" s="27">
        <f t="shared" si="1"/>
        <v>110</v>
      </c>
      <c r="J16" s="27">
        <f t="shared" si="1"/>
        <v>109</v>
      </c>
      <c r="K16" s="27">
        <f t="shared" si="1"/>
        <v>108</v>
      </c>
      <c r="L16" s="27">
        <f t="shared" si="1"/>
        <v>107</v>
      </c>
      <c r="M16" s="27">
        <f t="shared" si="1"/>
        <v>106</v>
      </c>
      <c r="N16" s="27">
        <f t="shared" si="1"/>
        <v>105</v>
      </c>
      <c r="O16" s="27">
        <f t="shared" si="1"/>
        <v>104</v>
      </c>
      <c r="P16" s="27">
        <f t="shared" si="1"/>
        <v>103</v>
      </c>
      <c r="Q16" s="27">
        <f t="shared" si="1"/>
        <v>102</v>
      </c>
      <c r="R16" s="27">
        <f t="shared" si="1"/>
        <v>101</v>
      </c>
      <c r="S16" s="27">
        <f t="shared" si="1"/>
        <v>100</v>
      </c>
      <c r="T16" s="27">
        <f t="shared" si="1"/>
        <v>99</v>
      </c>
      <c r="U16" s="27">
        <f t="shared" si="1"/>
        <v>98</v>
      </c>
      <c r="V16" s="27">
        <f t="shared" si="1"/>
        <v>97</v>
      </c>
    </row>
    <row r="17" spans="2:22" x14ac:dyDescent="0.3">
      <c r="E17" s="28"/>
      <c r="F17" s="28"/>
      <c r="Q17" s="55" t="s">
        <v>595</v>
      </c>
      <c r="R17" s="55" t="s">
        <v>594</v>
      </c>
      <c r="S17" s="27" t="s">
        <v>593</v>
      </c>
      <c r="T17" s="55" t="s">
        <v>592</v>
      </c>
    </row>
    <row r="18" spans="2:22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263</v>
      </c>
      <c r="F18" s="28"/>
      <c r="G18" s="27">
        <f t="shared" si="0"/>
        <v>128</v>
      </c>
      <c r="H18" s="27">
        <f t="shared" si="1"/>
        <v>127</v>
      </c>
      <c r="I18" s="27">
        <f t="shared" si="1"/>
        <v>126</v>
      </c>
      <c r="J18" s="27">
        <f t="shared" si="1"/>
        <v>125</v>
      </c>
      <c r="K18" s="27">
        <f t="shared" si="1"/>
        <v>124</v>
      </c>
      <c r="L18" s="27">
        <f t="shared" si="1"/>
        <v>123</v>
      </c>
      <c r="M18" s="27">
        <f t="shared" si="1"/>
        <v>122</v>
      </c>
      <c r="N18" s="27">
        <f t="shared" si="1"/>
        <v>121</v>
      </c>
      <c r="O18" s="27">
        <f t="shared" si="1"/>
        <v>120</v>
      </c>
      <c r="P18" s="27">
        <f t="shared" si="1"/>
        <v>119</v>
      </c>
      <c r="Q18" s="27">
        <f t="shared" si="1"/>
        <v>118</v>
      </c>
      <c r="R18" s="27">
        <f t="shared" si="1"/>
        <v>117</v>
      </c>
      <c r="S18" s="27">
        <f t="shared" si="1"/>
        <v>116</v>
      </c>
      <c r="T18" s="27">
        <f t="shared" si="1"/>
        <v>115</v>
      </c>
      <c r="U18" s="27">
        <f t="shared" si="1"/>
        <v>114</v>
      </c>
      <c r="V18" s="27">
        <f t="shared" si="1"/>
        <v>113</v>
      </c>
    </row>
    <row r="19" spans="2:22" x14ac:dyDescent="0.3">
      <c r="E19" s="28"/>
      <c r="F19" s="28"/>
      <c r="Q19" s="55" t="s">
        <v>843</v>
      </c>
      <c r="R19" s="27" t="s">
        <v>842</v>
      </c>
    </row>
    <row r="20" spans="2:22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264</v>
      </c>
      <c r="F20" s="28"/>
      <c r="G20" s="27">
        <f t="shared" si="0"/>
        <v>144</v>
      </c>
      <c r="H20" s="27">
        <f t="shared" si="1"/>
        <v>143</v>
      </c>
      <c r="I20" s="27">
        <f t="shared" si="1"/>
        <v>142</v>
      </c>
      <c r="J20" s="27">
        <f t="shared" si="1"/>
        <v>141</v>
      </c>
      <c r="K20" s="27">
        <f t="shared" si="1"/>
        <v>140</v>
      </c>
      <c r="L20" s="27">
        <f t="shared" si="1"/>
        <v>139</v>
      </c>
      <c r="M20" s="27">
        <f t="shared" si="1"/>
        <v>138</v>
      </c>
      <c r="N20" s="27">
        <f t="shared" si="1"/>
        <v>137</v>
      </c>
      <c r="O20" s="27">
        <f t="shared" si="1"/>
        <v>136</v>
      </c>
      <c r="P20" s="27">
        <f t="shared" si="1"/>
        <v>135</v>
      </c>
      <c r="Q20" s="27">
        <f t="shared" si="1"/>
        <v>134</v>
      </c>
      <c r="R20" s="27">
        <f t="shared" si="1"/>
        <v>133</v>
      </c>
      <c r="S20" s="27">
        <f t="shared" si="1"/>
        <v>132</v>
      </c>
      <c r="T20" s="27">
        <f t="shared" si="1"/>
        <v>131</v>
      </c>
      <c r="U20" s="27">
        <f t="shared" si="1"/>
        <v>130</v>
      </c>
      <c r="V20" s="27">
        <f t="shared" si="1"/>
        <v>129</v>
      </c>
    </row>
    <row r="21" spans="2:22" x14ac:dyDescent="0.3">
      <c r="E21" s="28"/>
      <c r="F21" s="28"/>
      <c r="Q21" s="55" t="s">
        <v>609</v>
      </c>
      <c r="R21" s="55" t="s">
        <v>608</v>
      </c>
      <c r="S21" s="55" t="s">
        <v>607</v>
      </c>
      <c r="T21" s="55" t="s">
        <v>606</v>
      </c>
    </row>
    <row r="22" spans="2:22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265</v>
      </c>
      <c r="F22" s="28"/>
      <c r="G22" s="27">
        <f t="shared" si="0"/>
        <v>160</v>
      </c>
      <c r="H22" s="27">
        <f t="shared" si="1"/>
        <v>159</v>
      </c>
      <c r="I22" s="27">
        <f t="shared" si="1"/>
        <v>158</v>
      </c>
      <c r="J22" s="27">
        <f t="shared" si="1"/>
        <v>157</v>
      </c>
      <c r="K22" s="27">
        <f t="shared" si="1"/>
        <v>156</v>
      </c>
      <c r="L22" s="27">
        <f t="shared" si="1"/>
        <v>155</v>
      </c>
      <c r="M22" s="27">
        <f t="shared" si="1"/>
        <v>154</v>
      </c>
      <c r="N22" s="27">
        <f t="shared" si="1"/>
        <v>153</v>
      </c>
      <c r="O22" s="27">
        <f t="shared" si="1"/>
        <v>152</v>
      </c>
      <c r="P22" s="27">
        <f t="shared" si="1"/>
        <v>151</v>
      </c>
      <c r="Q22" s="27">
        <f t="shared" si="1"/>
        <v>150</v>
      </c>
      <c r="R22" s="27">
        <f t="shared" si="1"/>
        <v>149</v>
      </c>
      <c r="S22" s="27">
        <f t="shared" si="1"/>
        <v>148</v>
      </c>
      <c r="T22" s="27">
        <f t="shared" si="1"/>
        <v>147</v>
      </c>
      <c r="U22" s="27">
        <f t="shared" si="1"/>
        <v>146</v>
      </c>
      <c r="V22" s="27">
        <f t="shared" si="1"/>
        <v>145</v>
      </c>
    </row>
    <row r="23" spans="2:22" x14ac:dyDescent="0.3">
      <c r="E23" s="28"/>
      <c r="F23" s="28"/>
      <c r="Q23" s="55" t="s">
        <v>847</v>
      </c>
      <c r="R23" s="55" t="s">
        <v>846</v>
      </c>
    </row>
    <row r="24" spans="2:22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266</v>
      </c>
      <c r="F24" s="28"/>
      <c r="G24" s="27">
        <f t="shared" si="0"/>
        <v>176</v>
      </c>
      <c r="H24" s="27">
        <f t="shared" si="1"/>
        <v>175</v>
      </c>
      <c r="I24" s="27">
        <f t="shared" si="1"/>
        <v>174</v>
      </c>
      <c r="J24" s="27">
        <f t="shared" si="1"/>
        <v>173</v>
      </c>
      <c r="K24" s="27">
        <f t="shared" si="1"/>
        <v>172</v>
      </c>
      <c r="L24" s="27">
        <f t="shared" si="1"/>
        <v>171</v>
      </c>
      <c r="M24" s="27">
        <f t="shared" si="1"/>
        <v>170</v>
      </c>
      <c r="N24" s="27">
        <f t="shared" si="1"/>
        <v>169</v>
      </c>
      <c r="O24" s="27">
        <f t="shared" si="1"/>
        <v>168</v>
      </c>
      <c r="P24" s="27">
        <f t="shared" si="1"/>
        <v>167</v>
      </c>
      <c r="Q24" s="27">
        <f t="shared" si="1"/>
        <v>166</v>
      </c>
      <c r="R24" s="27">
        <f t="shared" si="1"/>
        <v>165</v>
      </c>
      <c r="S24" s="27">
        <f t="shared" si="1"/>
        <v>164</v>
      </c>
      <c r="T24" s="27">
        <f t="shared" si="1"/>
        <v>163</v>
      </c>
      <c r="U24" s="27">
        <f t="shared" si="1"/>
        <v>162</v>
      </c>
      <c r="V24" s="27">
        <f t="shared" si="1"/>
        <v>161</v>
      </c>
    </row>
    <row r="25" spans="2:22" x14ac:dyDescent="0.3">
      <c r="E25" s="28"/>
      <c r="F25" s="28"/>
      <c r="Q25" s="55" t="s">
        <v>613</v>
      </c>
      <c r="R25" s="55" t="s">
        <v>612</v>
      </c>
      <c r="S25" s="55" t="s">
        <v>611</v>
      </c>
      <c r="T25" s="55" t="s">
        <v>610</v>
      </c>
    </row>
    <row r="26" spans="2:22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267</v>
      </c>
      <c r="F26" s="28"/>
      <c r="G26" s="27">
        <f t="shared" si="0"/>
        <v>192</v>
      </c>
      <c r="H26" s="27">
        <f t="shared" si="1"/>
        <v>191</v>
      </c>
      <c r="I26" s="27">
        <f t="shared" si="1"/>
        <v>190</v>
      </c>
      <c r="J26" s="27">
        <f t="shared" si="1"/>
        <v>189</v>
      </c>
      <c r="K26" s="27">
        <f t="shared" si="1"/>
        <v>188</v>
      </c>
      <c r="L26" s="27">
        <f t="shared" si="1"/>
        <v>187</v>
      </c>
      <c r="M26" s="27">
        <f t="shared" si="1"/>
        <v>186</v>
      </c>
      <c r="N26" s="27">
        <f t="shared" si="1"/>
        <v>185</v>
      </c>
      <c r="O26" s="27">
        <f t="shared" si="1"/>
        <v>184</v>
      </c>
      <c r="P26" s="27">
        <f t="shared" si="1"/>
        <v>183</v>
      </c>
      <c r="Q26" s="27">
        <f t="shared" si="1"/>
        <v>182</v>
      </c>
      <c r="R26" s="27">
        <f t="shared" si="1"/>
        <v>181</v>
      </c>
      <c r="S26" s="27">
        <f t="shared" si="1"/>
        <v>180</v>
      </c>
      <c r="T26" s="27">
        <f t="shared" si="1"/>
        <v>179</v>
      </c>
      <c r="U26" s="27">
        <f t="shared" si="1"/>
        <v>178</v>
      </c>
      <c r="V26" s="27">
        <f t="shared" si="1"/>
        <v>177</v>
      </c>
    </row>
    <row r="27" spans="2:22" x14ac:dyDescent="0.3">
      <c r="E27" s="28"/>
      <c r="F27" s="28"/>
      <c r="P27" s="55" t="s">
        <v>911</v>
      </c>
      <c r="Q27" s="55" t="s">
        <v>851</v>
      </c>
      <c r="R27" s="55" t="s">
        <v>850</v>
      </c>
    </row>
    <row r="28" spans="2:22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268</v>
      </c>
      <c r="G28" s="27">
        <f t="shared" si="0"/>
        <v>208</v>
      </c>
      <c r="H28" s="27">
        <f t="shared" si="1"/>
        <v>207</v>
      </c>
      <c r="I28" s="27">
        <f t="shared" si="1"/>
        <v>206</v>
      </c>
      <c r="J28" s="27">
        <f t="shared" si="1"/>
        <v>205</v>
      </c>
      <c r="K28" s="27">
        <f t="shared" si="1"/>
        <v>204</v>
      </c>
      <c r="L28" s="27">
        <f t="shared" si="1"/>
        <v>203</v>
      </c>
      <c r="M28" s="27">
        <f t="shared" si="1"/>
        <v>202</v>
      </c>
      <c r="N28" s="27">
        <f t="shared" si="1"/>
        <v>201</v>
      </c>
      <c r="O28" s="27">
        <f t="shared" si="1"/>
        <v>200</v>
      </c>
      <c r="P28" s="27">
        <f t="shared" si="1"/>
        <v>199</v>
      </c>
      <c r="Q28" s="27">
        <f t="shared" si="1"/>
        <v>198</v>
      </c>
      <c r="R28" s="27">
        <f t="shared" si="1"/>
        <v>197</v>
      </c>
      <c r="S28" s="27">
        <f t="shared" si="1"/>
        <v>196</v>
      </c>
      <c r="T28" s="27">
        <f t="shared" si="1"/>
        <v>195</v>
      </c>
      <c r="U28" s="27">
        <f t="shared" si="1"/>
        <v>194</v>
      </c>
      <c r="V28" s="27">
        <f t="shared" si="1"/>
        <v>193</v>
      </c>
    </row>
    <row r="29" spans="2:22" x14ac:dyDescent="0.3">
      <c r="Q29" s="55" t="s">
        <v>888</v>
      </c>
      <c r="R29" s="55" t="s">
        <v>887</v>
      </c>
      <c r="S29" s="29" t="s">
        <v>140</v>
      </c>
      <c r="T29" s="29" t="s">
        <v>139</v>
      </c>
      <c r="U29" s="29" t="s">
        <v>138</v>
      </c>
      <c r="V29" s="29" t="s">
        <v>137</v>
      </c>
    </row>
    <row r="30" spans="2:22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833</v>
      </c>
      <c r="F30" s="55"/>
      <c r="G30" s="27">
        <f t="shared" si="0"/>
        <v>224</v>
      </c>
      <c r="H30" s="27">
        <f t="shared" si="1"/>
        <v>223</v>
      </c>
      <c r="I30" s="27">
        <f t="shared" si="1"/>
        <v>222</v>
      </c>
      <c r="J30" s="27">
        <f t="shared" si="1"/>
        <v>221</v>
      </c>
      <c r="K30" s="27">
        <f t="shared" si="1"/>
        <v>220</v>
      </c>
      <c r="L30" s="27">
        <f t="shared" si="1"/>
        <v>219</v>
      </c>
      <c r="M30" s="27">
        <f t="shared" si="1"/>
        <v>218</v>
      </c>
      <c r="N30" s="27">
        <f t="shared" si="1"/>
        <v>217</v>
      </c>
      <c r="O30" s="27">
        <f t="shared" si="1"/>
        <v>216</v>
      </c>
      <c r="P30" s="27">
        <f t="shared" si="1"/>
        <v>215</v>
      </c>
      <c r="Q30" s="27">
        <f t="shared" si="1"/>
        <v>214</v>
      </c>
      <c r="R30" s="27">
        <f t="shared" si="1"/>
        <v>213</v>
      </c>
      <c r="S30" s="27">
        <f t="shared" si="1"/>
        <v>212</v>
      </c>
      <c r="T30" s="27">
        <f t="shared" si="1"/>
        <v>211</v>
      </c>
      <c r="U30" s="27">
        <f t="shared" si="1"/>
        <v>210</v>
      </c>
      <c r="V30" s="27">
        <f t="shared" si="1"/>
        <v>209</v>
      </c>
    </row>
    <row r="31" spans="2:22" x14ac:dyDescent="0.3">
      <c r="O31" s="29" t="s">
        <v>330</v>
      </c>
      <c r="P31" s="29" t="s">
        <v>329</v>
      </c>
      <c r="V31" s="29" t="s">
        <v>328</v>
      </c>
    </row>
    <row r="32" spans="2:22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834</v>
      </c>
      <c r="F32" s="55"/>
      <c r="G32" s="27">
        <f t="shared" si="0"/>
        <v>240</v>
      </c>
      <c r="H32" s="27">
        <f t="shared" si="1"/>
        <v>239</v>
      </c>
      <c r="I32" s="27">
        <f t="shared" si="1"/>
        <v>238</v>
      </c>
      <c r="J32" s="27">
        <f t="shared" si="1"/>
        <v>237</v>
      </c>
      <c r="K32" s="27">
        <f t="shared" si="1"/>
        <v>236</v>
      </c>
      <c r="L32" s="27">
        <f t="shared" si="1"/>
        <v>235</v>
      </c>
      <c r="M32" s="27">
        <f t="shared" si="1"/>
        <v>234</v>
      </c>
      <c r="N32" s="27">
        <f t="shared" si="1"/>
        <v>233</v>
      </c>
      <c r="O32" s="27">
        <f t="shared" si="1"/>
        <v>232</v>
      </c>
      <c r="P32" s="27">
        <f t="shared" si="1"/>
        <v>231</v>
      </c>
      <c r="Q32" s="27">
        <f t="shared" si="1"/>
        <v>230</v>
      </c>
      <c r="R32" s="27">
        <f t="shared" si="1"/>
        <v>229</v>
      </c>
      <c r="S32" s="27">
        <f t="shared" si="1"/>
        <v>228</v>
      </c>
      <c r="T32" s="27">
        <f t="shared" si="1"/>
        <v>227</v>
      </c>
      <c r="U32" s="27">
        <f t="shared" si="1"/>
        <v>226</v>
      </c>
      <c r="V32" s="27">
        <f t="shared" si="1"/>
        <v>225</v>
      </c>
    </row>
    <row r="33" spans="2:22" x14ac:dyDescent="0.3">
      <c r="T33" s="71" t="s">
        <v>143</v>
      </c>
      <c r="U33" s="32" t="s">
        <v>142</v>
      </c>
      <c r="V33" s="71" t="s">
        <v>141</v>
      </c>
    </row>
    <row r="34" spans="2:22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332</v>
      </c>
      <c r="G34" s="27">
        <f t="shared" si="0"/>
        <v>256</v>
      </c>
      <c r="H34" s="27">
        <f t="shared" si="1"/>
        <v>255</v>
      </c>
      <c r="I34" s="27">
        <f t="shared" si="1"/>
        <v>254</v>
      </c>
      <c r="J34" s="27">
        <f t="shared" si="1"/>
        <v>253</v>
      </c>
      <c r="K34" s="27">
        <f t="shared" si="1"/>
        <v>252</v>
      </c>
      <c r="L34" s="27">
        <f t="shared" si="1"/>
        <v>251</v>
      </c>
      <c r="M34" s="27">
        <f t="shared" si="1"/>
        <v>250</v>
      </c>
      <c r="N34" s="27">
        <f t="shared" si="1"/>
        <v>249</v>
      </c>
      <c r="O34" s="27">
        <f t="shared" si="1"/>
        <v>248</v>
      </c>
      <c r="P34" s="27">
        <f t="shared" si="1"/>
        <v>247</v>
      </c>
      <c r="Q34" s="27">
        <f t="shared" si="1"/>
        <v>246</v>
      </c>
      <c r="R34" s="27">
        <f t="shared" si="1"/>
        <v>245</v>
      </c>
      <c r="S34" s="27">
        <f t="shared" si="1"/>
        <v>244</v>
      </c>
      <c r="T34" s="27">
        <f t="shared" si="1"/>
        <v>243</v>
      </c>
      <c r="U34" s="27">
        <f t="shared" si="1"/>
        <v>242</v>
      </c>
      <c r="V34" s="27">
        <f t="shared" si="1"/>
        <v>241</v>
      </c>
    </row>
    <row r="35" spans="2:22" x14ac:dyDescent="0.3">
      <c r="V35" s="71" t="s">
        <v>335</v>
      </c>
    </row>
    <row r="36" spans="2:22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333</v>
      </c>
      <c r="G36" s="27">
        <f t="shared" si="0"/>
        <v>272</v>
      </c>
      <c r="H36" s="27">
        <f t="shared" si="1"/>
        <v>271</v>
      </c>
      <c r="I36" s="27">
        <f t="shared" si="1"/>
        <v>270</v>
      </c>
      <c r="J36" s="27">
        <f t="shared" si="1"/>
        <v>269</v>
      </c>
      <c r="K36" s="27">
        <f t="shared" si="1"/>
        <v>268</v>
      </c>
      <c r="L36" s="27">
        <f t="shared" si="1"/>
        <v>267</v>
      </c>
      <c r="M36" s="27">
        <f t="shared" si="1"/>
        <v>266</v>
      </c>
      <c r="N36" s="27">
        <f t="shared" si="1"/>
        <v>265</v>
      </c>
      <c r="O36" s="27">
        <f t="shared" si="1"/>
        <v>264</v>
      </c>
      <c r="P36" s="27">
        <f t="shared" si="1"/>
        <v>263</v>
      </c>
      <c r="Q36" s="27">
        <f t="shared" si="1"/>
        <v>262</v>
      </c>
      <c r="R36" s="27">
        <f t="shared" si="1"/>
        <v>261</v>
      </c>
      <c r="S36" s="27">
        <f t="shared" si="1"/>
        <v>260</v>
      </c>
      <c r="T36" s="27">
        <f t="shared" si="1"/>
        <v>259</v>
      </c>
      <c r="U36" s="27">
        <f t="shared" si="1"/>
        <v>258</v>
      </c>
      <c r="V36" s="27">
        <f t="shared" si="1"/>
        <v>257</v>
      </c>
    </row>
    <row r="37" spans="2:22" x14ac:dyDescent="0.3">
      <c r="O37" s="29" t="s">
        <v>337</v>
      </c>
      <c r="P37" s="29" t="s">
        <v>336</v>
      </c>
      <c r="R37" s="27" t="s">
        <v>854</v>
      </c>
      <c r="U37" s="27" t="s">
        <v>853</v>
      </c>
      <c r="V37" s="57" t="s">
        <v>852</v>
      </c>
    </row>
    <row r="38" spans="2:22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334</v>
      </c>
      <c r="G38" s="27">
        <f t="shared" si="0"/>
        <v>288</v>
      </c>
      <c r="H38" s="27">
        <f t="shared" ref="H38:V72" si="4">G38-1</f>
        <v>287</v>
      </c>
      <c r="I38" s="27">
        <f t="shared" si="4"/>
        <v>286</v>
      </c>
      <c r="J38" s="27">
        <f t="shared" si="4"/>
        <v>285</v>
      </c>
      <c r="K38" s="27">
        <f t="shared" si="4"/>
        <v>284</v>
      </c>
      <c r="L38" s="27">
        <f t="shared" si="4"/>
        <v>283</v>
      </c>
      <c r="M38" s="27">
        <f t="shared" si="4"/>
        <v>282</v>
      </c>
      <c r="N38" s="27">
        <f t="shared" si="4"/>
        <v>281</v>
      </c>
      <c r="O38" s="27">
        <f t="shared" si="4"/>
        <v>280</v>
      </c>
      <c r="P38" s="27">
        <f t="shared" si="4"/>
        <v>279</v>
      </c>
      <c r="Q38" s="27">
        <f t="shared" si="4"/>
        <v>278</v>
      </c>
      <c r="R38" s="27">
        <f t="shared" si="4"/>
        <v>277</v>
      </c>
      <c r="S38" s="27">
        <f t="shared" si="4"/>
        <v>276</v>
      </c>
      <c r="T38" s="27">
        <f t="shared" si="4"/>
        <v>275</v>
      </c>
      <c r="U38" s="27">
        <f t="shared" si="4"/>
        <v>274</v>
      </c>
      <c r="V38" s="27">
        <f t="shared" si="4"/>
        <v>273</v>
      </c>
    </row>
    <row r="39" spans="2:22" x14ac:dyDescent="0.3">
      <c r="O39" s="55" t="s">
        <v>856</v>
      </c>
      <c r="P39" s="29" t="s">
        <v>339</v>
      </c>
      <c r="Q39" s="55" t="s">
        <v>320</v>
      </c>
      <c r="R39" s="55" t="s">
        <v>319</v>
      </c>
      <c r="S39" s="27" t="s">
        <v>493</v>
      </c>
      <c r="T39" s="29" t="s">
        <v>338</v>
      </c>
      <c r="U39" s="41" t="s">
        <v>492</v>
      </c>
      <c r="V39" s="57" t="s">
        <v>879</v>
      </c>
    </row>
    <row r="40" spans="2:22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232</v>
      </c>
      <c r="G40" s="27">
        <f t="shared" si="0"/>
        <v>304</v>
      </c>
      <c r="H40" s="27">
        <f t="shared" si="4"/>
        <v>303</v>
      </c>
      <c r="I40" s="27">
        <f t="shared" si="4"/>
        <v>302</v>
      </c>
      <c r="J40" s="27">
        <f t="shared" si="4"/>
        <v>301</v>
      </c>
      <c r="K40" s="27">
        <f t="shared" si="4"/>
        <v>300</v>
      </c>
      <c r="L40" s="27">
        <f t="shared" si="4"/>
        <v>299</v>
      </c>
      <c r="M40" s="27">
        <f t="shared" si="4"/>
        <v>298</v>
      </c>
      <c r="N40" s="27">
        <f t="shared" si="4"/>
        <v>297</v>
      </c>
      <c r="O40" s="27">
        <f t="shared" si="4"/>
        <v>296</v>
      </c>
      <c r="P40" s="27">
        <f t="shared" si="4"/>
        <v>295</v>
      </c>
      <c r="Q40" s="27">
        <f t="shared" si="4"/>
        <v>294</v>
      </c>
      <c r="R40" s="27">
        <f t="shared" si="4"/>
        <v>293</v>
      </c>
      <c r="S40" s="27">
        <f t="shared" si="4"/>
        <v>292</v>
      </c>
      <c r="T40" s="27">
        <f t="shared" si="4"/>
        <v>291</v>
      </c>
      <c r="U40" s="27">
        <f t="shared" si="4"/>
        <v>290</v>
      </c>
      <c r="V40" s="27">
        <f t="shared" si="4"/>
        <v>289</v>
      </c>
    </row>
    <row r="42" spans="2:22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232</v>
      </c>
      <c r="G42" s="27">
        <f t="shared" si="0"/>
        <v>320</v>
      </c>
      <c r="H42" s="27">
        <f t="shared" si="4"/>
        <v>319</v>
      </c>
      <c r="I42" s="27">
        <f t="shared" si="4"/>
        <v>318</v>
      </c>
      <c r="J42" s="27">
        <f t="shared" si="4"/>
        <v>317</v>
      </c>
      <c r="K42" s="27">
        <f t="shared" si="4"/>
        <v>316</v>
      </c>
      <c r="L42" s="27">
        <f t="shared" si="4"/>
        <v>315</v>
      </c>
      <c r="M42" s="27">
        <f t="shared" si="4"/>
        <v>314</v>
      </c>
      <c r="N42" s="27">
        <f t="shared" si="4"/>
        <v>313</v>
      </c>
      <c r="O42" s="27">
        <f t="shared" si="4"/>
        <v>312</v>
      </c>
      <c r="P42" s="27">
        <f t="shared" si="4"/>
        <v>311</v>
      </c>
      <c r="Q42" s="27">
        <f t="shared" si="4"/>
        <v>310</v>
      </c>
      <c r="R42" s="27">
        <f t="shared" si="4"/>
        <v>309</v>
      </c>
      <c r="S42" s="27">
        <f t="shared" si="4"/>
        <v>308</v>
      </c>
      <c r="T42" s="27">
        <f t="shared" si="4"/>
        <v>307</v>
      </c>
      <c r="U42" s="27">
        <f t="shared" si="4"/>
        <v>306</v>
      </c>
      <c r="V42" s="27">
        <f t="shared" si="4"/>
        <v>305</v>
      </c>
    </row>
    <row r="44" spans="2:22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232</v>
      </c>
      <c r="G44" s="27">
        <f t="shared" si="0"/>
        <v>336</v>
      </c>
      <c r="H44" s="27">
        <f t="shared" si="4"/>
        <v>335</v>
      </c>
      <c r="I44" s="27">
        <f t="shared" si="4"/>
        <v>334</v>
      </c>
      <c r="J44" s="27">
        <f t="shared" si="4"/>
        <v>333</v>
      </c>
      <c r="K44" s="27">
        <f t="shared" si="4"/>
        <v>332</v>
      </c>
      <c r="L44" s="27">
        <f t="shared" si="4"/>
        <v>331</v>
      </c>
      <c r="M44" s="27">
        <f t="shared" si="4"/>
        <v>330</v>
      </c>
      <c r="N44" s="27">
        <f t="shared" si="4"/>
        <v>329</v>
      </c>
      <c r="O44" s="27">
        <f t="shared" si="4"/>
        <v>328</v>
      </c>
      <c r="P44" s="27">
        <f t="shared" si="4"/>
        <v>327</v>
      </c>
      <c r="Q44" s="27">
        <f t="shared" si="4"/>
        <v>326</v>
      </c>
      <c r="R44" s="27">
        <f t="shared" si="4"/>
        <v>325</v>
      </c>
      <c r="S44" s="27">
        <f t="shared" si="4"/>
        <v>324</v>
      </c>
      <c r="T44" s="27">
        <f t="shared" si="4"/>
        <v>323</v>
      </c>
      <c r="U44" s="27">
        <f t="shared" si="4"/>
        <v>322</v>
      </c>
      <c r="V44" s="27">
        <f t="shared" si="4"/>
        <v>321</v>
      </c>
    </row>
    <row r="46" spans="2:22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232</v>
      </c>
      <c r="G46" s="27">
        <f t="shared" si="0"/>
        <v>352</v>
      </c>
      <c r="H46" s="27">
        <f t="shared" si="4"/>
        <v>351</v>
      </c>
      <c r="I46" s="27">
        <f t="shared" si="4"/>
        <v>350</v>
      </c>
      <c r="J46" s="27">
        <f t="shared" si="4"/>
        <v>349</v>
      </c>
      <c r="K46" s="27">
        <f t="shared" si="4"/>
        <v>348</v>
      </c>
      <c r="L46" s="27">
        <f t="shared" si="4"/>
        <v>347</v>
      </c>
      <c r="M46" s="27">
        <f t="shared" si="4"/>
        <v>346</v>
      </c>
      <c r="N46" s="27">
        <f t="shared" si="4"/>
        <v>345</v>
      </c>
      <c r="O46" s="27">
        <f t="shared" si="4"/>
        <v>344</v>
      </c>
      <c r="P46" s="27">
        <f t="shared" si="4"/>
        <v>343</v>
      </c>
      <c r="Q46" s="27">
        <f t="shared" si="4"/>
        <v>342</v>
      </c>
      <c r="R46" s="27">
        <f t="shared" si="4"/>
        <v>341</v>
      </c>
      <c r="S46" s="27">
        <f t="shared" si="4"/>
        <v>340</v>
      </c>
      <c r="T46" s="27">
        <f t="shared" si="4"/>
        <v>339</v>
      </c>
      <c r="U46" s="27">
        <f t="shared" si="4"/>
        <v>338</v>
      </c>
      <c r="V46" s="27">
        <f t="shared" si="4"/>
        <v>337</v>
      </c>
    </row>
    <row r="48" spans="2:22" x14ac:dyDescent="0.3">
      <c r="B48" s="27">
        <f>B46+1</f>
        <v>23</v>
      </c>
      <c r="C48" s="27">
        <f t="shared" ref="C48" si="5">(B48-1)*16+1</f>
        <v>353</v>
      </c>
      <c r="D48" s="27">
        <f t="shared" ref="D48" si="6">C48+15</f>
        <v>368</v>
      </c>
      <c r="E48" s="55" t="s">
        <v>1005</v>
      </c>
      <c r="F48" s="55"/>
      <c r="G48" s="27">
        <f t="shared" ref="G48" si="7">D48</f>
        <v>368</v>
      </c>
      <c r="H48" s="27">
        <f t="shared" ref="H48:V48" si="8">G48-1</f>
        <v>367</v>
      </c>
      <c r="I48" s="27">
        <f t="shared" si="8"/>
        <v>366</v>
      </c>
      <c r="J48" s="27">
        <f t="shared" si="8"/>
        <v>365</v>
      </c>
      <c r="K48" s="27">
        <f t="shared" si="8"/>
        <v>364</v>
      </c>
      <c r="L48" s="27">
        <f t="shared" si="8"/>
        <v>363</v>
      </c>
      <c r="M48" s="27">
        <f t="shared" si="8"/>
        <v>362</v>
      </c>
      <c r="N48" s="27">
        <f t="shared" si="8"/>
        <v>361</v>
      </c>
      <c r="O48" s="27">
        <f t="shared" si="8"/>
        <v>360</v>
      </c>
      <c r="P48" s="27">
        <f t="shared" si="8"/>
        <v>359</v>
      </c>
      <c r="Q48" s="27">
        <f t="shared" si="8"/>
        <v>358</v>
      </c>
      <c r="R48" s="27">
        <f t="shared" si="8"/>
        <v>357</v>
      </c>
      <c r="S48" s="27">
        <f t="shared" si="8"/>
        <v>356</v>
      </c>
      <c r="T48" s="27">
        <f t="shared" si="8"/>
        <v>355</v>
      </c>
      <c r="U48" s="27">
        <f t="shared" si="8"/>
        <v>354</v>
      </c>
      <c r="V48" s="27">
        <f t="shared" si="8"/>
        <v>353</v>
      </c>
    </row>
    <row r="49" spans="2:22" x14ac:dyDescent="0.3">
      <c r="J49" s="55" t="s">
        <v>162</v>
      </c>
      <c r="N49" s="55" t="s">
        <v>159</v>
      </c>
      <c r="P49" s="27" t="s">
        <v>158</v>
      </c>
      <c r="Q49" s="55" t="s">
        <v>157</v>
      </c>
      <c r="R49" s="55" t="s">
        <v>832</v>
      </c>
      <c r="S49" s="55" t="s">
        <v>831</v>
      </c>
    </row>
    <row r="50" spans="2:22" x14ac:dyDescent="0.3">
      <c r="B50" s="27">
        <f>B48+1</f>
        <v>24</v>
      </c>
      <c r="C50" s="27">
        <f t="shared" ref="C50" si="9">(B50-1)*16+1</f>
        <v>369</v>
      </c>
      <c r="D50" s="27">
        <f t="shared" ref="D50" si="10">C50+15</f>
        <v>384</v>
      </c>
      <c r="E50" s="55" t="s">
        <v>1005</v>
      </c>
      <c r="F50" s="55"/>
      <c r="G50" s="27">
        <f t="shared" ref="G50" si="11">D50</f>
        <v>384</v>
      </c>
      <c r="H50" s="27">
        <f t="shared" ref="H50" si="12">G50-1</f>
        <v>383</v>
      </c>
      <c r="I50" s="27">
        <f t="shared" ref="I50" si="13">H50-1</f>
        <v>382</v>
      </c>
      <c r="J50" s="27">
        <f t="shared" ref="J50" si="14">I50-1</f>
        <v>381</v>
      </c>
      <c r="K50" s="27">
        <f t="shared" ref="K50" si="15">J50-1</f>
        <v>380</v>
      </c>
      <c r="L50" s="27">
        <f t="shared" ref="L50" si="16">K50-1</f>
        <v>379</v>
      </c>
      <c r="M50" s="27">
        <f t="shared" ref="M50" si="17">L50-1</f>
        <v>378</v>
      </c>
      <c r="N50" s="27">
        <f t="shared" ref="N50" si="18">M50-1</f>
        <v>377</v>
      </c>
      <c r="O50" s="27">
        <f t="shared" ref="O50" si="19">N50-1</f>
        <v>376</v>
      </c>
      <c r="P50" s="27">
        <f t="shared" ref="P50" si="20">O50-1</f>
        <v>375</v>
      </c>
      <c r="Q50" s="27">
        <f t="shared" ref="Q50" si="21">P50-1</f>
        <v>374</v>
      </c>
      <c r="R50" s="27">
        <f t="shared" ref="R50" si="22">Q50-1</f>
        <v>373</v>
      </c>
      <c r="S50" s="27">
        <f t="shared" ref="S50" si="23">R50-1</f>
        <v>372</v>
      </c>
      <c r="T50" s="27">
        <f t="shared" ref="T50" si="24">S50-1</f>
        <v>371</v>
      </c>
      <c r="U50" s="27">
        <f t="shared" ref="U50" si="25">T50-1</f>
        <v>370</v>
      </c>
      <c r="V50" s="27">
        <f t="shared" ref="V50" si="26">U50-1</f>
        <v>369</v>
      </c>
    </row>
    <row r="51" spans="2:22" x14ac:dyDescent="0.3">
      <c r="M51" s="27" t="s">
        <v>800</v>
      </c>
      <c r="N51" s="27" t="s">
        <v>799</v>
      </c>
      <c r="O51" s="27" t="s">
        <v>798</v>
      </c>
      <c r="P51" s="27" t="s">
        <v>801</v>
      </c>
      <c r="Q51" s="55" t="s">
        <v>836</v>
      </c>
      <c r="R51" s="27" t="s">
        <v>254</v>
      </c>
      <c r="S51" s="27" t="s">
        <v>153</v>
      </c>
      <c r="T51" s="27" t="s">
        <v>796</v>
      </c>
      <c r="U51" s="27" t="s">
        <v>152</v>
      </c>
    </row>
    <row r="52" spans="2:22" x14ac:dyDescent="0.3">
      <c r="Q52" s="55"/>
    </row>
    <row r="53" spans="2:22" x14ac:dyDescent="0.3">
      <c r="B53" s="27">
        <f>B50+1</f>
        <v>25</v>
      </c>
      <c r="C53" s="27">
        <f t="shared" si="2"/>
        <v>385</v>
      </c>
      <c r="D53" s="27">
        <f t="shared" si="3"/>
        <v>400</v>
      </c>
      <c r="E53" s="27" t="s">
        <v>74</v>
      </c>
      <c r="G53" s="60">
        <f t="shared" si="0"/>
        <v>400</v>
      </c>
      <c r="H53" s="60">
        <f t="shared" si="4"/>
        <v>399</v>
      </c>
      <c r="I53" s="60">
        <f t="shared" si="4"/>
        <v>398</v>
      </c>
      <c r="J53" s="33">
        <f t="shared" si="4"/>
        <v>397</v>
      </c>
      <c r="K53" s="33">
        <f t="shared" si="4"/>
        <v>396</v>
      </c>
      <c r="L53" s="33">
        <f t="shared" si="4"/>
        <v>395</v>
      </c>
      <c r="M53" s="33">
        <f t="shared" si="4"/>
        <v>394</v>
      </c>
      <c r="N53" s="33">
        <f t="shared" si="4"/>
        <v>393</v>
      </c>
      <c r="O53" s="33">
        <f t="shared" si="4"/>
        <v>392</v>
      </c>
      <c r="P53" s="33">
        <f t="shared" si="4"/>
        <v>391</v>
      </c>
      <c r="Q53" s="33">
        <f t="shared" si="4"/>
        <v>390</v>
      </c>
      <c r="R53" s="33">
        <f t="shared" si="4"/>
        <v>389</v>
      </c>
      <c r="S53" s="33">
        <f t="shared" si="4"/>
        <v>388</v>
      </c>
      <c r="T53" s="33">
        <f t="shared" si="4"/>
        <v>387</v>
      </c>
      <c r="U53" s="33">
        <f t="shared" si="4"/>
        <v>386</v>
      </c>
      <c r="V53" s="33">
        <f t="shared" si="4"/>
        <v>385</v>
      </c>
    </row>
    <row r="54" spans="2:22" x14ac:dyDescent="0.3">
      <c r="G54" s="29" t="s">
        <v>191</v>
      </c>
      <c r="H54" s="33" t="s">
        <v>190</v>
      </c>
      <c r="I54" s="33" t="s">
        <v>205</v>
      </c>
      <c r="J54" s="33"/>
      <c r="K54" s="33" t="s">
        <v>421</v>
      </c>
      <c r="L54" s="33" t="s">
        <v>420</v>
      </c>
      <c r="M54" s="33" t="s">
        <v>419</v>
      </c>
      <c r="N54" s="29" t="s">
        <v>418</v>
      </c>
      <c r="O54" s="33" t="s">
        <v>417</v>
      </c>
      <c r="P54" s="33" t="s">
        <v>416</v>
      </c>
      <c r="Q54" s="33" t="s">
        <v>415</v>
      </c>
      <c r="R54" s="29" t="s">
        <v>414</v>
      </c>
      <c r="S54" s="33"/>
      <c r="T54" s="33" t="s">
        <v>413</v>
      </c>
      <c r="U54" s="33" t="s">
        <v>412</v>
      </c>
      <c r="V54" s="33" t="s">
        <v>411</v>
      </c>
    </row>
    <row r="55" spans="2:22" x14ac:dyDescent="0.3">
      <c r="B55" s="27">
        <f>B53+1</f>
        <v>26</v>
      </c>
      <c r="C55" s="27">
        <f t="shared" si="2"/>
        <v>401</v>
      </c>
      <c r="D55" s="27">
        <f t="shared" si="3"/>
        <v>416</v>
      </c>
      <c r="E55" s="27" t="s">
        <v>75</v>
      </c>
      <c r="G55" s="33">
        <f t="shared" si="0"/>
        <v>416</v>
      </c>
      <c r="H55" s="33">
        <f t="shared" si="4"/>
        <v>415</v>
      </c>
      <c r="I55" s="33">
        <f t="shared" si="4"/>
        <v>414</v>
      </c>
      <c r="J55" s="33">
        <f t="shared" si="4"/>
        <v>413</v>
      </c>
      <c r="K55" s="33">
        <f t="shared" si="4"/>
        <v>412</v>
      </c>
      <c r="L55" s="33">
        <f t="shared" si="4"/>
        <v>411</v>
      </c>
      <c r="M55" s="33">
        <f t="shared" si="4"/>
        <v>410</v>
      </c>
      <c r="N55" s="33">
        <f t="shared" si="4"/>
        <v>409</v>
      </c>
      <c r="O55" s="33">
        <f t="shared" si="4"/>
        <v>408</v>
      </c>
      <c r="P55" s="33">
        <f t="shared" si="4"/>
        <v>407</v>
      </c>
      <c r="Q55" s="33">
        <f t="shared" si="4"/>
        <v>406</v>
      </c>
      <c r="R55" s="33">
        <f t="shared" si="4"/>
        <v>405</v>
      </c>
      <c r="S55" s="33">
        <f t="shared" si="4"/>
        <v>404</v>
      </c>
      <c r="T55" s="33">
        <f t="shared" si="4"/>
        <v>403</v>
      </c>
      <c r="U55" s="33">
        <f t="shared" si="4"/>
        <v>402</v>
      </c>
      <c r="V55" s="33">
        <f t="shared" si="4"/>
        <v>401</v>
      </c>
    </row>
    <row r="56" spans="2:22" x14ac:dyDescent="0.3">
      <c r="G56" s="61" t="s">
        <v>422</v>
      </c>
      <c r="H56" s="61" t="s">
        <v>423</v>
      </c>
      <c r="I56" s="61" t="s">
        <v>424</v>
      </c>
      <c r="J56" s="61" t="s">
        <v>203</v>
      </c>
      <c r="K56" s="61" t="s">
        <v>204</v>
      </c>
      <c r="L56" s="60" t="s">
        <v>202</v>
      </c>
      <c r="M56" s="60" t="s">
        <v>201</v>
      </c>
      <c r="N56" s="60" t="s">
        <v>200</v>
      </c>
      <c r="O56" s="60" t="s">
        <v>199</v>
      </c>
      <c r="P56" s="60" t="s">
        <v>198</v>
      </c>
      <c r="Q56" s="60" t="s">
        <v>197</v>
      </c>
      <c r="R56" s="60" t="s">
        <v>196</v>
      </c>
      <c r="S56" s="60" t="s">
        <v>195</v>
      </c>
      <c r="T56" s="60" t="s">
        <v>194</v>
      </c>
      <c r="U56" s="60" t="s">
        <v>193</v>
      </c>
      <c r="V56" s="60" t="s">
        <v>192</v>
      </c>
    </row>
    <row r="57" spans="2:22" x14ac:dyDescent="0.3">
      <c r="B57" s="27">
        <f>B55+1</f>
        <v>27</v>
      </c>
      <c r="C57" s="27">
        <f t="shared" si="2"/>
        <v>417</v>
      </c>
      <c r="D57" s="27">
        <f t="shared" si="3"/>
        <v>432</v>
      </c>
      <c r="E57" s="27" t="s">
        <v>76</v>
      </c>
      <c r="G57" s="33">
        <f t="shared" si="0"/>
        <v>432</v>
      </c>
      <c r="H57" s="33">
        <f t="shared" si="4"/>
        <v>431</v>
      </c>
      <c r="I57" s="33">
        <f t="shared" si="4"/>
        <v>430</v>
      </c>
      <c r="J57" s="33">
        <f t="shared" si="4"/>
        <v>429</v>
      </c>
      <c r="K57" s="33">
        <f t="shared" si="4"/>
        <v>428</v>
      </c>
      <c r="L57" s="33">
        <f t="shared" si="4"/>
        <v>427</v>
      </c>
      <c r="M57" s="33">
        <f t="shared" si="4"/>
        <v>426</v>
      </c>
      <c r="N57" s="33">
        <f t="shared" si="4"/>
        <v>425</v>
      </c>
      <c r="O57" s="33">
        <f t="shared" si="4"/>
        <v>424</v>
      </c>
      <c r="P57" s="33">
        <f t="shared" si="4"/>
        <v>423</v>
      </c>
      <c r="Q57" s="33">
        <f t="shared" si="4"/>
        <v>422</v>
      </c>
      <c r="R57" s="33">
        <f t="shared" si="4"/>
        <v>421</v>
      </c>
      <c r="S57" s="33">
        <f t="shared" si="4"/>
        <v>420</v>
      </c>
      <c r="T57" s="33">
        <f t="shared" si="4"/>
        <v>419</v>
      </c>
      <c r="U57" s="33">
        <f t="shared" si="4"/>
        <v>418</v>
      </c>
      <c r="V57" s="33">
        <f t="shared" si="4"/>
        <v>417</v>
      </c>
    </row>
    <row r="58" spans="2:22" x14ac:dyDescent="0.3">
      <c r="G58" s="74" t="s">
        <v>440</v>
      </c>
      <c r="H58" s="74" t="s">
        <v>439</v>
      </c>
      <c r="I58" s="74" t="s">
        <v>438</v>
      </c>
      <c r="J58" s="74" t="s">
        <v>437</v>
      </c>
      <c r="K58" s="74" t="s">
        <v>436</v>
      </c>
      <c r="L58" s="74" t="s">
        <v>435</v>
      </c>
      <c r="M58" s="74" t="s">
        <v>434</v>
      </c>
      <c r="N58" s="74" t="s">
        <v>433</v>
      </c>
      <c r="O58" s="74" t="s">
        <v>432</v>
      </c>
      <c r="P58" s="74" t="s">
        <v>431</v>
      </c>
      <c r="Q58" s="74" t="s">
        <v>430</v>
      </c>
      <c r="R58" s="74" t="s">
        <v>429</v>
      </c>
      <c r="S58" s="74" t="s">
        <v>428</v>
      </c>
      <c r="T58" s="74" t="s">
        <v>427</v>
      </c>
      <c r="U58" s="74" t="s">
        <v>426</v>
      </c>
      <c r="V58" s="74" t="s">
        <v>425</v>
      </c>
    </row>
    <row r="59" spans="2:22" x14ac:dyDescent="0.3">
      <c r="B59" s="27">
        <f>B57+1</f>
        <v>28</v>
      </c>
      <c r="C59" s="27">
        <f t="shared" si="2"/>
        <v>433</v>
      </c>
      <c r="D59" s="27">
        <f t="shared" si="3"/>
        <v>448</v>
      </c>
      <c r="E59" s="27" t="s">
        <v>77</v>
      </c>
      <c r="G59" s="33">
        <f t="shared" si="0"/>
        <v>448</v>
      </c>
      <c r="H59" s="33">
        <f t="shared" si="4"/>
        <v>447</v>
      </c>
      <c r="I59" s="33">
        <f t="shared" si="4"/>
        <v>446</v>
      </c>
      <c r="J59" s="33">
        <f t="shared" si="4"/>
        <v>445</v>
      </c>
      <c r="K59" s="33">
        <f t="shared" si="4"/>
        <v>444</v>
      </c>
      <c r="L59" s="33">
        <f t="shared" si="4"/>
        <v>443</v>
      </c>
      <c r="M59" s="33">
        <f t="shared" si="4"/>
        <v>442</v>
      </c>
      <c r="N59" s="33">
        <f t="shared" si="4"/>
        <v>441</v>
      </c>
      <c r="O59" s="33">
        <f t="shared" si="4"/>
        <v>440</v>
      </c>
      <c r="P59" s="33">
        <f t="shared" si="4"/>
        <v>439</v>
      </c>
      <c r="Q59" s="33">
        <f t="shared" si="4"/>
        <v>438</v>
      </c>
      <c r="R59" s="33">
        <f t="shared" si="4"/>
        <v>437</v>
      </c>
      <c r="S59" s="33">
        <f t="shared" si="4"/>
        <v>436</v>
      </c>
      <c r="T59" s="33">
        <f t="shared" si="4"/>
        <v>435</v>
      </c>
      <c r="U59" s="33">
        <f t="shared" si="4"/>
        <v>434</v>
      </c>
      <c r="V59" s="33">
        <f t="shared" si="4"/>
        <v>433</v>
      </c>
    </row>
    <row r="60" spans="2:22" x14ac:dyDescent="0.3">
      <c r="G60" s="74" t="s">
        <v>441</v>
      </c>
      <c r="H60" s="74" t="s">
        <v>442</v>
      </c>
      <c r="I60" s="74" t="s">
        <v>443</v>
      </c>
      <c r="J60" s="74" t="s">
        <v>444</v>
      </c>
      <c r="K60" s="74" t="s">
        <v>445</v>
      </c>
      <c r="L60" s="74" t="s">
        <v>446</v>
      </c>
      <c r="M60" s="74" t="s">
        <v>447</v>
      </c>
      <c r="N60" s="74" t="s">
        <v>448</v>
      </c>
      <c r="O60" s="74" t="s">
        <v>449</v>
      </c>
      <c r="P60" s="74" t="s">
        <v>450</v>
      </c>
      <c r="Q60" s="74" t="s">
        <v>451</v>
      </c>
      <c r="R60" s="74" t="s">
        <v>452</v>
      </c>
      <c r="S60" s="74" t="s">
        <v>453</v>
      </c>
      <c r="T60" s="74" t="s">
        <v>454</v>
      </c>
      <c r="U60" s="74" t="s">
        <v>455</v>
      </c>
      <c r="V60" s="74" t="s">
        <v>456</v>
      </c>
    </row>
    <row r="61" spans="2:22" x14ac:dyDescent="0.3">
      <c r="B61" s="27">
        <f>B59+1</f>
        <v>29</v>
      </c>
      <c r="C61" s="27">
        <f t="shared" ref="C61" si="27">(B61-1)*16+1</f>
        <v>449</v>
      </c>
      <c r="D61" s="27">
        <f t="shared" ref="D61" si="28">C61+15</f>
        <v>464</v>
      </c>
      <c r="E61" s="27" t="s">
        <v>77</v>
      </c>
      <c r="G61" s="33">
        <f t="shared" ref="G61" si="29">D61</f>
        <v>464</v>
      </c>
      <c r="H61" s="33">
        <f t="shared" ref="H61:V61" si="30">G61-1</f>
        <v>463</v>
      </c>
      <c r="I61" s="33">
        <f t="shared" si="30"/>
        <v>462</v>
      </c>
      <c r="J61" s="33">
        <f t="shared" si="30"/>
        <v>461</v>
      </c>
      <c r="K61" s="33">
        <f t="shared" si="30"/>
        <v>460</v>
      </c>
      <c r="L61" s="33">
        <f t="shared" si="30"/>
        <v>459</v>
      </c>
      <c r="M61" s="33">
        <f t="shared" si="30"/>
        <v>458</v>
      </c>
      <c r="N61" s="33">
        <f t="shared" si="30"/>
        <v>457</v>
      </c>
      <c r="O61" s="33">
        <f t="shared" si="30"/>
        <v>456</v>
      </c>
      <c r="P61" s="33">
        <f t="shared" si="30"/>
        <v>455</v>
      </c>
      <c r="Q61" s="33">
        <f t="shared" si="30"/>
        <v>454</v>
      </c>
      <c r="R61" s="33">
        <f t="shared" si="30"/>
        <v>453</v>
      </c>
      <c r="S61" s="33">
        <f t="shared" si="30"/>
        <v>452</v>
      </c>
      <c r="T61" s="33">
        <f t="shared" si="30"/>
        <v>451</v>
      </c>
      <c r="U61" s="33">
        <f t="shared" si="30"/>
        <v>450</v>
      </c>
      <c r="V61" s="33">
        <f t="shared" si="30"/>
        <v>449</v>
      </c>
    </row>
    <row r="62" spans="2:22" x14ac:dyDescent="0.3"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9" t="s">
        <v>811</v>
      </c>
      <c r="V62" s="57" t="s">
        <v>810</v>
      </c>
    </row>
    <row r="63" spans="2:22" x14ac:dyDescent="0.3"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55"/>
    </row>
    <row r="64" spans="2:22" x14ac:dyDescent="0.3">
      <c r="G64" s="33"/>
      <c r="H64" s="33" t="s">
        <v>92</v>
      </c>
      <c r="I64" s="33" t="s">
        <v>91</v>
      </c>
      <c r="J64" s="33" t="s">
        <v>90</v>
      </c>
      <c r="K64" s="33" t="s">
        <v>207</v>
      </c>
      <c r="L64" s="33" t="s">
        <v>206</v>
      </c>
      <c r="M64" s="33" t="s">
        <v>100</v>
      </c>
      <c r="N64" s="33" t="s">
        <v>99</v>
      </c>
      <c r="O64" s="33" t="s">
        <v>89</v>
      </c>
      <c r="P64" s="33" t="s">
        <v>98</v>
      </c>
      <c r="Q64" s="33" t="s">
        <v>255</v>
      </c>
      <c r="R64" s="33" t="s">
        <v>88</v>
      </c>
      <c r="S64" s="33" t="s">
        <v>87</v>
      </c>
      <c r="T64" s="33" t="s">
        <v>311</v>
      </c>
      <c r="U64" s="33" t="s">
        <v>310</v>
      </c>
      <c r="V64" s="33" t="s">
        <v>309</v>
      </c>
    </row>
    <row r="65" spans="2:22" x14ac:dyDescent="0.3">
      <c r="B65" s="27">
        <f>B61+1</f>
        <v>30</v>
      </c>
      <c r="C65" s="27">
        <f t="shared" si="2"/>
        <v>465</v>
      </c>
      <c r="D65" s="27">
        <f t="shared" si="3"/>
        <v>480</v>
      </c>
      <c r="E65" s="27">
        <v>0</v>
      </c>
      <c r="G65" s="33">
        <f t="shared" si="0"/>
        <v>480</v>
      </c>
      <c r="H65" s="33">
        <f t="shared" si="4"/>
        <v>479</v>
      </c>
      <c r="I65" s="33">
        <f t="shared" si="4"/>
        <v>478</v>
      </c>
      <c r="J65" s="33">
        <f t="shared" si="4"/>
        <v>477</v>
      </c>
      <c r="K65" s="33">
        <f t="shared" si="4"/>
        <v>476</v>
      </c>
      <c r="L65" s="33">
        <f t="shared" si="4"/>
        <v>475</v>
      </c>
      <c r="M65" s="33">
        <f t="shared" si="4"/>
        <v>474</v>
      </c>
      <c r="N65" s="33">
        <f t="shared" si="4"/>
        <v>473</v>
      </c>
      <c r="O65" s="33">
        <f t="shared" si="4"/>
        <v>472</v>
      </c>
      <c r="P65" s="33">
        <f t="shared" si="4"/>
        <v>471</v>
      </c>
      <c r="Q65" s="33">
        <f t="shared" si="4"/>
        <v>470</v>
      </c>
      <c r="R65" s="33">
        <f t="shared" si="4"/>
        <v>469</v>
      </c>
      <c r="S65" s="33">
        <f t="shared" si="4"/>
        <v>468</v>
      </c>
      <c r="T65" s="33">
        <f t="shared" si="4"/>
        <v>467</v>
      </c>
      <c r="U65" s="33">
        <f t="shared" si="4"/>
        <v>466</v>
      </c>
      <c r="V65" s="33">
        <f t="shared" si="4"/>
        <v>465</v>
      </c>
    </row>
    <row r="66" spans="2:22" x14ac:dyDescent="0.3">
      <c r="B66" s="27">
        <f>B65+1</f>
        <v>31</v>
      </c>
      <c r="C66" s="27">
        <f t="shared" si="2"/>
        <v>481</v>
      </c>
      <c r="D66" s="27">
        <f t="shared" si="3"/>
        <v>496</v>
      </c>
      <c r="E66" s="27">
        <f>E65+1</f>
        <v>1</v>
      </c>
      <c r="F66" s="27">
        <v>2</v>
      </c>
      <c r="G66" s="33">
        <f t="shared" si="0"/>
        <v>496</v>
      </c>
      <c r="H66" s="33">
        <f t="shared" si="4"/>
        <v>495</v>
      </c>
      <c r="I66" s="33">
        <f t="shared" si="4"/>
        <v>494</v>
      </c>
      <c r="J66" s="33">
        <f t="shared" si="4"/>
        <v>493</v>
      </c>
      <c r="K66" s="33">
        <f t="shared" si="4"/>
        <v>492</v>
      </c>
      <c r="L66" s="33">
        <f t="shared" si="4"/>
        <v>491</v>
      </c>
      <c r="M66" s="33">
        <f t="shared" si="4"/>
        <v>490</v>
      </c>
      <c r="N66" s="33">
        <f t="shared" si="4"/>
        <v>489</v>
      </c>
      <c r="O66" s="33">
        <f t="shared" si="4"/>
        <v>488</v>
      </c>
      <c r="P66" s="33">
        <f t="shared" si="4"/>
        <v>487</v>
      </c>
      <c r="Q66" s="33">
        <f t="shared" si="4"/>
        <v>486</v>
      </c>
      <c r="R66" s="33">
        <f t="shared" si="4"/>
        <v>485</v>
      </c>
      <c r="S66" s="33">
        <f t="shared" si="4"/>
        <v>484</v>
      </c>
      <c r="T66" s="33">
        <f t="shared" si="4"/>
        <v>483</v>
      </c>
      <c r="U66" s="33">
        <f t="shared" si="4"/>
        <v>482</v>
      </c>
      <c r="V66" s="33">
        <f t="shared" si="4"/>
        <v>481</v>
      </c>
    </row>
    <row r="67" spans="2:22" x14ac:dyDescent="0.3">
      <c r="B67" s="27">
        <f t="shared" ref="B67:B108" si="31">B66+1</f>
        <v>32</v>
      </c>
      <c r="C67" s="27">
        <f t="shared" si="2"/>
        <v>497</v>
      </c>
      <c r="D67" s="27">
        <f t="shared" si="3"/>
        <v>512</v>
      </c>
      <c r="E67" s="27">
        <f t="shared" ref="E67:E108" si="32">E66+1</f>
        <v>2</v>
      </c>
      <c r="F67" s="27">
        <v>1</v>
      </c>
      <c r="G67" s="33">
        <f t="shared" si="0"/>
        <v>512</v>
      </c>
      <c r="H67" s="33">
        <f t="shared" si="4"/>
        <v>511</v>
      </c>
      <c r="I67" s="33">
        <f t="shared" si="4"/>
        <v>510</v>
      </c>
      <c r="J67" s="33">
        <f t="shared" si="4"/>
        <v>509</v>
      </c>
      <c r="K67" s="33">
        <f t="shared" si="4"/>
        <v>508</v>
      </c>
      <c r="L67" s="33">
        <f t="shared" si="4"/>
        <v>507</v>
      </c>
      <c r="M67" s="33">
        <f t="shared" si="4"/>
        <v>506</v>
      </c>
      <c r="N67" s="33">
        <f t="shared" si="4"/>
        <v>505</v>
      </c>
      <c r="O67" s="33">
        <f t="shared" si="4"/>
        <v>504</v>
      </c>
      <c r="P67" s="33">
        <f t="shared" si="4"/>
        <v>503</v>
      </c>
      <c r="Q67" s="33">
        <f t="shared" si="4"/>
        <v>502</v>
      </c>
      <c r="R67" s="33">
        <f t="shared" si="4"/>
        <v>501</v>
      </c>
      <c r="S67" s="33">
        <f t="shared" si="4"/>
        <v>500</v>
      </c>
      <c r="T67" s="33">
        <f t="shared" si="4"/>
        <v>499</v>
      </c>
      <c r="U67" s="33">
        <f t="shared" si="4"/>
        <v>498</v>
      </c>
      <c r="V67" s="33">
        <f t="shared" si="4"/>
        <v>497</v>
      </c>
    </row>
    <row r="68" spans="2:22" x14ac:dyDescent="0.3">
      <c r="B68" s="27">
        <f t="shared" si="31"/>
        <v>33</v>
      </c>
      <c r="C68" s="27">
        <f t="shared" si="2"/>
        <v>513</v>
      </c>
      <c r="D68" s="27">
        <f t="shared" si="3"/>
        <v>528</v>
      </c>
      <c r="E68" s="27">
        <f t="shared" si="32"/>
        <v>3</v>
      </c>
      <c r="F68" s="27">
        <v>4</v>
      </c>
      <c r="G68" s="33">
        <f t="shared" si="0"/>
        <v>528</v>
      </c>
      <c r="H68" s="33">
        <f t="shared" si="4"/>
        <v>527</v>
      </c>
      <c r="I68" s="33">
        <f t="shared" si="4"/>
        <v>526</v>
      </c>
      <c r="J68" s="33">
        <f t="shared" si="4"/>
        <v>525</v>
      </c>
      <c r="K68" s="33">
        <f t="shared" si="4"/>
        <v>524</v>
      </c>
      <c r="L68" s="33">
        <f t="shared" si="4"/>
        <v>523</v>
      </c>
      <c r="M68" s="33">
        <f t="shared" si="4"/>
        <v>522</v>
      </c>
      <c r="N68" s="33">
        <f t="shared" si="4"/>
        <v>521</v>
      </c>
      <c r="O68" s="33">
        <f t="shared" si="4"/>
        <v>520</v>
      </c>
      <c r="P68" s="33">
        <f t="shared" si="4"/>
        <v>519</v>
      </c>
      <c r="Q68" s="33">
        <f t="shared" si="4"/>
        <v>518</v>
      </c>
      <c r="R68" s="33">
        <f t="shared" si="4"/>
        <v>517</v>
      </c>
      <c r="S68" s="33">
        <f t="shared" si="4"/>
        <v>516</v>
      </c>
      <c r="T68" s="33">
        <f t="shared" si="4"/>
        <v>515</v>
      </c>
      <c r="U68" s="33">
        <f t="shared" si="4"/>
        <v>514</v>
      </c>
      <c r="V68" s="33">
        <f t="shared" si="4"/>
        <v>513</v>
      </c>
    </row>
    <row r="69" spans="2:22" x14ac:dyDescent="0.3">
      <c r="B69" s="27">
        <f t="shared" si="31"/>
        <v>34</v>
      </c>
      <c r="C69" s="27">
        <f t="shared" si="2"/>
        <v>529</v>
      </c>
      <c r="D69" s="27">
        <f t="shared" si="3"/>
        <v>544</v>
      </c>
      <c r="E69" s="27">
        <f t="shared" si="32"/>
        <v>4</v>
      </c>
      <c r="F69" s="27">
        <v>3</v>
      </c>
      <c r="G69" s="33">
        <f t="shared" si="0"/>
        <v>544</v>
      </c>
      <c r="H69" s="33">
        <f t="shared" si="4"/>
        <v>543</v>
      </c>
      <c r="I69" s="33">
        <f t="shared" si="4"/>
        <v>542</v>
      </c>
      <c r="J69" s="33">
        <f t="shared" si="4"/>
        <v>541</v>
      </c>
      <c r="K69" s="33">
        <f t="shared" si="4"/>
        <v>540</v>
      </c>
      <c r="L69" s="33">
        <f t="shared" si="4"/>
        <v>539</v>
      </c>
      <c r="M69" s="33">
        <f t="shared" si="4"/>
        <v>538</v>
      </c>
      <c r="N69" s="33">
        <f t="shared" si="4"/>
        <v>537</v>
      </c>
      <c r="O69" s="33">
        <f t="shared" si="4"/>
        <v>536</v>
      </c>
      <c r="P69" s="33">
        <f t="shared" si="4"/>
        <v>535</v>
      </c>
      <c r="Q69" s="33">
        <f t="shared" si="4"/>
        <v>534</v>
      </c>
      <c r="R69" s="33">
        <f t="shared" si="4"/>
        <v>533</v>
      </c>
      <c r="S69" s="33">
        <f t="shared" si="4"/>
        <v>532</v>
      </c>
      <c r="T69" s="33">
        <f t="shared" si="4"/>
        <v>531</v>
      </c>
      <c r="U69" s="33">
        <f t="shared" si="4"/>
        <v>530</v>
      </c>
      <c r="V69" s="33">
        <f t="shared" si="4"/>
        <v>529</v>
      </c>
    </row>
    <row r="70" spans="2:22" x14ac:dyDescent="0.3">
      <c r="B70" s="27">
        <f>B69+1</f>
        <v>35</v>
      </c>
      <c r="C70" s="27">
        <f t="shared" si="2"/>
        <v>545</v>
      </c>
      <c r="D70" s="27">
        <f t="shared" si="3"/>
        <v>560</v>
      </c>
      <c r="E70" s="27">
        <f>E69+1</f>
        <v>5</v>
      </c>
      <c r="F70" s="27">
        <v>6</v>
      </c>
      <c r="G70" s="33">
        <f t="shared" si="0"/>
        <v>560</v>
      </c>
      <c r="H70" s="33">
        <f t="shared" si="4"/>
        <v>559</v>
      </c>
      <c r="I70" s="33">
        <f t="shared" si="4"/>
        <v>558</v>
      </c>
      <c r="J70" s="33">
        <f t="shared" si="4"/>
        <v>557</v>
      </c>
      <c r="K70" s="33">
        <f t="shared" si="4"/>
        <v>556</v>
      </c>
      <c r="L70" s="33">
        <f t="shared" si="4"/>
        <v>555</v>
      </c>
      <c r="M70" s="33">
        <f t="shared" si="4"/>
        <v>554</v>
      </c>
      <c r="N70" s="33">
        <f t="shared" si="4"/>
        <v>553</v>
      </c>
      <c r="O70" s="33">
        <f t="shared" si="4"/>
        <v>552</v>
      </c>
      <c r="P70" s="33">
        <f t="shared" si="4"/>
        <v>551</v>
      </c>
      <c r="Q70" s="33">
        <f t="shared" si="4"/>
        <v>550</v>
      </c>
      <c r="R70" s="33">
        <f t="shared" si="4"/>
        <v>549</v>
      </c>
      <c r="S70" s="33">
        <f t="shared" si="4"/>
        <v>548</v>
      </c>
      <c r="T70" s="33">
        <f t="shared" si="4"/>
        <v>547</v>
      </c>
      <c r="U70" s="33">
        <f t="shared" si="4"/>
        <v>546</v>
      </c>
      <c r="V70" s="33">
        <f t="shared" si="4"/>
        <v>545</v>
      </c>
    </row>
    <row r="71" spans="2:22" x14ac:dyDescent="0.3">
      <c r="B71" s="27">
        <f>B70+1</f>
        <v>36</v>
      </c>
      <c r="C71" s="27">
        <f t="shared" si="2"/>
        <v>561</v>
      </c>
      <c r="D71" s="27">
        <f t="shared" si="3"/>
        <v>576</v>
      </c>
      <c r="E71" s="27">
        <f>E70+1</f>
        <v>6</v>
      </c>
      <c r="F71" s="27">
        <v>5</v>
      </c>
      <c r="G71" s="33">
        <f t="shared" si="0"/>
        <v>576</v>
      </c>
      <c r="H71" s="33">
        <f t="shared" si="4"/>
        <v>575</v>
      </c>
      <c r="I71" s="33">
        <f t="shared" si="4"/>
        <v>574</v>
      </c>
      <c r="J71" s="33">
        <f t="shared" si="4"/>
        <v>573</v>
      </c>
      <c r="K71" s="33">
        <f t="shared" si="4"/>
        <v>572</v>
      </c>
      <c r="L71" s="33">
        <f t="shared" si="4"/>
        <v>571</v>
      </c>
      <c r="M71" s="33">
        <f t="shared" si="4"/>
        <v>570</v>
      </c>
      <c r="N71" s="33">
        <f t="shared" si="4"/>
        <v>569</v>
      </c>
      <c r="O71" s="33">
        <f t="shared" si="4"/>
        <v>568</v>
      </c>
      <c r="P71" s="33">
        <f t="shared" si="4"/>
        <v>567</v>
      </c>
      <c r="Q71" s="33">
        <f t="shared" si="4"/>
        <v>566</v>
      </c>
      <c r="R71" s="33">
        <f t="shared" si="4"/>
        <v>565</v>
      </c>
      <c r="S71" s="33">
        <f t="shared" si="4"/>
        <v>564</v>
      </c>
      <c r="T71" s="33">
        <f t="shared" si="4"/>
        <v>563</v>
      </c>
      <c r="U71" s="33">
        <f t="shared" si="4"/>
        <v>562</v>
      </c>
      <c r="V71" s="33">
        <f t="shared" si="4"/>
        <v>561</v>
      </c>
    </row>
    <row r="72" spans="2:22" x14ac:dyDescent="0.3">
      <c r="B72" s="27">
        <f t="shared" si="31"/>
        <v>37</v>
      </c>
      <c r="C72" s="27">
        <f t="shared" si="2"/>
        <v>577</v>
      </c>
      <c r="D72" s="27">
        <f t="shared" si="3"/>
        <v>592</v>
      </c>
      <c r="E72" s="27">
        <f t="shared" si="32"/>
        <v>7</v>
      </c>
      <c r="F72" s="27">
        <v>8</v>
      </c>
      <c r="G72" s="33">
        <f t="shared" si="0"/>
        <v>592</v>
      </c>
      <c r="H72" s="33">
        <f t="shared" si="4"/>
        <v>591</v>
      </c>
      <c r="I72" s="33">
        <f t="shared" si="4"/>
        <v>590</v>
      </c>
      <c r="J72" s="33">
        <f t="shared" si="4"/>
        <v>589</v>
      </c>
      <c r="K72" s="33">
        <f t="shared" si="4"/>
        <v>588</v>
      </c>
      <c r="L72" s="33">
        <f t="shared" si="4"/>
        <v>587</v>
      </c>
      <c r="M72" s="33">
        <f t="shared" si="4"/>
        <v>586</v>
      </c>
      <c r="N72" s="33">
        <f t="shared" si="4"/>
        <v>585</v>
      </c>
      <c r="O72" s="33">
        <f t="shared" si="4"/>
        <v>584</v>
      </c>
      <c r="P72" s="33">
        <f t="shared" si="4"/>
        <v>583</v>
      </c>
      <c r="Q72" s="33">
        <f t="shared" si="4"/>
        <v>582</v>
      </c>
      <c r="R72" s="33">
        <f t="shared" si="4"/>
        <v>581</v>
      </c>
      <c r="S72" s="33">
        <f t="shared" si="4"/>
        <v>580</v>
      </c>
      <c r="T72" s="33">
        <f t="shared" si="4"/>
        <v>579</v>
      </c>
      <c r="U72" s="33">
        <f t="shared" si="4"/>
        <v>578</v>
      </c>
      <c r="V72" s="33">
        <f t="shared" si="4"/>
        <v>577</v>
      </c>
    </row>
    <row r="73" spans="2:22" x14ac:dyDescent="0.3">
      <c r="B73" s="27">
        <f t="shared" si="31"/>
        <v>38</v>
      </c>
      <c r="C73" s="27">
        <f t="shared" si="2"/>
        <v>593</v>
      </c>
      <c r="D73" s="27">
        <f t="shared" si="3"/>
        <v>608</v>
      </c>
      <c r="E73" s="27">
        <f t="shared" si="32"/>
        <v>8</v>
      </c>
      <c r="F73" s="27">
        <v>7</v>
      </c>
      <c r="G73" s="33">
        <f t="shared" si="0"/>
        <v>608</v>
      </c>
      <c r="H73" s="33">
        <f t="shared" ref="H73:V89" si="33">G73-1</f>
        <v>607</v>
      </c>
      <c r="I73" s="33">
        <f t="shared" si="33"/>
        <v>606</v>
      </c>
      <c r="J73" s="33">
        <f t="shared" si="33"/>
        <v>605</v>
      </c>
      <c r="K73" s="33">
        <f t="shared" si="33"/>
        <v>604</v>
      </c>
      <c r="L73" s="33">
        <f t="shared" si="33"/>
        <v>603</v>
      </c>
      <c r="M73" s="33">
        <f t="shared" si="33"/>
        <v>602</v>
      </c>
      <c r="N73" s="33">
        <f t="shared" si="33"/>
        <v>601</v>
      </c>
      <c r="O73" s="33">
        <f t="shared" si="33"/>
        <v>600</v>
      </c>
      <c r="P73" s="33">
        <f t="shared" si="33"/>
        <v>599</v>
      </c>
      <c r="Q73" s="33">
        <f t="shared" si="33"/>
        <v>598</v>
      </c>
      <c r="R73" s="33">
        <f t="shared" si="33"/>
        <v>597</v>
      </c>
      <c r="S73" s="33">
        <f t="shared" si="33"/>
        <v>596</v>
      </c>
      <c r="T73" s="33">
        <f t="shared" si="33"/>
        <v>595</v>
      </c>
      <c r="U73" s="33">
        <f t="shared" si="33"/>
        <v>594</v>
      </c>
      <c r="V73" s="33">
        <f t="shared" si="33"/>
        <v>593</v>
      </c>
    </row>
    <row r="74" spans="2:22" x14ac:dyDescent="0.3">
      <c r="B74" s="27">
        <f t="shared" si="31"/>
        <v>39</v>
      </c>
      <c r="C74" s="27">
        <f t="shared" si="2"/>
        <v>609</v>
      </c>
      <c r="D74" s="27">
        <f t="shared" si="3"/>
        <v>624</v>
      </c>
      <c r="E74" s="27">
        <f t="shared" si="32"/>
        <v>9</v>
      </c>
      <c r="F74" s="27">
        <v>10</v>
      </c>
      <c r="G74" s="33">
        <f t="shared" si="0"/>
        <v>624</v>
      </c>
      <c r="H74" s="33">
        <f t="shared" si="33"/>
        <v>623</v>
      </c>
      <c r="I74" s="33">
        <f t="shared" si="33"/>
        <v>622</v>
      </c>
      <c r="J74" s="33">
        <f t="shared" si="33"/>
        <v>621</v>
      </c>
      <c r="K74" s="33">
        <f t="shared" si="33"/>
        <v>620</v>
      </c>
      <c r="L74" s="33">
        <f t="shared" si="33"/>
        <v>619</v>
      </c>
      <c r="M74" s="33">
        <f t="shared" si="33"/>
        <v>618</v>
      </c>
      <c r="N74" s="33">
        <f t="shared" si="33"/>
        <v>617</v>
      </c>
      <c r="O74" s="33">
        <f t="shared" si="33"/>
        <v>616</v>
      </c>
      <c r="P74" s="33">
        <f t="shared" si="33"/>
        <v>615</v>
      </c>
      <c r="Q74" s="33">
        <f t="shared" si="33"/>
        <v>614</v>
      </c>
      <c r="R74" s="33">
        <f t="shared" si="33"/>
        <v>613</v>
      </c>
      <c r="S74" s="33">
        <f t="shared" si="33"/>
        <v>612</v>
      </c>
      <c r="T74" s="33">
        <f t="shared" si="33"/>
        <v>611</v>
      </c>
      <c r="U74" s="33">
        <f t="shared" si="33"/>
        <v>610</v>
      </c>
      <c r="V74" s="33">
        <f t="shared" si="33"/>
        <v>609</v>
      </c>
    </row>
    <row r="75" spans="2:22" x14ac:dyDescent="0.3">
      <c r="B75" s="27">
        <f t="shared" si="31"/>
        <v>40</v>
      </c>
      <c r="C75" s="27">
        <f t="shared" si="2"/>
        <v>625</v>
      </c>
      <c r="D75" s="27">
        <f t="shared" si="3"/>
        <v>640</v>
      </c>
      <c r="E75" s="27">
        <f t="shared" si="32"/>
        <v>10</v>
      </c>
      <c r="F75" s="27">
        <v>9</v>
      </c>
      <c r="G75" s="33">
        <f t="shared" si="0"/>
        <v>640</v>
      </c>
      <c r="H75" s="33">
        <f t="shared" si="33"/>
        <v>639</v>
      </c>
      <c r="I75" s="33">
        <f t="shared" si="33"/>
        <v>638</v>
      </c>
      <c r="J75" s="33">
        <f t="shared" si="33"/>
        <v>637</v>
      </c>
      <c r="K75" s="33">
        <f t="shared" si="33"/>
        <v>636</v>
      </c>
      <c r="L75" s="33">
        <f t="shared" si="33"/>
        <v>635</v>
      </c>
      <c r="M75" s="33">
        <f t="shared" si="33"/>
        <v>634</v>
      </c>
      <c r="N75" s="33">
        <f t="shared" si="33"/>
        <v>633</v>
      </c>
      <c r="O75" s="33">
        <f t="shared" si="33"/>
        <v>632</v>
      </c>
      <c r="P75" s="33">
        <f t="shared" si="33"/>
        <v>631</v>
      </c>
      <c r="Q75" s="33">
        <f t="shared" si="33"/>
        <v>630</v>
      </c>
      <c r="R75" s="33">
        <f t="shared" si="33"/>
        <v>629</v>
      </c>
      <c r="S75" s="33">
        <f t="shared" si="33"/>
        <v>628</v>
      </c>
      <c r="T75" s="33">
        <f t="shared" si="33"/>
        <v>627</v>
      </c>
      <c r="U75" s="33">
        <f t="shared" si="33"/>
        <v>626</v>
      </c>
      <c r="V75" s="33">
        <f t="shared" si="33"/>
        <v>625</v>
      </c>
    </row>
    <row r="76" spans="2:22" x14ac:dyDescent="0.3">
      <c r="B76" s="27">
        <f t="shared" si="31"/>
        <v>41</v>
      </c>
      <c r="C76" s="27">
        <f t="shared" si="2"/>
        <v>641</v>
      </c>
      <c r="D76" s="27">
        <f t="shared" si="3"/>
        <v>656</v>
      </c>
      <c r="E76" s="27">
        <f t="shared" si="32"/>
        <v>11</v>
      </c>
      <c r="F76" s="27">
        <v>12</v>
      </c>
      <c r="G76" s="33">
        <f t="shared" si="0"/>
        <v>656</v>
      </c>
      <c r="H76" s="33">
        <f t="shared" si="33"/>
        <v>655</v>
      </c>
      <c r="I76" s="33">
        <f t="shared" si="33"/>
        <v>654</v>
      </c>
      <c r="J76" s="33">
        <f t="shared" si="33"/>
        <v>653</v>
      </c>
      <c r="K76" s="33">
        <f t="shared" si="33"/>
        <v>652</v>
      </c>
      <c r="L76" s="33">
        <f t="shared" si="33"/>
        <v>651</v>
      </c>
      <c r="M76" s="33">
        <f t="shared" si="33"/>
        <v>650</v>
      </c>
      <c r="N76" s="33">
        <f t="shared" si="33"/>
        <v>649</v>
      </c>
      <c r="O76" s="33">
        <f t="shared" si="33"/>
        <v>648</v>
      </c>
      <c r="P76" s="33">
        <f t="shared" si="33"/>
        <v>647</v>
      </c>
      <c r="Q76" s="33">
        <f t="shared" si="33"/>
        <v>646</v>
      </c>
      <c r="R76" s="33">
        <f t="shared" si="33"/>
        <v>645</v>
      </c>
      <c r="S76" s="33">
        <f t="shared" si="33"/>
        <v>644</v>
      </c>
      <c r="T76" s="33">
        <f t="shared" si="33"/>
        <v>643</v>
      </c>
      <c r="U76" s="33">
        <f t="shared" si="33"/>
        <v>642</v>
      </c>
      <c r="V76" s="33">
        <f t="shared" si="33"/>
        <v>641</v>
      </c>
    </row>
    <row r="77" spans="2:22" x14ac:dyDescent="0.3">
      <c r="B77" s="27">
        <f t="shared" si="31"/>
        <v>42</v>
      </c>
      <c r="C77" s="27">
        <f t="shared" si="2"/>
        <v>657</v>
      </c>
      <c r="D77" s="27">
        <f t="shared" si="3"/>
        <v>672</v>
      </c>
      <c r="E77" s="27">
        <f t="shared" si="32"/>
        <v>12</v>
      </c>
      <c r="F77" s="27">
        <v>11</v>
      </c>
      <c r="G77" s="33">
        <f t="shared" si="0"/>
        <v>672</v>
      </c>
      <c r="H77" s="33">
        <f t="shared" si="33"/>
        <v>671</v>
      </c>
      <c r="I77" s="33">
        <f t="shared" si="33"/>
        <v>670</v>
      </c>
      <c r="J77" s="33">
        <f t="shared" si="33"/>
        <v>669</v>
      </c>
      <c r="K77" s="33">
        <f t="shared" si="33"/>
        <v>668</v>
      </c>
      <c r="L77" s="33">
        <f t="shared" si="33"/>
        <v>667</v>
      </c>
      <c r="M77" s="33">
        <f t="shared" si="33"/>
        <v>666</v>
      </c>
      <c r="N77" s="33">
        <f t="shared" si="33"/>
        <v>665</v>
      </c>
      <c r="O77" s="33">
        <f t="shared" si="33"/>
        <v>664</v>
      </c>
      <c r="P77" s="33">
        <f t="shared" si="33"/>
        <v>663</v>
      </c>
      <c r="Q77" s="33">
        <f t="shared" si="33"/>
        <v>662</v>
      </c>
      <c r="R77" s="33">
        <f t="shared" si="33"/>
        <v>661</v>
      </c>
      <c r="S77" s="33">
        <f t="shared" si="33"/>
        <v>660</v>
      </c>
      <c r="T77" s="33">
        <f t="shared" si="33"/>
        <v>659</v>
      </c>
      <c r="U77" s="33">
        <f t="shared" si="33"/>
        <v>658</v>
      </c>
      <c r="V77" s="33">
        <f t="shared" si="33"/>
        <v>657</v>
      </c>
    </row>
    <row r="78" spans="2:22" x14ac:dyDescent="0.3">
      <c r="B78" s="27">
        <f t="shared" si="31"/>
        <v>43</v>
      </c>
      <c r="C78" s="27">
        <f t="shared" si="2"/>
        <v>673</v>
      </c>
      <c r="D78" s="27">
        <f t="shared" si="3"/>
        <v>688</v>
      </c>
      <c r="E78" s="27">
        <f t="shared" si="32"/>
        <v>13</v>
      </c>
      <c r="F78" s="27">
        <v>14</v>
      </c>
      <c r="G78" s="33">
        <f t="shared" si="0"/>
        <v>688</v>
      </c>
      <c r="H78" s="33">
        <f t="shared" si="33"/>
        <v>687</v>
      </c>
      <c r="I78" s="33">
        <f t="shared" si="33"/>
        <v>686</v>
      </c>
      <c r="J78" s="33">
        <f t="shared" si="33"/>
        <v>685</v>
      </c>
      <c r="K78" s="33">
        <f t="shared" si="33"/>
        <v>684</v>
      </c>
      <c r="L78" s="33">
        <f t="shared" si="33"/>
        <v>683</v>
      </c>
      <c r="M78" s="33">
        <f t="shared" si="33"/>
        <v>682</v>
      </c>
      <c r="N78" s="33">
        <f t="shared" si="33"/>
        <v>681</v>
      </c>
      <c r="O78" s="33">
        <f t="shared" si="33"/>
        <v>680</v>
      </c>
      <c r="P78" s="33">
        <f t="shared" si="33"/>
        <v>679</v>
      </c>
      <c r="Q78" s="33">
        <f t="shared" si="33"/>
        <v>678</v>
      </c>
      <c r="R78" s="33">
        <f t="shared" si="33"/>
        <v>677</v>
      </c>
      <c r="S78" s="33">
        <f t="shared" si="33"/>
        <v>676</v>
      </c>
      <c r="T78" s="33">
        <f t="shared" si="33"/>
        <v>675</v>
      </c>
      <c r="U78" s="33">
        <f t="shared" si="33"/>
        <v>674</v>
      </c>
      <c r="V78" s="33">
        <f t="shared" si="33"/>
        <v>673</v>
      </c>
    </row>
    <row r="79" spans="2:22" x14ac:dyDescent="0.3">
      <c r="B79" s="27">
        <f t="shared" si="31"/>
        <v>44</v>
      </c>
      <c r="C79" s="27">
        <f t="shared" si="2"/>
        <v>689</v>
      </c>
      <c r="D79" s="27">
        <f t="shared" si="3"/>
        <v>704</v>
      </c>
      <c r="E79" s="27">
        <f t="shared" si="32"/>
        <v>14</v>
      </c>
      <c r="F79" s="27">
        <v>13</v>
      </c>
      <c r="G79" s="33">
        <f t="shared" si="0"/>
        <v>704</v>
      </c>
      <c r="H79" s="33">
        <f t="shared" si="33"/>
        <v>703</v>
      </c>
      <c r="I79" s="33">
        <f t="shared" si="33"/>
        <v>702</v>
      </c>
      <c r="J79" s="33">
        <f t="shared" si="33"/>
        <v>701</v>
      </c>
      <c r="K79" s="33">
        <f t="shared" si="33"/>
        <v>700</v>
      </c>
      <c r="L79" s="33">
        <f t="shared" si="33"/>
        <v>699</v>
      </c>
      <c r="M79" s="33">
        <f t="shared" si="33"/>
        <v>698</v>
      </c>
      <c r="N79" s="33">
        <f t="shared" si="33"/>
        <v>697</v>
      </c>
      <c r="O79" s="33">
        <f t="shared" si="33"/>
        <v>696</v>
      </c>
      <c r="P79" s="33">
        <f t="shared" si="33"/>
        <v>695</v>
      </c>
      <c r="Q79" s="33">
        <f t="shared" si="33"/>
        <v>694</v>
      </c>
      <c r="R79" s="33">
        <f t="shared" si="33"/>
        <v>693</v>
      </c>
      <c r="S79" s="33">
        <f t="shared" si="33"/>
        <v>692</v>
      </c>
      <c r="T79" s="33">
        <f t="shared" si="33"/>
        <v>691</v>
      </c>
      <c r="U79" s="33">
        <f t="shared" si="33"/>
        <v>690</v>
      </c>
      <c r="V79" s="33">
        <f t="shared" si="33"/>
        <v>689</v>
      </c>
    </row>
    <row r="80" spans="2:22" x14ac:dyDescent="0.3">
      <c r="B80" s="27">
        <f t="shared" si="31"/>
        <v>45</v>
      </c>
      <c r="C80" s="27">
        <f t="shared" si="2"/>
        <v>705</v>
      </c>
      <c r="D80" s="27">
        <f t="shared" si="3"/>
        <v>720</v>
      </c>
      <c r="E80" s="27">
        <f t="shared" si="32"/>
        <v>15</v>
      </c>
      <c r="F80" s="27">
        <v>16</v>
      </c>
      <c r="G80" s="33">
        <f t="shared" si="0"/>
        <v>720</v>
      </c>
      <c r="H80" s="33">
        <f t="shared" si="33"/>
        <v>719</v>
      </c>
      <c r="I80" s="33">
        <f t="shared" si="33"/>
        <v>718</v>
      </c>
      <c r="J80" s="33">
        <f t="shared" si="33"/>
        <v>717</v>
      </c>
      <c r="K80" s="33">
        <f t="shared" si="33"/>
        <v>716</v>
      </c>
      <c r="L80" s="33">
        <f t="shared" si="33"/>
        <v>715</v>
      </c>
      <c r="M80" s="33">
        <f t="shared" si="33"/>
        <v>714</v>
      </c>
      <c r="N80" s="33">
        <f t="shared" si="33"/>
        <v>713</v>
      </c>
      <c r="O80" s="33">
        <f t="shared" si="33"/>
        <v>712</v>
      </c>
      <c r="P80" s="33">
        <f t="shared" si="33"/>
        <v>711</v>
      </c>
      <c r="Q80" s="33">
        <f t="shared" si="33"/>
        <v>710</v>
      </c>
      <c r="R80" s="33">
        <f t="shared" si="33"/>
        <v>709</v>
      </c>
      <c r="S80" s="33">
        <f t="shared" si="33"/>
        <v>708</v>
      </c>
      <c r="T80" s="33">
        <f t="shared" si="33"/>
        <v>707</v>
      </c>
      <c r="U80" s="33">
        <f t="shared" si="33"/>
        <v>706</v>
      </c>
      <c r="V80" s="33">
        <f t="shared" si="33"/>
        <v>705</v>
      </c>
    </row>
    <row r="81" spans="2:22" x14ac:dyDescent="0.3">
      <c r="B81" s="27">
        <f t="shared" si="31"/>
        <v>46</v>
      </c>
      <c r="C81" s="27">
        <f t="shared" si="2"/>
        <v>721</v>
      </c>
      <c r="D81" s="27">
        <f t="shared" si="3"/>
        <v>736</v>
      </c>
      <c r="E81" s="27">
        <f t="shared" si="32"/>
        <v>16</v>
      </c>
      <c r="F81" s="27">
        <v>15</v>
      </c>
      <c r="G81" s="33">
        <f t="shared" si="0"/>
        <v>736</v>
      </c>
      <c r="H81" s="33">
        <f t="shared" si="33"/>
        <v>735</v>
      </c>
      <c r="I81" s="33">
        <f t="shared" si="33"/>
        <v>734</v>
      </c>
      <c r="J81" s="33">
        <f t="shared" si="33"/>
        <v>733</v>
      </c>
      <c r="K81" s="33">
        <f t="shared" si="33"/>
        <v>732</v>
      </c>
      <c r="L81" s="33">
        <f t="shared" si="33"/>
        <v>731</v>
      </c>
      <c r="M81" s="33">
        <f t="shared" si="33"/>
        <v>730</v>
      </c>
      <c r="N81" s="33">
        <f t="shared" si="33"/>
        <v>729</v>
      </c>
      <c r="O81" s="33">
        <f t="shared" si="33"/>
        <v>728</v>
      </c>
      <c r="P81" s="33">
        <f t="shared" si="33"/>
        <v>727</v>
      </c>
      <c r="Q81" s="33">
        <f t="shared" si="33"/>
        <v>726</v>
      </c>
      <c r="R81" s="33">
        <f t="shared" si="33"/>
        <v>725</v>
      </c>
      <c r="S81" s="33">
        <f t="shared" si="33"/>
        <v>724</v>
      </c>
      <c r="T81" s="33">
        <f t="shared" si="33"/>
        <v>723</v>
      </c>
      <c r="U81" s="33">
        <f t="shared" si="33"/>
        <v>722</v>
      </c>
      <c r="V81" s="33">
        <f t="shared" si="33"/>
        <v>721</v>
      </c>
    </row>
    <row r="82" spans="2:22" x14ac:dyDescent="0.3">
      <c r="B82" s="27">
        <f t="shared" si="31"/>
        <v>47</v>
      </c>
      <c r="C82" s="27">
        <f t="shared" si="2"/>
        <v>737</v>
      </c>
      <c r="D82" s="27">
        <f t="shared" si="3"/>
        <v>752</v>
      </c>
      <c r="E82" s="27">
        <f t="shared" si="32"/>
        <v>17</v>
      </c>
      <c r="F82" s="27">
        <v>18</v>
      </c>
      <c r="G82" s="33">
        <f t="shared" si="0"/>
        <v>752</v>
      </c>
      <c r="H82" s="33">
        <f t="shared" si="33"/>
        <v>751</v>
      </c>
      <c r="I82" s="33">
        <f t="shared" si="33"/>
        <v>750</v>
      </c>
      <c r="J82" s="33">
        <f t="shared" si="33"/>
        <v>749</v>
      </c>
      <c r="K82" s="33">
        <f t="shared" si="33"/>
        <v>748</v>
      </c>
      <c r="L82" s="33">
        <f t="shared" si="33"/>
        <v>747</v>
      </c>
      <c r="M82" s="33">
        <f t="shared" si="33"/>
        <v>746</v>
      </c>
      <c r="N82" s="33">
        <f t="shared" si="33"/>
        <v>745</v>
      </c>
      <c r="O82" s="33">
        <f t="shared" si="33"/>
        <v>744</v>
      </c>
      <c r="P82" s="33">
        <f t="shared" si="33"/>
        <v>743</v>
      </c>
      <c r="Q82" s="33">
        <f t="shared" si="33"/>
        <v>742</v>
      </c>
      <c r="R82" s="33">
        <f t="shared" si="33"/>
        <v>741</v>
      </c>
      <c r="S82" s="33">
        <f t="shared" si="33"/>
        <v>740</v>
      </c>
      <c r="T82" s="33">
        <f t="shared" si="33"/>
        <v>739</v>
      </c>
      <c r="U82" s="33">
        <f t="shared" si="33"/>
        <v>738</v>
      </c>
      <c r="V82" s="33">
        <f t="shared" si="33"/>
        <v>737</v>
      </c>
    </row>
    <row r="83" spans="2:22" x14ac:dyDescent="0.3">
      <c r="B83" s="27">
        <f t="shared" si="31"/>
        <v>48</v>
      </c>
      <c r="C83" s="27">
        <f t="shared" si="2"/>
        <v>753</v>
      </c>
      <c r="D83" s="27">
        <f t="shared" si="3"/>
        <v>768</v>
      </c>
      <c r="E83" s="27">
        <f t="shared" si="32"/>
        <v>18</v>
      </c>
      <c r="F83" s="27">
        <v>17</v>
      </c>
      <c r="G83" s="33">
        <f t="shared" si="0"/>
        <v>768</v>
      </c>
      <c r="H83" s="33">
        <f t="shared" si="33"/>
        <v>767</v>
      </c>
      <c r="I83" s="33">
        <f t="shared" si="33"/>
        <v>766</v>
      </c>
      <c r="J83" s="33">
        <f t="shared" si="33"/>
        <v>765</v>
      </c>
      <c r="K83" s="33">
        <f t="shared" si="33"/>
        <v>764</v>
      </c>
      <c r="L83" s="33">
        <f t="shared" si="33"/>
        <v>763</v>
      </c>
      <c r="M83" s="33">
        <f t="shared" si="33"/>
        <v>762</v>
      </c>
      <c r="N83" s="33">
        <f t="shared" si="33"/>
        <v>761</v>
      </c>
      <c r="O83" s="33">
        <f t="shared" si="33"/>
        <v>760</v>
      </c>
      <c r="P83" s="33">
        <f t="shared" si="33"/>
        <v>759</v>
      </c>
      <c r="Q83" s="33">
        <f t="shared" si="33"/>
        <v>758</v>
      </c>
      <c r="R83" s="33">
        <f t="shared" si="33"/>
        <v>757</v>
      </c>
      <c r="S83" s="33">
        <f t="shared" si="33"/>
        <v>756</v>
      </c>
      <c r="T83" s="33">
        <f t="shared" si="33"/>
        <v>755</v>
      </c>
      <c r="U83" s="33">
        <f t="shared" si="33"/>
        <v>754</v>
      </c>
      <c r="V83" s="33">
        <f t="shared" si="33"/>
        <v>753</v>
      </c>
    </row>
    <row r="84" spans="2:22" x14ac:dyDescent="0.3">
      <c r="B84" s="27">
        <f t="shared" si="31"/>
        <v>49</v>
      </c>
      <c r="C84" s="27">
        <f t="shared" si="2"/>
        <v>769</v>
      </c>
      <c r="D84" s="27">
        <f t="shared" si="3"/>
        <v>784</v>
      </c>
      <c r="E84" s="27">
        <f t="shared" si="32"/>
        <v>19</v>
      </c>
      <c r="F84" s="27">
        <v>20</v>
      </c>
      <c r="G84" s="33">
        <f t="shared" si="0"/>
        <v>784</v>
      </c>
      <c r="H84" s="33">
        <f t="shared" si="33"/>
        <v>783</v>
      </c>
      <c r="I84" s="33">
        <f t="shared" si="33"/>
        <v>782</v>
      </c>
      <c r="J84" s="33">
        <f t="shared" si="33"/>
        <v>781</v>
      </c>
      <c r="K84" s="33">
        <f t="shared" si="33"/>
        <v>780</v>
      </c>
      <c r="L84" s="33">
        <f t="shared" si="33"/>
        <v>779</v>
      </c>
      <c r="M84" s="33">
        <f t="shared" si="33"/>
        <v>778</v>
      </c>
      <c r="N84" s="33">
        <f t="shared" si="33"/>
        <v>777</v>
      </c>
      <c r="O84" s="33">
        <f t="shared" si="33"/>
        <v>776</v>
      </c>
      <c r="P84" s="33">
        <f t="shared" si="33"/>
        <v>775</v>
      </c>
      <c r="Q84" s="33">
        <f t="shared" si="33"/>
        <v>774</v>
      </c>
      <c r="R84" s="33">
        <f t="shared" si="33"/>
        <v>773</v>
      </c>
      <c r="S84" s="33">
        <f t="shared" si="33"/>
        <v>772</v>
      </c>
      <c r="T84" s="33">
        <f t="shared" si="33"/>
        <v>771</v>
      </c>
      <c r="U84" s="33">
        <f t="shared" si="33"/>
        <v>770</v>
      </c>
      <c r="V84" s="33">
        <f t="shared" si="33"/>
        <v>769</v>
      </c>
    </row>
    <row r="85" spans="2:22" x14ac:dyDescent="0.3">
      <c r="B85" s="27">
        <f t="shared" si="31"/>
        <v>50</v>
      </c>
      <c r="C85" s="27">
        <f t="shared" si="2"/>
        <v>785</v>
      </c>
      <c r="D85" s="27">
        <f t="shared" si="3"/>
        <v>800</v>
      </c>
      <c r="E85" s="27">
        <f t="shared" si="32"/>
        <v>20</v>
      </c>
      <c r="F85" s="27">
        <v>19</v>
      </c>
      <c r="G85" s="33">
        <f t="shared" si="0"/>
        <v>800</v>
      </c>
      <c r="H85" s="33">
        <f t="shared" si="33"/>
        <v>799</v>
      </c>
      <c r="I85" s="33">
        <f t="shared" si="33"/>
        <v>798</v>
      </c>
      <c r="J85" s="33">
        <f t="shared" si="33"/>
        <v>797</v>
      </c>
      <c r="K85" s="33">
        <f t="shared" si="33"/>
        <v>796</v>
      </c>
      <c r="L85" s="33">
        <f t="shared" si="33"/>
        <v>795</v>
      </c>
      <c r="M85" s="33">
        <f t="shared" si="33"/>
        <v>794</v>
      </c>
      <c r="N85" s="33">
        <f t="shared" si="33"/>
        <v>793</v>
      </c>
      <c r="O85" s="33">
        <f t="shared" si="33"/>
        <v>792</v>
      </c>
      <c r="P85" s="33">
        <f t="shared" si="33"/>
        <v>791</v>
      </c>
      <c r="Q85" s="33">
        <f t="shared" si="33"/>
        <v>790</v>
      </c>
      <c r="R85" s="33">
        <f t="shared" si="33"/>
        <v>789</v>
      </c>
      <c r="S85" s="33">
        <f t="shared" si="33"/>
        <v>788</v>
      </c>
      <c r="T85" s="33">
        <f t="shared" si="33"/>
        <v>787</v>
      </c>
      <c r="U85" s="33">
        <f t="shared" si="33"/>
        <v>786</v>
      </c>
      <c r="V85" s="33">
        <f t="shared" si="33"/>
        <v>785</v>
      </c>
    </row>
    <row r="86" spans="2:22" x14ac:dyDescent="0.3">
      <c r="B86" s="27">
        <f t="shared" si="31"/>
        <v>51</v>
      </c>
      <c r="C86" s="27">
        <f t="shared" si="2"/>
        <v>801</v>
      </c>
      <c r="D86" s="27">
        <f t="shared" si="3"/>
        <v>816</v>
      </c>
      <c r="E86" s="27">
        <f t="shared" si="32"/>
        <v>21</v>
      </c>
      <c r="F86" s="27">
        <v>22</v>
      </c>
      <c r="G86" s="33">
        <f t="shared" si="0"/>
        <v>816</v>
      </c>
      <c r="H86" s="33">
        <f t="shared" si="33"/>
        <v>815</v>
      </c>
      <c r="I86" s="33">
        <f t="shared" si="33"/>
        <v>814</v>
      </c>
      <c r="J86" s="33">
        <f t="shared" si="33"/>
        <v>813</v>
      </c>
      <c r="K86" s="33">
        <f t="shared" si="33"/>
        <v>812</v>
      </c>
      <c r="L86" s="33">
        <f t="shared" si="33"/>
        <v>811</v>
      </c>
      <c r="M86" s="33">
        <f t="shared" si="33"/>
        <v>810</v>
      </c>
      <c r="N86" s="33">
        <f t="shared" si="33"/>
        <v>809</v>
      </c>
      <c r="O86" s="33">
        <f t="shared" si="33"/>
        <v>808</v>
      </c>
      <c r="P86" s="33">
        <f t="shared" si="33"/>
        <v>807</v>
      </c>
      <c r="Q86" s="33">
        <f t="shared" si="33"/>
        <v>806</v>
      </c>
      <c r="R86" s="33">
        <f t="shared" si="33"/>
        <v>805</v>
      </c>
      <c r="S86" s="33">
        <f t="shared" si="33"/>
        <v>804</v>
      </c>
      <c r="T86" s="33">
        <f t="shared" si="33"/>
        <v>803</v>
      </c>
      <c r="U86" s="33">
        <f t="shared" si="33"/>
        <v>802</v>
      </c>
      <c r="V86" s="33">
        <f t="shared" si="33"/>
        <v>801</v>
      </c>
    </row>
    <row r="87" spans="2:22" x14ac:dyDescent="0.3">
      <c r="B87" s="27">
        <f t="shared" si="31"/>
        <v>52</v>
      </c>
      <c r="C87" s="27">
        <f t="shared" si="2"/>
        <v>817</v>
      </c>
      <c r="D87" s="27">
        <f t="shared" si="3"/>
        <v>832</v>
      </c>
      <c r="E87" s="27">
        <f t="shared" si="32"/>
        <v>22</v>
      </c>
      <c r="F87" s="27">
        <v>21</v>
      </c>
      <c r="G87" s="33">
        <f t="shared" si="0"/>
        <v>832</v>
      </c>
      <c r="H87" s="33">
        <f t="shared" si="33"/>
        <v>831</v>
      </c>
      <c r="I87" s="33">
        <f t="shared" si="33"/>
        <v>830</v>
      </c>
      <c r="J87" s="33">
        <f t="shared" si="33"/>
        <v>829</v>
      </c>
      <c r="K87" s="33">
        <f t="shared" si="33"/>
        <v>828</v>
      </c>
      <c r="L87" s="33">
        <f t="shared" si="33"/>
        <v>827</v>
      </c>
      <c r="M87" s="33">
        <f t="shared" si="33"/>
        <v>826</v>
      </c>
      <c r="N87" s="33">
        <f t="shared" si="33"/>
        <v>825</v>
      </c>
      <c r="O87" s="33">
        <f t="shared" si="33"/>
        <v>824</v>
      </c>
      <c r="P87" s="33">
        <f t="shared" si="33"/>
        <v>823</v>
      </c>
      <c r="Q87" s="33">
        <f t="shared" si="33"/>
        <v>822</v>
      </c>
      <c r="R87" s="33">
        <f t="shared" si="33"/>
        <v>821</v>
      </c>
      <c r="S87" s="33">
        <f t="shared" si="33"/>
        <v>820</v>
      </c>
      <c r="T87" s="33">
        <f t="shared" si="33"/>
        <v>819</v>
      </c>
      <c r="U87" s="33">
        <f t="shared" si="33"/>
        <v>818</v>
      </c>
      <c r="V87" s="33">
        <f t="shared" si="33"/>
        <v>817</v>
      </c>
    </row>
    <row r="88" spans="2:22" x14ac:dyDescent="0.3">
      <c r="B88" s="27">
        <f t="shared" si="31"/>
        <v>53</v>
      </c>
      <c r="C88" s="27">
        <f t="shared" si="2"/>
        <v>833</v>
      </c>
      <c r="D88" s="27">
        <f t="shared" si="3"/>
        <v>848</v>
      </c>
      <c r="E88" s="27">
        <f t="shared" si="32"/>
        <v>23</v>
      </c>
      <c r="F88" s="27">
        <v>24</v>
      </c>
      <c r="G88" s="33">
        <f t="shared" si="0"/>
        <v>848</v>
      </c>
      <c r="H88" s="33">
        <f t="shared" si="33"/>
        <v>847</v>
      </c>
      <c r="I88" s="33">
        <f t="shared" si="33"/>
        <v>846</v>
      </c>
      <c r="J88" s="33">
        <f t="shared" si="33"/>
        <v>845</v>
      </c>
      <c r="K88" s="33">
        <f t="shared" si="33"/>
        <v>844</v>
      </c>
      <c r="L88" s="33">
        <f t="shared" si="33"/>
        <v>843</v>
      </c>
      <c r="M88" s="33">
        <f t="shared" si="33"/>
        <v>842</v>
      </c>
      <c r="N88" s="33">
        <f t="shared" si="33"/>
        <v>841</v>
      </c>
      <c r="O88" s="33">
        <f t="shared" si="33"/>
        <v>840</v>
      </c>
      <c r="P88" s="33">
        <f t="shared" si="33"/>
        <v>839</v>
      </c>
      <c r="Q88" s="33">
        <f t="shared" si="33"/>
        <v>838</v>
      </c>
      <c r="R88" s="33">
        <f t="shared" si="33"/>
        <v>837</v>
      </c>
      <c r="S88" s="33">
        <f t="shared" si="33"/>
        <v>836</v>
      </c>
      <c r="T88" s="33">
        <f t="shared" si="33"/>
        <v>835</v>
      </c>
      <c r="U88" s="33">
        <f t="shared" si="33"/>
        <v>834</v>
      </c>
      <c r="V88" s="33">
        <f t="shared" si="33"/>
        <v>833</v>
      </c>
    </row>
    <row r="89" spans="2:22" x14ac:dyDescent="0.3">
      <c r="B89" s="27">
        <f t="shared" si="31"/>
        <v>54</v>
      </c>
      <c r="C89" s="27">
        <f t="shared" si="2"/>
        <v>849</v>
      </c>
      <c r="D89" s="27">
        <f t="shared" si="3"/>
        <v>864</v>
      </c>
      <c r="E89" s="27">
        <f t="shared" si="32"/>
        <v>24</v>
      </c>
      <c r="F89" s="27">
        <v>23</v>
      </c>
      <c r="G89" s="33">
        <f t="shared" si="0"/>
        <v>864</v>
      </c>
      <c r="H89" s="33">
        <f t="shared" si="33"/>
        <v>863</v>
      </c>
      <c r="I89" s="33">
        <f t="shared" si="33"/>
        <v>862</v>
      </c>
      <c r="J89" s="33">
        <f t="shared" si="33"/>
        <v>861</v>
      </c>
      <c r="K89" s="33">
        <f t="shared" si="33"/>
        <v>860</v>
      </c>
      <c r="L89" s="33">
        <f t="shared" si="33"/>
        <v>859</v>
      </c>
      <c r="M89" s="33">
        <f t="shared" si="33"/>
        <v>858</v>
      </c>
      <c r="N89" s="33">
        <f t="shared" si="33"/>
        <v>857</v>
      </c>
      <c r="O89" s="33">
        <f t="shared" si="33"/>
        <v>856</v>
      </c>
      <c r="P89" s="33">
        <f t="shared" si="33"/>
        <v>855</v>
      </c>
      <c r="Q89" s="33">
        <f t="shared" si="33"/>
        <v>854</v>
      </c>
      <c r="R89" s="33">
        <f t="shared" si="33"/>
        <v>853</v>
      </c>
      <c r="S89" s="33">
        <f t="shared" si="33"/>
        <v>852</v>
      </c>
      <c r="T89" s="33">
        <f t="shared" si="33"/>
        <v>851</v>
      </c>
      <c r="U89" s="33">
        <f t="shared" si="33"/>
        <v>850</v>
      </c>
      <c r="V89" s="33">
        <f t="shared" si="33"/>
        <v>849</v>
      </c>
    </row>
    <row r="90" spans="2:22" x14ac:dyDescent="0.3">
      <c r="B90" s="27">
        <f t="shared" si="31"/>
        <v>55</v>
      </c>
      <c r="C90" s="27">
        <f t="shared" si="2"/>
        <v>865</v>
      </c>
      <c r="D90" s="27">
        <f t="shared" si="3"/>
        <v>880</v>
      </c>
      <c r="E90" s="27">
        <f t="shared" si="32"/>
        <v>25</v>
      </c>
      <c r="F90" s="27">
        <v>26</v>
      </c>
      <c r="G90" s="33">
        <f t="shared" si="0"/>
        <v>880</v>
      </c>
      <c r="H90" s="33">
        <f t="shared" ref="H90:V102" si="34">G90-1</f>
        <v>879</v>
      </c>
      <c r="I90" s="33">
        <f t="shared" si="34"/>
        <v>878</v>
      </c>
      <c r="J90" s="33">
        <f t="shared" si="34"/>
        <v>877</v>
      </c>
      <c r="K90" s="33">
        <f t="shared" si="34"/>
        <v>876</v>
      </c>
      <c r="L90" s="33">
        <f t="shared" si="34"/>
        <v>875</v>
      </c>
      <c r="M90" s="33">
        <f t="shared" si="34"/>
        <v>874</v>
      </c>
      <c r="N90" s="33">
        <f t="shared" si="34"/>
        <v>873</v>
      </c>
      <c r="O90" s="33">
        <f t="shared" si="34"/>
        <v>872</v>
      </c>
      <c r="P90" s="33">
        <f t="shared" si="34"/>
        <v>871</v>
      </c>
      <c r="Q90" s="33">
        <f t="shared" si="34"/>
        <v>870</v>
      </c>
      <c r="R90" s="33">
        <f t="shared" si="34"/>
        <v>869</v>
      </c>
      <c r="S90" s="33">
        <f t="shared" si="34"/>
        <v>868</v>
      </c>
      <c r="T90" s="33">
        <f t="shared" si="34"/>
        <v>867</v>
      </c>
      <c r="U90" s="33">
        <f t="shared" si="34"/>
        <v>866</v>
      </c>
      <c r="V90" s="33">
        <f t="shared" si="34"/>
        <v>865</v>
      </c>
    </row>
    <row r="91" spans="2:22" x14ac:dyDescent="0.3">
      <c r="B91" s="27">
        <f t="shared" si="31"/>
        <v>56</v>
      </c>
      <c r="C91" s="27">
        <f t="shared" si="2"/>
        <v>881</v>
      </c>
      <c r="D91" s="27">
        <f t="shared" si="3"/>
        <v>896</v>
      </c>
      <c r="E91" s="27">
        <f t="shared" si="32"/>
        <v>26</v>
      </c>
      <c r="F91" s="27">
        <v>25</v>
      </c>
      <c r="G91" s="33">
        <f t="shared" si="0"/>
        <v>896</v>
      </c>
      <c r="H91" s="29">
        <f t="shared" si="34"/>
        <v>895</v>
      </c>
      <c r="I91" s="29">
        <f t="shared" si="34"/>
        <v>894</v>
      </c>
      <c r="J91" s="29">
        <f t="shared" si="34"/>
        <v>893</v>
      </c>
      <c r="K91" s="29">
        <f t="shared" si="34"/>
        <v>892</v>
      </c>
      <c r="L91" s="29">
        <f t="shared" si="34"/>
        <v>891</v>
      </c>
      <c r="M91" s="33">
        <f t="shared" si="34"/>
        <v>890</v>
      </c>
      <c r="N91" s="33">
        <f t="shared" si="34"/>
        <v>889</v>
      </c>
      <c r="O91" s="33">
        <f t="shared" si="34"/>
        <v>888</v>
      </c>
      <c r="P91" s="33">
        <f t="shared" si="34"/>
        <v>887</v>
      </c>
      <c r="Q91" s="33">
        <f t="shared" si="34"/>
        <v>886</v>
      </c>
      <c r="R91" s="33">
        <f t="shared" si="34"/>
        <v>885</v>
      </c>
      <c r="S91" s="33">
        <f t="shared" si="34"/>
        <v>884</v>
      </c>
      <c r="T91" s="33">
        <f t="shared" si="34"/>
        <v>883</v>
      </c>
      <c r="U91" s="33">
        <f t="shared" si="34"/>
        <v>882</v>
      </c>
      <c r="V91" s="33">
        <f t="shared" si="34"/>
        <v>881</v>
      </c>
    </row>
    <row r="92" spans="2:22" x14ac:dyDescent="0.3">
      <c r="B92" s="27">
        <f t="shared" si="31"/>
        <v>57</v>
      </c>
      <c r="C92" s="27">
        <f t="shared" si="2"/>
        <v>897</v>
      </c>
      <c r="D92" s="27">
        <f t="shared" si="3"/>
        <v>912</v>
      </c>
      <c r="E92" s="27">
        <f t="shared" si="32"/>
        <v>27</v>
      </c>
      <c r="F92" s="27">
        <v>28</v>
      </c>
      <c r="G92" s="33">
        <f t="shared" si="0"/>
        <v>912</v>
      </c>
      <c r="H92" s="33">
        <f t="shared" si="34"/>
        <v>911</v>
      </c>
      <c r="I92" s="33">
        <f t="shared" si="34"/>
        <v>910</v>
      </c>
      <c r="J92" s="33">
        <f t="shared" si="34"/>
        <v>909</v>
      </c>
      <c r="K92" s="33">
        <f t="shared" si="34"/>
        <v>908</v>
      </c>
      <c r="L92" s="33">
        <f t="shared" si="34"/>
        <v>907</v>
      </c>
      <c r="M92" s="33">
        <f t="shared" si="34"/>
        <v>906</v>
      </c>
      <c r="N92" s="33">
        <f t="shared" si="34"/>
        <v>905</v>
      </c>
      <c r="O92" s="33">
        <f t="shared" si="34"/>
        <v>904</v>
      </c>
      <c r="P92" s="33">
        <f t="shared" si="34"/>
        <v>903</v>
      </c>
      <c r="Q92" s="33">
        <f t="shared" si="34"/>
        <v>902</v>
      </c>
      <c r="R92" s="33">
        <f t="shared" si="34"/>
        <v>901</v>
      </c>
      <c r="S92" s="33">
        <f t="shared" si="34"/>
        <v>900</v>
      </c>
      <c r="T92" s="33">
        <f t="shared" si="34"/>
        <v>899</v>
      </c>
      <c r="U92" s="33">
        <f t="shared" si="34"/>
        <v>898</v>
      </c>
      <c r="V92" s="33">
        <f t="shared" si="34"/>
        <v>897</v>
      </c>
    </row>
    <row r="93" spans="2:22" x14ac:dyDescent="0.3">
      <c r="B93" s="27">
        <f t="shared" si="31"/>
        <v>58</v>
      </c>
      <c r="C93" s="27">
        <f t="shared" si="2"/>
        <v>913</v>
      </c>
      <c r="D93" s="27">
        <f t="shared" si="3"/>
        <v>928</v>
      </c>
      <c r="E93" s="27">
        <f t="shared" si="32"/>
        <v>28</v>
      </c>
      <c r="F93" s="27">
        <v>27</v>
      </c>
      <c r="G93" s="33">
        <f t="shared" si="0"/>
        <v>928</v>
      </c>
      <c r="H93" s="29">
        <f t="shared" si="34"/>
        <v>927</v>
      </c>
      <c r="I93" s="29">
        <f t="shared" si="34"/>
        <v>926</v>
      </c>
      <c r="J93" s="29">
        <f t="shared" si="34"/>
        <v>925</v>
      </c>
      <c r="K93" s="29">
        <f t="shared" si="34"/>
        <v>924</v>
      </c>
      <c r="L93" s="29">
        <f t="shared" si="34"/>
        <v>923</v>
      </c>
      <c r="M93" s="33">
        <f t="shared" si="34"/>
        <v>922</v>
      </c>
      <c r="N93" s="33">
        <f t="shared" si="34"/>
        <v>921</v>
      </c>
      <c r="O93" s="33">
        <f t="shared" si="34"/>
        <v>920</v>
      </c>
      <c r="P93" s="33">
        <f t="shared" si="34"/>
        <v>919</v>
      </c>
      <c r="Q93" s="33">
        <f t="shared" si="34"/>
        <v>918</v>
      </c>
      <c r="R93" s="33">
        <f t="shared" si="34"/>
        <v>917</v>
      </c>
      <c r="S93" s="33">
        <f t="shared" si="34"/>
        <v>916</v>
      </c>
      <c r="T93" s="33">
        <f t="shared" si="34"/>
        <v>915</v>
      </c>
      <c r="U93" s="33">
        <f t="shared" si="34"/>
        <v>914</v>
      </c>
      <c r="V93" s="33">
        <f t="shared" si="34"/>
        <v>913</v>
      </c>
    </row>
    <row r="94" spans="2:22" x14ac:dyDescent="0.3">
      <c r="B94" s="27">
        <f t="shared" si="31"/>
        <v>59</v>
      </c>
      <c r="C94" s="27">
        <f t="shared" si="2"/>
        <v>929</v>
      </c>
      <c r="D94" s="27">
        <f t="shared" si="3"/>
        <v>944</v>
      </c>
      <c r="E94" s="27">
        <f t="shared" si="32"/>
        <v>29</v>
      </c>
      <c r="F94" s="27">
        <v>30</v>
      </c>
      <c r="G94" s="33">
        <f t="shared" si="0"/>
        <v>944</v>
      </c>
      <c r="H94" s="33">
        <f t="shared" si="34"/>
        <v>943</v>
      </c>
      <c r="I94" s="33">
        <f t="shared" si="34"/>
        <v>942</v>
      </c>
      <c r="J94" s="33">
        <f t="shared" si="34"/>
        <v>941</v>
      </c>
      <c r="K94" s="33">
        <f t="shared" si="34"/>
        <v>940</v>
      </c>
      <c r="L94" s="33">
        <f t="shared" si="34"/>
        <v>939</v>
      </c>
      <c r="M94" s="33">
        <f t="shared" si="34"/>
        <v>938</v>
      </c>
      <c r="N94" s="33">
        <f t="shared" si="34"/>
        <v>937</v>
      </c>
      <c r="O94" s="33">
        <f t="shared" si="34"/>
        <v>936</v>
      </c>
      <c r="P94" s="33">
        <f t="shared" si="34"/>
        <v>935</v>
      </c>
      <c r="Q94" s="33">
        <f t="shared" si="34"/>
        <v>934</v>
      </c>
      <c r="R94" s="33">
        <f t="shared" si="34"/>
        <v>933</v>
      </c>
      <c r="S94" s="33">
        <f t="shared" si="34"/>
        <v>932</v>
      </c>
      <c r="T94" s="33">
        <f t="shared" si="34"/>
        <v>931</v>
      </c>
      <c r="U94" s="33">
        <f t="shared" si="34"/>
        <v>930</v>
      </c>
      <c r="V94" s="33">
        <f t="shared" si="34"/>
        <v>929</v>
      </c>
    </row>
    <row r="95" spans="2:22" x14ac:dyDescent="0.3">
      <c r="B95" s="27">
        <f t="shared" si="31"/>
        <v>60</v>
      </c>
      <c r="C95" s="27">
        <f t="shared" si="2"/>
        <v>945</v>
      </c>
      <c r="D95" s="27">
        <f t="shared" si="3"/>
        <v>960</v>
      </c>
      <c r="E95" s="27">
        <f t="shared" si="32"/>
        <v>30</v>
      </c>
      <c r="F95" s="27">
        <v>29</v>
      </c>
      <c r="G95" s="33">
        <f t="shared" si="0"/>
        <v>960</v>
      </c>
      <c r="H95" s="29">
        <f t="shared" si="34"/>
        <v>959</v>
      </c>
      <c r="I95" s="29">
        <f t="shared" si="34"/>
        <v>958</v>
      </c>
      <c r="J95" s="29">
        <f t="shared" si="34"/>
        <v>957</v>
      </c>
      <c r="K95" s="29">
        <f t="shared" si="34"/>
        <v>956</v>
      </c>
      <c r="L95" s="29">
        <f t="shared" si="34"/>
        <v>955</v>
      </c>
      <c r="M95" s="33">
        <f t="shared" si="34"/>
        <v>954</v>
      </c>
      <c r="N95" s="33">
        <f t="shared" si="34"/>
        <v>953</v>
      </c>
      <c r="O95" s="33">
        <f t="shared" si="34"/>
        <v>952</v>
      </c>
      <c r="P95" s="33">
        <f t="shared" si="34"/>
        <v>951</v>
      </c>
      <c r="Q95" s="33">
        <f t="shared" si="34"/>
        <v>950</v>
      </c>
      <c r="R95" s="33">
        <f t="shared" si="34"/>
        <v>949</v>
      </c>
      <c r="S95" s="33">
        <f t="shared" si="34"/>
        <v>948</v>
      </c>
      <c r="T95" s="33">
        <f t="shared" si="34"/>
        <v>947</v>
      </c>
      <c r="U95" s="33">
        <f t="shared" si="34"/>
        <v>946</v>
      </c>
      <c r="V95" s="33">
        <f t="shared" si="34"/>
        <v>945</v>
      </c>
    </row>
    <row r="96" spans="2:22" x14ac:dyDescent="0.3">
      <c r="B96" s="27">
        <f t="shared" si="31"/>
        <v>61</v>
      </c>
      <c r="C96" s="27">
        <f t="shared" si="2"/>
        <v>961</v>
      </c>
      <c r="D96" s="27">
        <f t="shared" si="3"/>
        <v>976</v>
      </c>
      <c r="E96" s="27">
        <f t="shared" si="32"/>
        <v>31</v>
      </c>
      <c r="F96" s="27">
        <v>32</v>
      </c>
      <c r="G96" s="33">
        <f t="shared" si="0"/>
        <v>976</v>
      </c>
      <c r="H96" s="33">
        <f t="shared" si="34"/>
        <v>975</v>
      </c>
      <c r="I96" s="33">
        <f t="shared" si="34"/>
        <v>974</v>
      </c>
      <c r="J96" s="33">
        <f t="shared" si="34"/>
        <v>973</v>
      </c>
      <c r="K96" s="33">
        <f t="shared" si="34"/>
        <v>972</v>
      </c>
      <c r="L96" s="33">
        <f t="shared" si="34"/>
        <v>971</v>
      </c>
      <c r="M96" s="33">
        <f t="shared" si="34"/>
        <v>970</v>
      </c>
      <c r="N96" s="33">
        <f t="shared" si="34"/>
        <v>969</v>
      </c>
      <c r="O96" s="33">
        <f t="shared" si="34"/>
        <v>968</v>
      </c>
      <c r="P96" s="33">
        <f t="shared" si="34"/>
        <v>967</v>
      </c>
      <c r="Q96" s="33">
        <f t="shared" si="34"/>
        <v>966</v>
      </c>
      <c r="R96" s="33">
        <f t="shared" si="34"/>
        <v>965</v>
      </c>
      <c r="S96" s="33">
        <f t="shared" si="34"/>
        <v>964</v>
      </c>
      <c r="T96" s="33">
        <f t="shared" si="34"/>
        <v>963</v>
      </c>
      <c r="U96" s="33">
        <f t="shared" si="34"/>
        <v>962</v>
      </c>
      <c r="V96" s="33">
        <f t="shared" si="34"/>
        <v>961</v>
      </c>
    </row>
    <row r="97" spans="2:22" x14ac:dyDescent="0.3">
      <c r="B97" s="27">
        <f t="shared" si="31"/>
        <v>62</v>
      </c>
      <c r="C97" s="27">
        <f t="shared" si="2"/>
        <v>977</v>
      </c>
      <c r="D97" s="27">
        <f t="shared" si="3"/>
        <v>992</v>
      </c>
      <c r="E97" s="27">
        <f t="shared" si="32"/>
        <v>32</v>
      </c>
      <c r="F97" s="27">
        <v>31</v>
      </c>
      <c r="G97" s="33">
        <f t="shared" si="0"/>
        <v>992</v>
      </c>
      <c r="H97" s="29">
        <f t="shared" si="34"/>
        <v>991</v>
      </c>
      <c r="I97" s="29">
        <f t="shared" si="34"/>
        <v>990</v>
      </c>
      <c r="J97" s="29">
        <f t="shared" si="34"/>
        <v>989</v>
      </c>
      <c r="K97" s="29">
        <f t="shared" si="34"/>
        <v>988</v>
      </c>
      <c r="L97" s="29">
        <f t="shared" si="34"/>
        <v>987</v>
      </c>
      <c r="M97" s="33">
        <f t="shared" si="34"/>
        <v>986</v>
      </c>
      <c r="N97" s="33">
        <f t="shared" si="34"/>
        <v>985</v>
      </c>
      <c r="O97" s="33">
        <f t="shared" si="34"/>
        <v>984</v>
      </c>
      <c r="P97" s="33">
        <f t="shared" si="34"/>
        <v>983</v>
      </c>
      <c r="Q97" s="33">
        <f t="shared" si="34"/>
        <v>982</v>
      </c>
      <c r="R97" s="33">
        <f t="shared" si="34"/>
        <v>981</v>
      </c>
      <c r="S97" s="33">
        <f t="shared" si="34"/>
        <v>980</v>
      </c>
      <c r="T97" s="33">
        <f t="shared" si="34"/>
        <v>979</v>
      </c>
      <c r="U97" s="33">
        <f t="shared" si="34"/>
        <v>978</v>
      </c>
      <c r="V97" s="33">
        <f t="shared" si="34"/>
        <v>977</v>
      </c>
    </row>
    <row r="98" spans="2:22" x14ac:dyDescent="0.3">
      <c r="B98" s="27">
        <f t="shared" si="31"/>
        <v>63</v>
      </c>
      <c r="C98" s="27">
        <f t="shared" si="2"/>
        <v>993</v>
      </c>
      <c r="D98" s="27">
        <f t="shared" si="3"/>
        <v>1008</v>
      </c>
      <c r="E98" s="27">
        <f t="shared" si="32"/>
        <v>33</v>
      </c>
      <c r="F98" s="27">
        <v>34</v>
      </c>
      <c r="G98" s="33">
        <f t="shared" si="0"/>
        <v>1008</v>
      </c>
      <c r="H98" s="33">
        <f t="shared" si="34"/>
        <v>1007</v>
      </c>
      <c r="I98" s="33">
        <f t="shared" si="34"/>
        <v>1006</v>
      </c>
      <c r="J98" s="33">
        <f t="shared" si="34"/>
        <v>1005</v>
      </c>
      <c r="K98" s="33">
        <f t="shared" si="34"/>
        <v>1004</v>
      </c>
      <c r="L98" s="33">
        <f t="shared" si="34"/>
        <v>1003</v>
      </c>
      <c r="M98" s="33">
        <f t="shared" si="34"/>
        <v>1002</v>
      </c>
      <c r="N98" s="33">
        <f t="shared" si="34"/>
        <v>1001</v>
      </c>
      <c r="O98" s="33">
        <f t="shared" si="34"/>
        <v>1000</v>
      </c>
      <c r="P98" s="33">
        <f t="shared" si="34"/>
        <v>999</v>
      </c>
      <c r="Q98" s="33">
        <f t="shared" si="34"/>
        <v>998</v>
      </c>
      <c r="R98" s="33">
        <f t="shared" si="34"/>
        <v>997</v>
      </c>
      <c r="S98" s="33">
        <f t="shared" si="34"/>
        <v>996</v>
      </c>
      <c r="T98" s="33">
        <f t="shared" si="34"/>
        <v>995</v>
      </c>
      <c r="U98" s="33">
        <f t="shared" si="34"/>
        <v>994</v>
      </c>
      <c r="V98" s="33">
        <f t="shared" si="34"/>
        <v>993</v>
      </c>
    </row>
    <row r="99" spans="2:22" x14ac:dyDescent="0.3">
      <c r="B99" s="27">
        <f>B98+1</f>
        <v>64</v>
      </c>
      <c r="C99" s="27">
        <f t="shared" si="2"/>
        <v>1009</v>
      </c>
      <c r="D99" s="27">
        <f t="shared" si="3"/>
        <v>1024</v>
      </c>
      <c r="E99" s="27">
        <f>E98+1</f>
        <v>34</v>
      </c>
      <c r="F99" s="27">
        <v>33</v>
      </c>
      <c r="G99" s="33">
        <f t="shared" si="0"/>
        <v>1024</v>
      </c>
      <c r="H99" s="29">
        <f t="shared" si="34"/>
        <v>1023</v>
      </c>
      <c r="I99" s="29">
        <f t="shared" si="34"/>
        <v>1022</v>
      </c>
      <c r="J99" s="29">
        <f t="shared" si="34"/>
        <v>1021</v>
      </c>
      <c r="K99" s="29">
        <f t="shared" si="34"/>
        <v>1020</v>
      </c>
      <c r="L99" s="29">
        <f t="shared" si="34"/>
        <v>1019</v>
      </c>
      <c r="M99" s="33">
        <f t="shared" si="34"/>
        <v>1018</v>
      </c>
      <c r="N99" s="33">
        <f t="shared" si="34"/>
        <v>1017</v>
      </c>
      <c r="O99" s="33">
        <f t="shared" si="34"/>
        <v>1016</v>
      </c>
      <c r="P99" s="33">
        <f t="shared" si="34"/>
        <v>1015</v>
      </c>
      <c r="Q99" s="33">
        <f t="shared" si="34"/>
        <v>1014</v>
      </c>
      <c r="R99" s="33">
        <f t="shared" si="34"/>
        <v>1013</v>
      </c>
      <c r="S99" s="33">
        <f t="shared" si="34"/>
        <v>1012</v>
      </c>
      <c r="T99" s="33">
        <f t="shared" si="34"/>
        <v>1011</v>
      </c>
      <c r="U99" s="33">
        <f t="shared" si="34"/>
        <v>1010</v>
      </c>
      <c r="V99" s="33">
        <f t="shared" si="34"/>
        <v>1009</v>
      </c>
    </row>
    <row r="100" spans="2:22" x14ac:dyDescent="0.3">
      <c r="B100" s="27">
        <f>B99+1</f>
        <v>65</v>
      </c>
      <c r="C100" s="27">
        <f t="shared" si="2"/>
        <v>1025</v>
      </c>
      <c r="D100" s="27">
        <f t="shared" si="3"/>
        <v>1040</v>
      </c>
      <c r="E100" s="27">
        <f>E99+1</f>
        <v>35</v>
      </c>
      <c r="G100" s="33">
        <f t="shared" si="0"/>
        <v>1040</v>
      </c>
      <c r="H100" s="33">
        <f t="shared" si="34"/>
        <v>1039</v>
      </c>
      <c r="I100" s="33">
        <f t="shared" si="34"/>
        <v>1038</v>
      </c>
      <c r="J100" s="33">
        <f t="shared" si="34"/>
        <v>1037</v>
      </c>
      <c r="K100" s="33">
        <f t="shared" si="34"/>
        <v>1036</v>
      </c>
      <c r="L100" s="33">
        <f t="shared" si="34"/>
        <v>1035</v>
      </c>
      <c r="M100" s="33">
        <f t="shared" si="34"/>
        <v>1034</v>
      </c>
      <c r="N100" s="33">
        <f t="shared" si="34"/>
        <v>1033</v>
      </c>
      <c r="O100" s="33">
        <f t="shared" si="34"/>
        <v>1032</v>
      </c>
      <c r="P100" s="33">
        <f t="shared" si="34"/>
        <v>1031</v>
      </c>
      <c r="Q100" s="33">
        <f t="shared" si="34"/>
        <v>1030</v>
      </c>
      <c r="R100" s="33">
        <f t="shared" si="34"/>
        <v>1029</v>
      </c>
      <c r="S100" s="33">
        <f t="shared" si="34"/>
        <v>1028</v>
      </c>
      <c r="T100" s="33">
        <f t="shared" si="34"/>
        <v>1027</v>
      </c>
      <c r="U100" s="33">
        <f t="shared" si="34"/>
        <v>1026</v>
      </c>
      <c r="V100" s="33">
        <f t="shared" si="34"/>
        <v>1025</v>
      </c>
    </row>
    <row r="101" spans="2:22" x14ac:dyDescent="0.3">
      <c r="B101" s="27">
        <f>B100+1</f>
        <v>66</v>
      </c>
      <c r="C101" s="27">
        <f t="shared" si="2"/>
        <v>1041</v>
      </c>
      <c r="D101" s="27">
        <f t="shared" si="3"/>
        <v>1056</v>
      </c>
      <c r="E101" s="27">
        <f>E100+1</f>
        <v>36</v>
      </c>
      <c r="G101" s="33">
        <f t="shared" si="0"/>
        <v>1056</v>
      </c>
      <c r="H101" s="33">
        <f t="shared" si="34"/>
        <v>1055</v>
      </c>
      <c r="I101" s="33">
        <f t="shared" si="34"/>
        <v>1054</v>
      </c>
      <c r="J101" s="33">
        <f t="shared" si="34"/>
        <v>1053</v>
      </c>
      <c r="K101" s="33">
        <f t="shared" si="34"/>
        <v>1052</v>
      </c>
      <c r="L101" s="33">
        <f t="shared" si="34"/>
        <v>1051</v>
      </c>
      <c r="M101" s="33">
        <f t="shared" si="34"/>
        <v>1050</v>
      </c>
      <c r="N101" s="33">
        <f t="shared" si="34"/>
        <v>1049</v>
      </c>
      <c r="O101" s="33">
        <f t="shared" si="34"/>
        <v>1048</v>
      </c>
      <c r="P101" s="33">
        <f t="shared" si="34"/>
        <v>1047</v>
      </c>
      <c r="Q101" s="33">
        <f t="shared" si="34"/>
        <v>1046</v>
      </c>
      <c r="R101" s="33">
        <f t="shared" si="34"/>
        <v>1045</v>
      </c>
      <c r="S101" s="33">
        <f t="shared" si="34"/>
        <v>1044</v>
      </c>
      <c r="T101" s="33">
        <f t="shared" si="34"/>
        <v>1043</v>
      </c>
      <c r="U101" s="33">
        <f t="shared" si="34"/>
        <v>1042</v>
      </c>
      <c r="V101" s="33">
        <f t="shared" si="34"/>
        <v>1041</v>
      </c>
    </row>
    <row r="102" spans="2:22" x14ac:dyDescent="0.3">
      <c r="B102" s="27">
        <f t="shared" si="31"/>
        <v>67</v>
      </c>
      <c r="C102" s="27">
        <f t="shared" si="2"/>
        <v>1057</v>
      </c>
      <c r="D102" s="27">
        <f t="shared" si="3"/>
        <v>1072</v>
      </c>
      <c r="E102" s="27">
        <f t="shared" si="32"/>
        <v>37</v>
      </c>
      <c r="G102" s="33">
        <f t="shared" ref="G102" si="35">D102</f>
        <v>1072</v>
      </c>
      <c r="H102" s="33">
        <f t="shared" si="34"/>
        <v>1071</v>
      </c>
      <c r="I102" s="33">
        <f t="shared" si="34"/>
        <v>1070</v>
      </c>
      <c r="J102" s="33">
        <f t="shared" si="34"/>
        <v>1069</v>
      </c>
      <c r="K102" s="33">
        <f t="shared" si="34"/>
        <v>1068</v>
      </c>
      <c r="L102" s="33">
        <f t="shared" si="34"/>
        <v>1067</v>
      </c>
      <c r="M102" s="33">
        <f t="shared" si="34"/>
        <v>1066</v>
      </c>
      <c r="N102" s="33">
        <f t="shared" si="34"/>
        <v>1065</v>
      </c>
      <c r="O102" s="33">
        <f t="shared" si="34"/>
        <v>1064</v>
      </c>
      <c r="P102" s="33">
        <f t="shared" si="34"/>
        <v>1063</v>
      </c>
      <c r="Q102" s="33">
        <f t="shared" si="34"/>
        <v>1062</v>
      </c>
      <c r="R102" s="33">
        <f t="shared" si="34"/>
        <v>1061</v>
      </c>
      <c r="S102" s="33">
        <f t="shared" si="34"/>
        <v>1060</v>
      </c>
      <c r="T102" s="33">
        <f t="shared" si="34"/>
        <v>1059</v>
      </c>
      <c r="U102" s="33">
        <f t="shared" si="34"/>
        <v>1058</v>
      </c>
      <c r="V102" s="33">
        <f t="shared" si="34"/>
        <v>1057</v>
      </c>
    </row>
    <row r="103" spans="2:22" x14ac:dyDescent="0.3">
      <c r="B103" s="27">
        <f t="shared" si="31"/>
        <v>68</v>
      </c>
      <c r="C103" s="27">
        <f t="shared" ref="C103:C108" si="36">(B103-1)*16+1</f>
        <v>1073</v>
      </c>
      <c r="D103" s="27">
        <f t="shared" ref="D103:D108" si="37">C103+15</f>
        <v>1088</v>
      </c>
      <c r="E103" s="27">
        <f t="shared" si="32"/>
        <v>38</v>
      </c>
      <c r="G103" s="33">
        <f t="shared" ref="G103:G108" si="38">D103</f>
        <v>1088</v>
      </c>
      <c r="H103" s="33">
        <f t="shared" ref="H103:H108" si="39">G103-1</f>
        <v>1087</v>
      </c>
      <c r="I103" s="33">
        <f t="shared" ref="I103:I108" si="40">H103-1</f>
        <v>1086</v>
      </c>
      <c r="J103" s="33">
        <f t="shared" ref="J103:J108" si="41">I103-1</f>
        <v>1085</v>
      </c>
      <c r="K103" s="33">
        <f t="shared" ref="K103:K108" si="42">J103-1</f>
        <v>1084</v>
      </c>
      <c r="L103" s="33">
        <f t="shared" ref="L103:L108" si="43">K103-1</f>
        <v>1083</v>
      </c>
      <c r="M103" s="33">
        <f t="shared" ref="M103:M108" si="44">L103-1</f>
        <v>1082</v>
      </c>
      <c r="N103" s="33">
        <f t="shared" ref="N103:N108" si="45">M103-1</f>
        <v>1081</v>
      </c>
      <c r="O103" s="33">
        <f t="shared" ref="O103:O108" si="46">N103-1</f>
        <v>1080</v>
      </c>
      <c r="P103" s="33">
        <f t="shared" ref="P103:P108" si="47">O103-1</f>
        <v>1079</v>
      </c>
      <c r="Q103" s="33">
        <f t="shared" ref="Q103:Q108" si="48">P103-1</f>
        <v>1078</v>
      </c>
      <c r="R103" s="33">
        <f t="shared" ref="R103:R108" si="49">Q103-1</f>
        <v>1077</v>
      </c>
      <c r="S103" s="33">
        <f t="shared" ref="S103:S108" si="50">R103-1</f>
        <v>1076</v>
      </c>
      <c r="T103" s="33">
        <f t="shared" ref="T103:T108" si="51">S103-1</f>
        <v>1075</v>
      </c>
      <c r="U103" s="33">
        <f t="shared" ref="U103:U108" si="52">T103-1</f>
        <v>1074</v>
      </c>
      <c r="V103" s="33">
        <f t="shared" ref="V103:V108" si="53">U103-1</f>
        <v>1073</v>
      </c>
    </row>
    <row r="104" spans="2:22" x14ac:dyDescent="0.3">
      <c r="B104" s="27">
        <f t="shared" si="31"/>
        <v>69</v>
      </c>
      <c r="C104" s="27">
        <f t="shared" si="36"/>
        <v>1089</v>
      </c>
      <c r="D104" s="27">
        <f t="shared" si="37"/>
        <v>1104</v>
      </c>
      <c r="E104" s="27">
        <f t="shared" si="32"/>
        <v>39</v>
      </c>
      <c r="G104" s="33">
        <f t="shared" si="38"/>
        <v>1104</v>
      </c>
      <c r="H104" s="33">
        <f t="shared" si="39"/>
        <v>1103</v>
      </c>
      <c r="I104" s="33">
        <f t="shared" si="40"/>
        <v>1102</v>
      </c>
      <c r="J104" s="33">
        <f t="shared" si="41"/>
        <v>1101</v>
      </c>
      <c r="K104" s="33">
        <f t="shared" si="42"/>
        <v>1100</v>
      </c>
      <c r="L104" s="33">
        <f t="shared" si="43"/>
        <v>1099</v>
      </c>
      <c r="M104" s="33">
        <f t="shared" si="44"/>
        <v>1098</v>
      </c>
      <c r="N104" s="33">
        <f t="shared" si="45"/>
        <v>1097</v>
      </c>
      <c r="O104" s="33">
        <f t="shared" si="46"/>
        <v>1096</v>
      </c>
      <c r="P104" s="33">
        <f t="shared" si="47"/>
        <v>1095</v>
      </c>
      <c r="Q104" s="33">
        <f t="shared" si="48"/>
        <v>1094</v>
      </c>
      <c r="R104" s="33">
        <f t="shared" si="49"/>
        <v>1093</v>
      </c>
      <c r="S104" s="33">
        <f t="shared" si="50"/>
        <v>1092</v>
      </c>
      <c r="T104" s="33">
        <f t="shared" si="51"/>
        <v>1091</v>
      </c>
      <c r="U104" s="33">
        <f t="shared" si="52"/>
        <v>1090</v>
      </c>
      <c r="V104" s="33">
        <f t="shared" si="53"/>
        <v>1089</v>
      </c>
    </row>
    <row r="105" spans="2:22" x14ac:dyDescent="0.3">
      <c r="B105" s="27">
        <f t="shared" si="31"/>
        <v>70</v>
      </c>
      <c r="C105" s="27">
        <f t="shared" si="36"/>
        <v>1105</v>
      </c>
      <c r="D105" s="27">
        <f t="shared" si="37"/>
        <v>1120</v>
      </c>
      <c r="E105" s="27">
        <f t="shared" si="32"/>
        <v>40</v>
      </c>
      <c r="G105" s="33">
        <f t="shared" si="38"/>
        <v>1120</v>
      </c>
      <c r="H105" s="33">
        <f t="shared" si="39"/>
        <v>1119</v>
      </c>
      <c r="I105" s="33">
        <f t="shared" si="40"/>
        <v>1118</v>
      </c>
      <c r="J105" s="33">
        <f t="shared" si="41"/>
        <v>1117</v>
      </c>
      <c r="K105" s="33">
        <f t="shared" si="42"/>
        <v>1116</v>
      </c>
      <c r="L105" s="33">
        <f t="shared" si="43"/>
        <v>1115</v>
      </c>
      <c r="M105" s="33">
        <f t="shared" si="44"/>
        <v>1114</v>
      </c>
      <c r="N105" s="33">
        <f t="shared" si="45"/>
        <v>1113</v>
      </c>
      <c r="O105" s="33">
        <f t="shared" si="46"/>
        <v>1112</v>
      </c>
      <c r="P105" s="33">
        <f t="shared" si="47"/>
        <v>1111</v>
      </c>
      <c r="Q105" s="33">
        <f t="shared" si="48"/>
        <v>1110</v>
      </c>
      <c r="R105" s="33">
        <f t="shared" si="49"/>
        <v>1109</v>
      </c>
      <c r="S105" s="33">
        <f t="shared" si="50"/>
        <v>1108</v>
      </c>
      <c r="T105" s="33">
        <f t="shared" si="51"/>
        <v>1107</v>
      </c>
      <c r="U105" s="33">
        <f t="shared" si="52"/>
        <v>1106</v>
      </c>
      <c r="V105" s="33">
        <f t="shared" si="53"/>
        <v>1105</v>
      </c>
    </row>
    <row r="106" spans="2:22" x14ac:dyDescent="0.3">
      <c r="B106" s="27">
        <f t="shared" si="31"/>
        <v>71</v>
      </c>
      <c r="C106" s="27">
        <f t="shared" si="36"/>
        <v>1121</v>
      </c>
      <c r="D106" s="27">
        <f t="shared" si="37"/>
        <v>1136</v>
      </c>
      <c r="E106" s="27">
        <f t="shared" si="32"/>
        <v>41</v>
      </c>
      <c r="G106" s="33">
        <f t="shared" si="38"/>
        <v>1136</v>
      </c>
      <c r="H106" s="33">
        <f t="shared" si="39"/>
        <v>1135</v>
      </c>
      <c r="I106" s="33">
        <f t="shared" si="40"/>
        <v>1134</v>
      </c>
      <c r="J106" s="33">
        <f t="shared" si="41"/>
        <v>1133</v>
      </c>
      <c r="K106" s="33">
        <f t="shared" si="42"/>
        <v>1132</v>
      </c>
      <c r="L106" s="33">
        <f t="shared" si="43"/>
        <v>1131</v>
      </c>
      <c r="M106" s="33">
        <f t="shared" si="44"/>
        <v>1130</v>
      </c>
      <c r="N106" s="33">
        <f t="shared" si="45"/>
        <v>1129</v>
      </c>
      <c r="O106" s="33">
        <f t="shared" si="46"/>
        <v>1128</v>
      </c>
      <c r="P106" s="33">
        <f t="shared" si="47"/>
        <v>1127</v>
      </c>
      <c r="Q106" s="33">
        <f t="shared" si="48"/>
        <v>1126</v>
      </c>
      <c r="R106" s="33">
        <f t="shared" si="49"/>
        <v>1125</v>
      </c>
      <c r="S106" s="33">
        <f t="shared" si="50"/>
        <v>1124</v>
      </c>
      <c r="T106" s="33">
        <f t="shared" si="51"/>
        <v>1123</v>
      </c>
      <c r="U106" s="33">
        <f t="shared" si="52"/>
        <v>1122</v>
      </c>
      <c r="V106" s="33">
        <f t="shared" si="53"/>
        <v>1121</v>
      </c>
    </row>
    <row r="107" spans="2:22" x14ac:dyDescent="0.3">
      <c r="B107" s="27">
        <f t="shared" si="31"/>
        <v>72</v>
      </c>
      <c r="C107" s="27">
        <f t="shared" si="36"/>
        <v>1137</v>
      </c>
      <c r="D107" s="27">
        <f t="shared" si="37"/>
        <v>1152</v>
      </c>
      <c r="E107" s="27">
        <f t="shared" si="32"/>
        <v>42</v>
      </c>
      <c r="G107" s="33">
        <f t="shared" si="38"/>
        <v>1152</v>
      </c>
      <c r="H107" s="33">
        <f t="shared" si="39"/>
        <v>1151</v>
      </c>
      <c r="I107" s="33">
        <f t="shared" si="40"/>
        <v>1150</v>
      </c>
      <c r="J107" s="33">
        <f t="shared" si="41"/>
        <v>1149</v>
      </c>
      <c r="K107" s="33">
        <f t="shared" si="42"/>
        <v>1148</v>
      </c>
      <c r="L107" s="33">
        <f t="shared" si="43"/>
        <v>1147</v>
      </c>
      <c r="M107" s="33">
        <f t="shared" si="44"/>
        <v>1146</v>
      </c>
      <c r="N107" s="33">
        <f t="shared" si="45"/>
        <v>1145</v>
      </c>
      <c r="O107" s="33">
        <f t="shared" si="46"/>
        <v>1144</v>
      </c>
      <c r="P107" s="33">
        <f t="shared" si="47"/>
        <v>1143</v>
      </c>
      <c r="Q107" s="33">
        <f t="shared" si="48"/>
        <v>1142</v>
      </c>
      <c r="R107" s="33">
        <f t="shared" si="49"/>
        <v>1141</v>
      </c>
      <c r="S107" s="33">
        <f t="shared" si="50"/>
        <v>1140</v>
      </c>
      <c r="T107" s="33">
        <f t="shared" si="51"/>
        <v>1139</v>
      </c>
      <c r="U107" s="33">
        <f t="shared" si="52"/>
        <v>1138</v>
      </c>
      <c r="V107" s="33">
        <f t="shared" si="53"/>
        <v>1137</v>
      </c>
    </row>
    <row r="108" spans="2:22" x14ac:dyDescent="0.3">
      <c r="B108" s="27">
        <f t="shared" si="31"/>
        <v>73</v>
      </c>
      <c r="C108" s="27">
        <f t="shared" si="36"/>
        <v>1153</v>
      </c>
      <c r="D108" s="27">
        <f t="shared" si="37"/>
        <v>1168</v>
      </c>
      <c r="E108" s="27">
        <f t="shared" si="32"/>
        <v>43</v>
      </c>
      <c r="G108" s="33">
        <f t="shared" si="38"/>
        <v>1168</v>
      </c>
      <c r="H108" s="33">
        <f t="shared" si="39"/>
        <v>1167</v>
      </c>
      <c r="I108" s="33">
        <f t="shared" si="40"/>
        <v>1166</v>
      </c>
      <c r="J108" s="33">
        <f t="shared" si="41"/>
        <v>1165</v>
      </c>
      <c r="K108" s="33">
        <f t="shared" si="42"/>
        <v>1164</v>
      </c>
      <c r="L108" s="33">
        <f t="shared" si="43"/>
        <v>1163</v>
      </c>
      <c r="M108" s="33">
        <f t="shared" si="44"/>
        <v>1162</v>
      </c>
      <c r="N108" s="33">
        <f t="shared" si="45"/>
        <v>1161</v>
      </c>
      <c r="O108" s="33">
        <f t="shared" si="46"/>
        <v>1160</v>
      </c>
      <c r="P108" s="33">
        <f t="shared" si="47"/>
        <v>1159</v>
      </c>
      <c r="Q108" s="33">
        <f t="shared" si="48"/>
        <v>1158</v>
      </c>
      <c r="R108" s="33">
        <f t="shared" si="49"/>
        <v>1157</v>
      </c>
      <c r="S108" s="33">
        <f t="shared" si="50"/>
        <v>1156</v>
      </c>
      <c r="T108" s="33">
        <f t="shared" si="51"/>
        <v>1155</v>
      </c>
      <c r="U108" s="33">
        <f t="shared" si="52"/>
        <v>1154</v>
      </c>
      <c r="V108" s="33">
        <f t="shared" si="53"/>
        <v>1153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H79"/>
  <sheetViews>
    <sheetView workbookViewId="0">
      <selection activeCell="E17" sqref="E17"/>
    </sheetView>
  </sheetViews>
  <sheetFormatPr defaultColWidth="9.3046875" defaultRowHeight="10.75" x14ac:dyDescent="0.3"/>
  <cols>
    <col min="1" max="1" width="9.3046875" style="1"/>
    <col min="2" max="2" width="5.3828125" style="1" customWidth="1"/>
    <col min="3" max="3" width="12.3046875" style="1" customWidth="1"/>
    <col min="4" max="16384" width="9.3046875" style="1"/>
  </cols>
  <sheetData>
    <row r="4" spans="1:8" x14ac:dyDescent="0.3">
      <c r="A4" s="21"/>
      <c r="B4" s="11" t="s">
        <v>40</v>
      </c>
    </row>
    <row r="5" spans="1:8" x14ac:dyDescent="0.3">
      <c r="A5" s="21" t="s">
        <v>176</v>
      </c>
      <c r="B5" s="1" t="s">
        <v>6</v>
      </c>
      <c r="C5" s="19" t="s">
        <v>84</v>
      </c>
      <c r="D5" s="19" t="s">
        <v>85</v>
      </c>
      <c r="E5" s="55" t="s">
        <v>910</v>
      </c>
      <c r="F5" s="19" t="s">
        <v>86</v>
      </c>
      <c r="G5" s="31" t="s">
        <v>466</v>
      </c>
      <c r="H5" s="31" t="s">
        <v>467</v>
      </c>
    </row>
    <row r="6" spans="1:8" x14ac:dyDescent="0.3">
      <c r="A6" s="1">
        <v>1</v>
      </c>
      <c r="B6" s="1">
        <v>1</v>
      </c>
      <c r="C6" s="1">
        <v>2</v>
      </c>
      <c r="D6" s="62" t="s">
        <v>5</v>
      </c>
      <c r="E6" s="1">
        <v>0</v>
      </c>
      <c r="F6" s="58" t="s">
        <v>1391</v>
      </c>
      <c r="G6" s="1">
        <v>0</v>
      </c>
      <c r="H6" s="1">
        <v>0</v>
      </c>
    </row>
    <row r="7" spans="1:8" x14ac:dyDescent="0.3">
      <c r="A7" s="1">
        <f>A6</f>
        <v>1</v>
      </c>
      <c r="B7" s="1">
        <f>B6+1</f>
        <v>2</v>
      </c>
      <c r="C7" s="1">
        <v>1</v>
      </c>
      <c r="D7" s="62" t="s">
        <v>45</v>
      </c>
      <c r="E7" s="1">
        <v>0</v>
      </c>
      <c r="F7" s="58" t="str">
        <f xml:space="preserve"> MID(F6,1,3) &amp; TEXT(MID(F6,4,2)-1,"00")</f>
        <v>S0101</v>
      </c>
      <c r="G7" s="1">
        <f>G6</f>
        <v>0</v>
      </c>
      <c r="H7" s="1">
        <f>H6</f>
        <v>0</v>
      </c>
    </row>
    <row r="8" spans="1:8" x14ac:dyDescent="0.3">
      <c r="A8" s="1">
        <f t="shared" ref="A8:A31" si="0">A7</f>
        <v>1</v>
      </c>
      <c r="B8" s="1">
        <f t="shared" ref="B8:B37" si="1">B7+1</f>
        <v>3</v>
      </c>
      <c r="C8" s="1">
        <v>4</v>
      </c>
      <c r="D8" s="62" t="s">
        <v>27</v>
      </c>
      <c r="E8" s="1">
        <v>4</v>
      </c>
      <c r="F8" s="58" t="str">
        <f t="shared" ref="F8:F37" si="2" xml:space="preserve"> MID(F6,1,3) &amp; TEXT(MID(F6,4,2)+2,"00")</f>
        <v>S0104</v>
      </c>
      <c r="G8" s="1">
        <f t="shared" ref="G8:G31" si="3">G7</f>
        <v>0</v>
      </c>
      <c r="H8" s="1">
        <f t="shared" ref="H8:H31" si="4">H7</f>
        <v>0</v>
      </c>
    </row>
    <row r="9" spans="1:8" x14ac:dyDescent="0.3">
      <c r="A9" s="1">
        <f t="shared" si="0"/>
        <v>1</v>
      </c>
      <c r="B9" s="1">
        <f t="shared" si="1"/>
        <v>4</v>
      </c>
      <c r="C9" s="1">
        <v>3</v>
      </c>
      <c r="D9" s="62" t="s">
        <v>26</v>
      </c>
      <c r="E9" s="1">
        <v>3</v>
      </c>
      <c r="F9" s="58" t="str">
        <f t="shared" si="2"/>
        <v>S0103</v>
      </c>
      <c r="G9" s="1">
        <f t="shared" si="3"/>
        <v>0</v>
      </c>
      <c r="H9" s="1">
        <f t="shared" si="4"/>
        <v>0</v>
      </c>
    </row>
    <row r="10" spans="1:8" x14ac:dyDescent="0.3">
      <c r="A10" s="1">
        <f t="shared" si="0"/>
        <v>1</v>
      </c>
      <c r="B10" s="1">
        <f t="shared" si="1"/>
        <v>5</v>
      </c>
      <c r="C10" s="1">
        <v>6</v>
      </c>
      <c r="D10" s="55" t="s">
        <v>1114</v>
      </c>
      <c r="E10" s="1">
        <f t="shared" ref="E10:E27" si="5">E8+2</f>
        <v>6</v>
      </c>
      <c r="F10" s="58" t="str">
        <f t="shared" si="2"/>
        <v>S0106</v>
      </c>
      <c r="G10" s="1">
        <f t="shared" si="3"/>
        <v>0</v>
      </c>
      <c r="H10" s="1">
        <f t="shared" si="4"/>
        <v>0</v>
      </c>
    </row>
    <row r="11" spans="1:8" x14ac:dyDescent="0.3">
      <c r="A11" s="1">
        <f t="shared" si="0"/>
        <v>1</v>
      </c>
      <c r="B11" s="1">
        <f t="shared" si="1"/>
        <v>6</v>
      </c>
      <c r="C11" s="1">
        <v>5</v>
      </c>
      <c r="D11" s="55" t="s">
        <v>39</v>
      </c>
      <c r="E11" s="1">
        <f t="shared" si="5"/>
        <v>5</v>
      </c>
      <c r="F11" s="58" t="str">
        <f t="shared" si="2"/>
        <v>S0105</v>
      </c>
      <c r="G11" s="1">
        <f t="shared" si="3"/>
        <v>0</v>
      </c>
      <c r="H11" s="1">
        <f t="shared" si="4"/>
        <v>0</v>
      </c>
    </row>
    <row r="12" spans="1:8" x14ac:dyDescent="0.3">
      <c r="A12" s="1">
        <f t="shared" si="0"/>
        <v>1</v>
      </c>
      <c r="B12" s="1">
        <f t="shared" si="1"/>
        <v>7</v>
      </c>
      <c r="C12" s="1">
        <v>8</v>
      </c>
      <c r="D12" s="55" t="s">
        <v>1115</v>
      </c>
      <c r="E12" s="1">
        <f t="shared" si="5"/>
        <v>8</v>
      </c>
      <c r="F12" s="58" t="str">
        <f t="shared" si="2"/>
        <v>S0108</v>
      </c>
      <c r="G12" s="1">
        <f t="shared" si="3"/>
        <v>0</v>
      </c>
      <c r="H12" s="1">
        <f t="shared" si="4"/>
        <v>0</v>
      </c>
    </row>
    <row r="13" spans="1:8" x14ac:dyDescent="0.3">
      <c r="A13" s="1">
        <f t="shared" si="0"/>
        <v>1</v>
      </c>
      <c r="B13" s="1">
        <f t="shared" si="1"/>
        <v>8</v>
      </c>
      <c r="C13" s="1">
        <v>7</v>
      </c>
      <c r="D13" s="55" t="s">
        <v>1116</v>
      </c>
      <c r="E13" s="1">
        <v>7</v>
      </c>
      <c r="F13" s="58" t="str">
        <f t="shared" si="2"/>
        <v>S0107</v>
      </c>
      <c r="G13" s="1">
        <f t="shared" si="3"/>
        <v>0</v>
      </c>
      <c r="H13" s="1">
        <f t="shared" si="4"/>
        <v>0</v>
      </c>
    </row>
    <row r="14" spans="1:8" x14ac:dyDescent="0.3">
      <c r="A14" s="1">
        <f t="shared" si="0"/>
        <v>1</v>
      </c>
      <c r="B14" s="1">
        <f>B13+1</f>
        <v>9</v>
      </c>
      <c r="C14" s="1">
        <v>10</v>
      </c>
      <c r="D14" s="55" t="s">
        <v>1117</v>
      </c>
      <c r="E14" s="1">
        <f t="shared" si="5"/>
        <v>10</v>
      </c>
      <c r="F14" s="58" t="str">
        <f t="shared" si="2"/>
        <v>S0110</v>
      </c>
      <c r="G14" s="1">
        <f t="shared" si="3"/>
        <v>0</v>
      </c>
      <c r="H14" s="1">
        <f t="shared" si="4"/>
        <v>0</v>
      </c>
    </row>
    <row r="15" spans="1:8" x14ac:dyDescent="0.3">
      <c r="A15" s="1">
        <f t="shared" si="0"/>
        <v>1</v>
      </c>
      <c r="B15" s="1">
        <f t="shared" si="1"/>
        <v>10</v>
      </c>
      <c r="C15" s="1">
        <v>9</v>
      </c>
      <c r="D15" s="55" t="s">
        <v>1118</v>
      </c>
      <c r="E15" s="1">
        <v>9</v>
      </c>
      <c r="F15" s="58" t="str">
        <f t="shared" si="2"/>
        <v>S0109</v>
      </c>
      <c r="G15" s="1">
        <f t="shared" si="3"/>
        <v>0</v>
      </c>
      <c r="H15" s="1">
        <f t="shared" si="4"/>
        <v>0</v>
      </c>
    </row>
    <row r="16" spans="1:8" x14ac:dyDescent="0.3">
      <c r="A16" s="1">
        <f t="shared" si="0"/>
        <v>1</v>
      </c>
      <c r="B16" s="1">
        <f>B15+1</f>
        <v>11</v>
      </c>
      <c r="C16" s="1">
        <v>12</v>
      </c>
      <c r="D16" s="55" t="s">
        <v>1119</v>
      </c>
      <c r="E16" s="1">
        <f t="shared" si="5"/>
        <v>12</v>
      </c>
      <c r="F16" s="58" t="str">
        <f t="shared" si="2"/>
        <v>S0112</v>
      </c>
      <c r="G16" s="1">
        <f t="shared" si="3"/>
        <v>0</v>
      </c>
      <c r="H16" s="1">
        <f t="shared" si="4"/>
        <v>0</v>
      </c>
    </row>
    <row r="17" spans="1:8" x14ac:dyDescent="0.3">
      <c r="A17" s="1">
        <f t="shared" si="0"/>
        <v>1</v>
      </c>
      <c r="B17" s="1">
        <f t="shared" si="1"/>
        <v>12</v>
      </c>
      <c r="C17" s="1">
        <v>11</v>
      </c>
      <c r="D17" s="55" t="s">
        <v>1120</v>
      </c>
      <c r="E17" s="1">
        <f t="shared" si="5"/>
        <v>11</v>
      </c>
      <c r="F17" s="58" t="str">
        <f t="shared" si="2"/>
        <v>S0111</v>
      </c>
      <c r="G17" s="1">
        <f t="shared" si="3"/>
        <v>0</v>
      </c>
      <c r="H17" s="1">
        <f t="shared" si="4"/>
        <v>0</v>
      </c>
    </row>
    <row r="18" spans="1:8" x14ac:dyDescent="0.3">
      <c r="A18" s="1">
        <f t="shared" si="0"/>
        <v>1</v>
      </c>
      <c r="B18" s="1">
        <f>B17+1</f>
        <v>13</v>
      </c>
      <c r="C18" s="1">
        <v>14</v>
      </c>
      <c r="D18" s="55" t="s">
        <v>1121</v>
      </c>
      <c r="E18" s="1">
        <v>0</v>
      </c>
      <c r="F18" s="58" t="str">
        <f t="shared" si="2"/>
        <v>S0114</v>
      </c>
      <c r="G18" s="1">
        <f t="shared" si="3"/>
        <v>0</v>
      </c>
      <c r="H18" s="1">
        <f t="shared" si="4"/>
        <v>0</v>
      </c>
    </row>
    <row r="19" spans="1:8" x14ac:dyDescent="0.3">
      <c r="A19" s="1">
        <f t="shared" si="0"/>
        <v>1</v>
      </c>
      <c r="B19" s="1">
        <f t="shared" si="1"/>
        <v>14</v>
      </c>
      <c r="C19" s="1">
        <v>13</v>
      </c>
      <c r="D19" s="55" t="s">
        <v>1122</v>
      </c>
      <c r="E19" s="1">
        <v>0</v>
      </c>
      <c r="F19" s="58" t="str">
        <f t="shared" si="2"/>
        <v>S0113</v>
      </c>
      <c r="G19" s="1">
        <f t="shared" si="3"/>
        <v>0</v>
      </c>
      <c r="H19" s="1">
        <f t="shared" si="4"/>
        <v>0</v>
      </c>
    </row>
    <row r="20" spans="1:8" x14ac:dyDescent="0.3">
      <c r="A20" s="1">
        <f t="shared" si="0"/>
        <v>1</v>
      </c>
      <c r="B20" s="1">
        <f>B19+1</f>
        <v>15</v>
      </c>
      <c r="C20" s="1">
        <v>16</v>
      </c>
      <c r="D20" s="55" t="s">
        <v>1123</v>
      </c>
      <c r="E20" s="1">
        <v>16</v>
      </c>
      <c r="F20" s="58" t="str">
        <f t="shared" si="2"/>
        <v>S0116</v>
      </c>
      <c r="G20" s="1">
        <f t="shared" si="3"/>
        <v>0</v>
      </c>
      <c r="H20" s="1">
        <f t="shared" si="4"/>
        <v>0</v>
      </c>
    </row>
    <row r="21" spans="1:8" x14ac:dyDescent="0.3">
      <c r="A21" s="1">
        <f t="shared" si="0"/>
        <v>1</v>
      </c>
      <c r="B21" s="1">
        <f t="shared" si="1"/>
        <v>16</v>
      </c>
      <c r="C21" s="1">
        <v>15</v>
      </c>
      <c r="D21" s="55" t="s">
        <v>1124</v>
      </c>
      <c r="E21" s="1">
        <v>15</v>
      </c>
      <c r="F21" s="58" t="str">
        <f t="shared" si="2"/>
        <v>S0115</v>
      </c>
      <c r="G21" s="1">
        <f t="shared" si="3"/>
        <v>0</v>
      </c>
      <c r="H21" s="1">
        <f t="shared" si="4"/>
        <v>0</v>
      </c>
    </row>
    <row r="22" spans="1:8" x14ac:dyDescent="0.3">
      <c r="A22" s="75">
        <f t="shared" si="0"/>
        <v>1</v>
      </c>
      <c r="B22" s="75">
        <f t="shared" si="1"/>
        <v>17</v>
      </c>
      <c r="C22" s="75">
        <v>18</v>
      </c>
      <c r="D22" s="58" t="s">
        <v>1364</v>
      </c>
      <c r="E22" s="75">
        <f t="shared" si="5"/>
        <v>18</v>
      </c>
      <c r="F22" s="58" t="str">
        <f t="shared" si="2"/>
        <v>S0118</v>
      </c>
      <c r="G22" s="75">
        <f t="shared" si="3"/>
        <v>0</v>
      </c>
      <c r="H22" s="75">
        <f t="shared" si="4"/>
        <v>0</v>
      </c>
    </row>
    <row r="23" spans="1:8" x14ac:dyDescent="0.3">
      <c r="A23" s="75">
        <f t="shared" si="0"/>
        <v>1</v>
      </c>
      <c r="B23" s="75">
        <f t="shared" si="1"/>
        <v>18</v>
      </c>
      <c r="C23" s="75">
        <v>17</v>
      </c>
      <c r="D23" s="58" t="s">
        <v>1125</v>
      </c>
      <c r="E23" s="75">
        <f t="shared" si="5"/>
        <v>17</v>
      </c>
      <c r="F23" s="58" t="str">
        <f t="shared" si="2"/>
        <v>S0117</v>
      </c>
      <c r="G23" s="75">
        <f t="shared" si="3"/>
        <v>0</v>
      </c>
      <c r="H23" s="75">
        <f t="shared" si="4"/>
        <v>0</v>
      </c>
    </row>
    <row r="24" spans="1:8" x14ac:dyDescent="0.3">
      <c r="A24" s="75">
        <f t="shared" si="0"/>
        <v>1</v>
      </c>
      <c r="B24" s="75">
        <f t="shared" si="1"/>
        <v>19</v>
      </c>
      <c r="C24" s="75">
        <v>20</v>
      </c>
      <c r="D24" s="58" t="s">
        <v>1366</v>
      </c>
      <c r="E24" s="75">
        <f t="shared" si="5"/>
        <v>20</v>
      </c>
      <c r="F24" s="58" t="str">
        <f t="shared" si="2"/>
        <v>S0120</v>
      </c>
      <c r="G24" s="75">
        <f t="shared" si="3"/>
        <v>0</v>
      </c>
      <c r="H24" s="75">
        <f t="shared" si="4"/>
        <v>0</v>
      </c>
    </row>
    <row r="25" spans="1:8" x14ac:dyDescent="0.3">
      <c r="A25" s="75">
        <f t="shared" si="0"/>
        <v>1</v>
      </c>
      <c r="B25" s="75">
        <f t="shared" si="1"/>
        <v>20</v>
      </c>
      <c r="C25" s="75">
        <v>19</v>
      </c>
      <c r="D25" s="58" t="s">
        <v>1365</v>
      </c>
      <c r="E25" s="75">
        <f t="shared" si="5"/>
        <v>19</v>
      </c>
      <c r="F25" s="58" t="str">
        <f t="shared" si="2"/>
        <v>S0119</v>
      </c>
      <c r="G25" s="75">
        <f t="shared" si="3"/>
        <v>0</v>
      </c>
      <c r="H25" s="75">
        <f t="shared" si="4"/>
        <v>0</v>
      </c>
    </row>
    <row r="26" spans="1:8" x14ac:dyDescent="0.3">
      <c r="A26" s="75">
        <f t="shared" si="0"/>
        <v>1</v>
      </c>
      <c r="B26" s="75">
        <f t="shared" si="1"/>
        <v>21</v>
      </c>
      <c r="C26" s="75">
        <v>22</v>
      </c>
      <c r="D26" s="58" t="s">
        <v>1367</v>
      </c>
      <c r="E26" s="75">
        <f t="shared" si="5"/>
        <v>22</v>
      </c>
      <c r="F26" s="58" t="str">
        <f t="shared" si="2"/>
        <v>S0122</v>
      </c>
      <c r="G26" s="75">
        <f t="shared" si="3"/>
        <v>0</v>
      </c>
      <c r="H26" s="75">
        <f t="shared" si="4"/>
        <v>0</v>
      </c>
    </row>
    <row r="27" spans="1:8" x14ac:dyDescent="0.3">
      <c r="A27" s="75">
        <f t="shared" si="0"/>
        <v>1</v>
      </c>
      <c r="B27" s="75">
        <f t="shared" si="1"/>
        <v>22</v>
      </c>
      <c r="C27" s="75">
        <v>21</v>
      </c>
      <c r="D27" s="58" t="s">
        <v>1370</v>
      </c>
      <c r="E27" s="75">
        <f t="shared" si="5"/>
        <v>21</v>
      </c>
      <c r="F27" s="58" t="str">
        <f t="shared" si="2"/>
        <v>S0121</v>
      </c>
      <c r="G27" s="75">
        <f t="shared" si="3"/>
        <v>0</v>
      </c>
      <c r="H27" s="75">
        <f t="shared" si="4"/>
        <v>0</v>
      </c>
    </row>
    <row r="28" spans="1:8" x14ac:dyDescent="0.3">
      <c r="A28" s="75">
        <f t="shared" si="0"/>
        <v>1</v>
      </c>
      <c r="B28" s="75">
        <f t="shared" si="1"/>
        <v>23</v>
      </c>
      <c r="C28" s="75">
        <v>24</v>
      </c>
      <c r="D28" s="58" t="s">
        <v>1371</v>
      </c>
      <c r="E28" s="75">
        <v>24</v>
      </c>
      <c r="F28" s="58" t="str">
        <f t="shared" si="2"/>
        <v>S0124</v>
      </c>
      <c r="G28" s="75">
        <f t="shared" si="3"/>
        <v>0</v>
      </c>
      <c r="H28" s="75">
        <f t="shared" si="4"/>
        <v>0</v>
      </c>
    </row>
    <row r="29" spans="1:8" x14ac:dyDescent="0.3">
      <c r="A29" s="75">
        <f t="shared" si="0"/>
        <v>1</v>
      </c>
      <c r="B29" s="75">
        <f t="shared" si="1"/>
        <v>24</v>
      </c>
      <c r="C29" s="75">
        <v>23</v>
      </c>
      <c r="D29" s="58" t="s">
        <v>1372</v>
      </c>
      <c r="E29" s="75">
        <v>23</v>
      </c>
      <c r="F29" s="58" t="str">
        <f t="shared" si="2"/>
        <v>S0123</v>
      </c>
      <c r="G29" s="75">
        <f t="shared" si="3"/>
        <v>0</v>
      </c>
      <c r="H29" s="75">
        <f t="shared" si="4"/>
        <v>0</v>
      </c>
    </row>
    <row r="30" spans="1:8" x14ac:dyDescent="0.3">
      <c r="A30" s="75">
        <f t="shared" si="0"/>
        <v>1</v>
      </c>
      <c r="B30" s="75">
        <f t="shared" si="1"/>
        <v>25</v>
      </c>
      <c r="C30" s="75">
        <v>26</v>
      </c>
      <c r="D30" s="58" t="s">
        <v>1368</v>
      </c>
      <c r="E30" s="75">
        <v>26</v>
      </c>
      <c r="F30" s="58" t="str">
        <f t="shared" si="2"/>
        <v>S0126</v>
      </c>
      <c r="G30" s="75">
        <f t="shared" si="3"/>
        <v>0</v>
      </c>
      <c r="H30" s="75">
        <f t="shared" si="4"/>
        <v>0</v>
      </c>
    </row>
    <row r="31" spans="1:8" x14ac:dyDescent="0.3">
      <c r="A31" s="75">
        <f t="shared" si="0"/>
        <v>1</v>
      </c>
      <c r="B31" s="75">
        <f t="shared" si="1"/>
        <v>26</v>
      </c>
      <c r="C31" s="75">
        <v>25</v>
      </c>
      <c r="D31" s="58" t="s">
        <v>1369</v>
      </c>
      <c r="E31" s="75">
        <v>25</v>
      </c>
      <c r="F31" s="58" t="str">
        <f t="shared" si="2"/>
        <v>S0125</v>
      </c>
      <c r="G31" s="75">
        <f t="shared" si="3"/>
        <v>0</v>
      </c>
      <c r="H31" s="75">
        <f t="shared" si="4"/>
        <v>0</v>
      </c>
    </row>
    <row r="32" spans="1:8" x14ac:dyDescent="0.3">
      <c r="A32" s="75">
        <v>1</v>
      </c>
      <c r="B32" s="75">
        <f t="shared" si="1"/>
        <v>27</v>
      </c>
      <c r="C32" s="75">
        <v>28</v>
      </c>
      <c r="D32" s="58" t="s">
        <v>1383</v>
      </c>
      <c r="E32" s="75">
        <v>28</v>
      </c>
      <c r="F32" s="58" t="str">
        <f t="shared" si="2"/>
        <v>S0128</v>
      </c>
      <c r="G32" s="75">
        <v>0</v>
      </c>
      <c r="H32" s="75">
        <v>0</v>
      </c>
    </row>
    <row r="33" spans="1:8" x14ac:dyDescent="0.3">
      <c r="A33" s="75">
        <v>1</v>
      </c>
      <c r="B33" s="75">
        <f t="shared" si="1"/>
        <v>28</v>
      </c>
      <c r="C33" s="75">
        <v>27</v>
      </c>
      <c r="D33" s="58" t="s">
        <v>1363</v>
      </c>
      <c r="E33" s="75">
        <v>27</v>
      </c>
      <c r="F33" s="58" t="str">
        <f t="shared" si="2"/>
        <v>S0127</v>
      </c>
      <c r="G33" s="75">
        <v>0</v>
      </c>
      <c r="H33" s="75">
        <v>0</v>
      </c>
    </row>
    <row r="34" spans="1:8" x14ac:dyDescent="0.3">
      <c r="A34" s="75">
        <v>1</v>
      </c>
      <c r="B34" s="75">
        <f t="shared" si="1"/>
        <v>29</v>
      </c>
      <c r="C34" s="75">
        <v>30</v>
      </c>
      <c r="D34" s="58" t="s">
        <v>1384</v>
      </c>
      <c r="E34" s="75">
        <v>30</v>
      </c>
      <c r="F34" s="58" t="str">
        <f t="shared" si="2"/>
        <v>S0130</v>
      </c>
      <c r="G34" s="75">
        <v>0</v>
      </c>
      <c r="H34" s="75">
        <v>0</v>
      </c>
    </row>
    <row r="35" spans="1:8" x14ac:dyDescent="0.3">
      <c r="A35" s="75">
        <v>1</v>
      </c>
      <c r="B35" s="75">
        <f t="shared" si="1"/>
        <v>30</v>
      </c>
      <c r="C35" s="75">
        <v>29</v>
      </c>
      <c r="D35" s="58" t="s">
        <v>1385</v>
      </c>
      <c r="E35" s="75">
        <v>29</v>
      </c>
      <c r="F35" s="58" t="str">
        <f t="shared" si="2"/>
        <v>S0129</v>
      </c>
      <c r="G35" s="75">
        <v>0</v>
      </c>
      <c r="H35" s="75">
        <v>0</v>
      </c>
    </row>
    <row r="36" spans="1:8" x14ac:dyDescent="0.3">
      <c r="A36" s="75">
        <v>1</v>
      </c>
      <c r="B36" s="75">
        <f t="shared" si="1"/>
        <v>31</v>
      </c>
      <c r="C36" s="75">
        <v>32</v>
      </c>
      <c r="D36" s="58" t="s">
        <v>1386</v>
      </c>
      <c r="E36" s="75">
        <v>32</v>
      </c>
      <c r="F36" s="58" t="str">
        <f t="shared" si="2"/>
        <v>S0132</v>
      </c>
      <c r="G36" s="75">
        <v>0</v>
      </c>
      <c r="H36" s="75">
        <v>0</v>
      </c>
    </row>
    <row r="37" spans="1:8" x14ac:dyDescent="0.3">
      <c r="A37" s="75">
        <v>1</v>
      </c>
      <c r="B37" s="75">
        <f t="shared" si="1"/>
        <v>32</v>
      </c>
      <c r="C37" s="75">
        <v>31</v>
      </c>
      <c r="D37" s="58" t="s">
        <v>1387</v>
      </c>
      <c r="E37" s="75">
        <v>31</v>
      </c>
      <c r="F37" s="58" t="str">
        <f t="shared" si="2"/>
        <v>S0131</v>
      </c>
      <c r="G37" s="75">
        <v>0</v>
      </c>
      <c r="H37" s="75">
        <v>0</v>
      </c>
    </row>
    <row r="38" spans="1:8" x14ac:dyDescent="0.3">
      <c r="A38" s="75">
        <v>1</v>
      </c>
      <c r="B38" s="75">
        <v>33</v>
      </c>
      <c r="C38" s="75">
        <v>33</v>
      </c>
      <c r="D38" s="58" t="s">
        <v>1388</v>
      </c>
      <c r="E38" s="75">
        <v>999</v>
      </c>
      <c r="F38" s="58" t="s">
        <v>1393</v>
      </c>
      <c r="G38" s="1">
        <v>0</v>
      </c>
      <c r="H38" s="1">
        <v>1</v>
      </c>
    </row>
    <row r="39" spans="1:8" x14ac:dyDescent="0.3">
      <c r="D39" s="14"/>
    </row>
    <row r="40" spans="1:8" x14ac:dyDescent="0.3">
      <c r="D40" s="14"/>
    </row>
    <row r="41" spans="1:8" x14ac:dyDescent="0.3">
      <c r="D41" s="14"/>
    </row>
    <row r="42" spans="1:8" x14ac:dyDescent="0.3">
      <c r="D42" s="14"/>
    </row>
    <row r="43" spans="1:8" x14ac:dyDescent="0.3">
      <c r="D43" s="14"/>
    </row>
    <row r="44" spans="1:8" x14ac:dyDescent="0.3">
      <c r="D44" s="14"/>
    </row>
    <row r="45" spans="1:8" x14ac:dyDescent="0.3">
      <c r="D45" s="14"/>
    </row>
    <row r="46" spans="1:8" x14ac:dyDescent="0.3">
      <c r="D46" s="14"/>
    </row>
    <row r="47" spans="1:8" x14ac:dyDescent="0.3">
      <c r="D47" s="14"/>
    </row>
    <row r="48" spans="1:8" x14ac:dyDescent="0.3">
      <c r="D48" s="14"/>
    </row>
    <row r="49" spans="4:4" x14ac:dyDescent="0.3">
      <c r="D49" s="14"/>
    </row>
    <row r="50" spans="4:4" x14ac:dyDescent="0.3">
      <c r="D50" s="14"/>
    </row>
    <row r="51" spans="4:4" x14ac:dyDescent="0.3">
      <c r="D51" s="14"/>
    </row>
    <row r="52" spans="4:4" x14ac:dyDescent="0.3">
      <c r="D52" s="14"/>
    </row>
    <row r="53" spans="4:4" x14ac:dyDescent="0.3">
      <c r="D53" s="14"/>
    </row>
    <row r="54" spans="4:4" x14ac:dyDescent="0.3">
      <c r="D54" s="14"/>
    </row>
    <row r="55" spans="4:4" x14ac:dyDescent="0.3">
      <c r="D55" s="14"/>
    </row>
    <row r="56" spans="4:4" x14ac:dyDescent="0.3">
      <c r="D56" s="14"/>
    </row>
    <row r="57" spans="4:4" x14ac:dyDescent="0.3">
      <c r="D57" s="14"/>
    </row>
    <row r="58" spans="4:4" x14ac:dyDescent="0.3">
      <c r="D58" s="14"/>
    </row>
    <row r="59" spans="4:4" x14ac:dyDescent="0.3">
      <c r="D59" s="14"/>
    </row>
    <row r="60" spans="4:4" x14ac:dyDescent="0.3">
      <c r="D60" s="14"/>
    </row>
    <row r="61" spans="4:4" x14ac:dyDescent="0.3">
      <c r="D61" s="14"/>
    </row>
    <row r="62" spans="4:4" x14ac:dyDescent="0.3">
      <c r="D62" s="14"/>
    </row>
    <row r="63" spans="4:4" x14ac:dyDescent="0.3">
      <c r="D63" s="14"/>
    </row>
    <row r="64" spans="4:4" x14ac:dyDescent="0.3">
      <c r="D64" s="14"/>
    </row>
    <row r="65" spans="4:4" x14ac:dyDescent="0.3">
      <c r="D65" s="6"/>
    </row>
    <row r="71" spans="4:4" x14ac:dyDescent="0.3">
      <c r="D71" s="6"/>
    </row>
    <row r="72" spans="4:4" x14ac:dyDescent="0.3">
      <c r="D72" s="6"/>
    </row>
    <row r="78" spans="4:4" x14ac:dyDescent="0.3">
      <c r="D78" s="6"/>
    </row>
    <row r="79" spans="4:4" x14ac:dyDescent="0.3">
      <c r="D79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F92"/>
  <sheetViews>
    <sheetView tabSelected="1" topLeftCell="A49" workbookViewId="0">
      <selection activeCell="F99" sqref="F99"/>
    </sheetView>
  </sheetViews>
  <sheetFormatPr defaultColWidth="9.15234375" defaultRowHeight="10.75" x14ac:dyDescent="0.3"/>
  <cols>
    <col min="1" max="3" width="9.15234375" style="48"/>
    <col min="4" max="4" width="13.53515625" style="48" customWidth="1"/>
    <col min="5" max="5" width="9.15234375" style="48"/>
    <col min="6" max="6" width="30" style="48" customWidth="1"/>
    <col min="7" max="7" width="15.69140625" style="48" customWidth="1"/>
    <col min="8" max="16384" width="9.15234375" style="48"/>
  </cols>
  <sheetData>
    <row r="4" spans="1:6" x14ac:dyDescent="0.3">
      <c r="A4" s="55" t="s">
        <v>163</v>
      </c>
      <c r="B4" s="48" t="s">
        <v>505</v>
      </c>
      <c r="C4" s="48" t="s">
        <v>506</v>
      </c>
      <c r="D4" s="48" t="s">
        <v>299</v>
      </c>
      <c r="E4" s="48" t="s">
        <v>507</v>
      </c>
      <c r="F4" s="48" t="s">
        <v>85</v>
      </c>
    </row>
    <row r="5" spans="1:6" x14ac:dyDescent="0.3">
      <c r="A5" s="48">
        <v>1</v>
      </c>
      <c r="B5" s="48">
        <v>1</v>
      </c>
      <c r="C5" s="48">
        <v>0</v>
      </c>
      <c r="D5" s="48" t="s">
        <v>596</v>
      </c>
      <c r="E5" s="48" t="s">
        <v>597</v>
      </c>
    </row>
    <row r="6" spans="1:6" x14ac:dyDescent="0.3">
      <c r="A6" s="48">
        <v>1</v>
      </c>
      <c r="B6" s="48">
        <v>2</v>
      </c>
      <c r="C6" s="48">
        <v>0</v>
      </c>
      <c r="D6" s="48" t="s">
        <v>596</v>
      </c>
      <c r="E6" s="48" t="s">
        <v>598</v>
      </c>
    </row>
    <row r="7" spans="1:6" x14ac:dyDescent="0.3">
      <c r="A7" s="48">
        <v>1</v>
      </c>
      <c r="B7" s="48">
        <v>3</v>
      </c>
      <c r="C7" s="48">
        <v>0</v>
      </c>
      <c r="D7" s="48" t="s">
        <v>596</v>
      </c>
      <c r="E7" s="48" t="s">
        <v>307</v>
      </c>
    </row>
    <row r="8" spans="1:6" x14ac:dyDescent="0.3">
      <c r="A8" s="48">
        <v>1</v>
      </c>
      <c r="B8" s="48">
        <v>4</v>
      </c>
      <c r="C8" s="48">
        <v>0</v>
      </c>
      <c r="D8" s="48" t="s">
        <v>596</v>
      </c>
      <c r="E8" s="48" t="s">
        <v>599</v>
      </c>
      <c r="F8" s="48" t="s">
        <v>600</v>
      </c>
    </row>
    <row r="9" spans="1:6" x14ac:dyDescent="0.3">
      <c r="A9" s="48">
        <v>1</v>
      </c>
      <c r="B9" s="48">
        <v>12</v>
      </c>
      <c r="C9" s="48">
        <v>0</v>
      </c>
      <c r="D9" s="48" t="s">
        <v>616</v>
      </c>
      <c r="F9" s="48" t="s">
        <v>617</v>
      </c>
    </row>
    <row r="10" spans="1:6" x14ac:dyDescent="0.3">
      <c r="A10" s="48">
        <v>1</v>
      </c>
      <c r="B10" s="48">
        <v>13</v>
      </c>
      <c r="C10" s="48">
        <v>0</v>
      </c>
      <c r="D10" s="48" t="s">
        <v>301</v>
      </c>
      <c r="E10" s="55" t="s">
        <v>601</v>
      </c>
      <c r="F10" s="55" t="s">
        <v>801</v>
      </c>
    </row>
    <row r="11" spans="1:6" x14ac:dyDescent="0.3">
      <c r="A11" s="48">
        <v>1</v>
      </c>
      <c r="B11" s="48">
        <v>14</v>
      </c>
      <c r="C11" s="48">
        <v>0</v>
      </c>
      <c r="D11" s="48" t="s">
        <v>614</v>
      </c>
      <c r="F11" s="48" t="s">
        <v>331</v>
      </c>
    </row>
    <row r="12" spans="1:6" x14ac:dyDescent="0.3">
      <c r="A12" s="48">
        <v>1</v>
      </c>
      <c r="B12" s="48">
        <v>15</v>
      </c>
      <c r="C12" s="48">
        <v>0</v>
      </c>
      <c r="D12" s="48" t="s">
        <v>304</v>
      </c>
      <c r="E12" s="48" t="s">
        <v>602</v>
      </c>
      <c r="F12" s="55" t="s">
        <v>798</v>
      </c>
    </row>
    <row r="13" spans="1:6" x14ac:dyDescent="0.3">
      <c r="A13" s="48">
        <v>1</v>
      </c>
      <c r="B13" s="48">
        <v>16</v>
      </c>
      <c r="C13" s="48">
        <v>0</v>
      </c>
      <c r="D13" s="48" t="s">
        <v>305</v>
      </c>
      <c r="E13" s="48" t="s">
        <v>605</v>
      </c>
      <c r="F13" s="55" t="s">
        <v>799</v>
      </c>
    </row>
    <row r="14" spans="1:6" x14ac:dyDescent="0.3">
      <c r="A14" s="48">
        <v>1</v>
      </c>
      <c r="B14" s="48">
        <v>17</v>
      </c>
      <c r="C14" s="48">
        <v>0</v>
      </c>
      <c r="D14" s="48" t="s">
        <v>306</v>
      </c>
      <c r="E14" s="48" t="s">
        <v>615</v>
      </c>
      <c r="F14" s="55" t="s">
        <v>800</v>
      </c>
    </row>
    <row r="15" spans="1:6" x14ac:dyDescent="0.3">
      <c r="A15" s="48">
        <v>1</v>
      </c>
      <c r="B15" s="48">
        <v>18</v>
      </c>
      <c r="C15" s="48">
        <v>0</v>
      </c>
      <c r="D15" s="48" t="s">
        <v>620</v>
      </c>
      <c r="F15" s="48" t="s">
        <v>621</v>
      </c>
    </row>
    <row r="16" spans="1:6" x14ac:dyDescent="0.3">
      <c r="A16" s="48">
        <v>1</v>
      </c>
      <c r="B16" s="48">
        <v>19</v>
      </c>
      <c r="C16" s="48">
        <v>0</v>
      </c>
      <c r="D16" s="48" t="s">
        <v>620</v>
      </c>
      <c r="F16" s="48" t="s">
        <v>622</v>
      </c>
    </row>
    <row r="17" spans="1:6" x14ac:dyDescent="0.3">
      <c r="A17" s="48">
        <v>1</v>
      </c>
      <c r="B17" s="48">
        <v>20</v>
      </c>
      <c r="C17" s="48">
        <v>0</v>
      </c>
      <c r="D17" s="48" t="s">
        <v>620</v>
      </c>
      <c r="F17" s="48" t="s">
        <v>623</v>
      </c>
    </row>
    <row r="18" spans="1:6" x14ac:dyDescent="0.3">
      <c r="A18" s="48">
        <v>1</v>
      </c>
      <c r="B18" s="48">
        <v>21</v>
      </c>
      <c r="C18" s="48">
        <v>0</v>
      </c>
      <c r="D18" s="48" t="s">
        <v>620</v>
      </c>
      <c r="F18" s="48" t="s">
        <v>624</v>
      </c>
    </row>
    <row r="19" spans="1:6" x14ac:dyDescent="0.3">
      <c r="A19" s="48">
        <v>1</v>
      </c>
      <c r="B19" s="48">
        <v>22</v>
      </c>
      <c r="C19" s="48">
        <v>0</v>
      </c>
      <c r="D19" s="48" t="s">
        <v>620</v>
      </c>
      <c r="F19" s="55" t="s">
        <v>1126</v>
      </c>
    </row>
    <row r="20" spans="1:6" x14ac:dyDescent="0.3">
      <c r="A20" s="48">
        <v>1</v>
      </c>
      <c r="B20" s="48">
        <v>23</v>
      </c>
      <c r="C20" s="48">
        <v>0</v>
      </c>
      <c r="D20" s="48" t="s">
        <v>620</v>
      </c>
      <c r="F20" s="48" t="s">
        <v>627</v>
      </c>
    </row>
    <row r="21" spans="1:6" x14ac:dyDescent="0.3">
      <c r="A21" s="48">
        <v>1</v>
      </c>
      <c r="B21" s="48">
        <f>B20+1</f>
        <v>24</v>
      </c>
      <c r="C21" s="48">
        <v>0</v>
      </c>
      <c r="D21" s="48" t="s">
        <v>620</v>
      </c>
      <c r="F21" s="48" t="s">
        <v>689</v>
      </c>
    </row>
    <row r="22" spans="1:6" x14ac:dyDescent="0.3">
      <c r="A22" s="48">
        <v>1</v>
      </c>
      <c r="B22" s="48">
        <f t="shared" ref="B22:B51" si="0">B21+1</f>
        <v>25</v>
      </c>
      <c r="C22" s="48">
        <v>0</v>
      </c>
      <c r="D22" s="48" t="s">
        <v>620</v>
      </c>
      <c r="F22" s="48" t="s">
        <v>690</v>
      </c>
    </row>
    <row r="23" spans="1:6" x14ac:dyDescent="0.3">
      <c r="A23" s="48">
        <v>1</v>
      </c>
      <c r="B23" s="48">
        <f t="shared" si="0"/>
        <v>26</v>
      </c>
      <c r="C23" s="48">
        <v>0</v>
      </c>
      <c r="D23" s="48" t="s">
        <v>620</v>
      </c>
      <c r="F23" s="48" t="s">
        <v>691</v>
      </c>
    </row>
    <row r="24" spans="1:6" x14ac:dyDescent="0.3">
      <c r="A24" s="48">
        <v>1</v>
      </c>
      <c r="B24" s="48">
        <f t="shared" si="0"/>
        <v>27</v>
      </c>
      <c r="C24" s="48">
        <v>0</v>
      </c>
      <c r="D24" s="48" t="s">
        <v>620</v>
      </c>
      <c r="F24" s="55" t="s">
        <v>1127</v>
      </c>
    </row>
    <row r="25" spans="1:6" x14ac:dyDescent="0.3">
      <c r="A25" s="48">
        <v>1</v>
      </c>
      <c r="B25" s="48">
        <f t="shared" si="0"/>
        <v>28</v>
      </c>
      <c r="C25" s="48">
        <v>0</v>
      </c>
      <c r="D25" s="48" t="s">
        <v>620</v>
      </c>
      <c r="F25" s="55" t="s">
        <v>1128</v>
      </c>
    </row>
    <row r="26" spans="1:6" x14ac:dyDescent="0.3">
      <c r="A26" s="48">
        <v>1</v>
      </c>
      <c r="B26" s="48">
        <f t="shared" si="0"/>
        <v>29</v>
      </c>
      <c r="C26" s="48">
        <v>0</v>
      </c>
      <c r="D26" s="48" t="s">
        <v>620</v>
      </c>
      <c r="F26" s="55" t="s">
        <v>1129</v>
      </c>
    </row>
    <row r="27" spans="1:6" x14ac:dyDescent="0.3">
      <c r="A27" s="48">
        <v>1</v>
      </c>
      <c r="B27" s="48">
        <f t="shared" si="0"/>
        <v>30</v>
      </c>
      <c r="C27" s="48">
        <v>0</v>
      </c>
      <c r="D27" s="48" t="s">
        <v>620</v>
      </c>
      <c r="F27" s="55" t="s">
        <v>1130</v>
      </c>
    </row>
    <row r="28" spans="1:6" x14ac:dyDescent="0.3">
      <c r="A28" s="48">
        <v>1</v>
      </c>
      <c r="B28" s="48">
        <f t="shared" si="0"/>
        <v>31</v>
      </c>
      <c r="C28" s="48">
        <v>0</v>
      </c>
      <c r="D28" s="48" t="s">
        <v>620</v>
      </c>
      <c r="F28" s="55" t="s">
        <v>1131</v>
      </c>
    </row>
    <row r="29" spans="1:6" x14ac:dyDescent="0.3">
      <c r="A29" s="48">
        <v>1</v>
      </c>
      <c r="B29" s="48">
        <f t="shared" si="0"/>
        <v>32</v>
      </c>
      <c r="C29" s="48">
        <v>0</v>
      </c>
      <c r="D29" s="48" t="s">
        <v>620</v>
      </c>
      <c r="F29" s="55" t="s">
        <v>1132</v>
      </c>
    </row>
    <row r="30" spans="1:6" x14ac:dyDescent="0.3">
      <c r="A30" s="48">
        <v>1</v>
      </c>
      <c r="B30" s="48">
        <f t="shared" si="0"/>
        <v>33</v>
      </c>
      <c r="C30" s="48">
        <v>0</v>
      </c>
      <c r="D30" s="48" t="s">
        <v>620</v>
      </c>
      <c r="F30" s="55" t="s">
        <v>1133</v>
      </c>
    </row>
    <row r="31" spans="1:6" x14ac:dyDescent="0.3">
      <c r="A31" s="48">
        <v>1</v>
      </c>
      <c r="B31" s="48">
        <f t="shared" si="0"/>
        <v>34</v>
      </c>
      <c r="C31" s="48">
        <v>0</v>
      </c>
      <c r="D31" s="48" t="s">
        <v>620</v>
      </c>
      <c r="F31" s="55" t="s">
        <v>1134</v>
      </c>
    </row>
    <row r="32" spans="1:6" x14ac:dyDescent="0.3">
      <c r="A32" s="48">
        <v>1</v>
      </c>
      <c r="B32" s="48">
        <f t="shared" si="0"/>
        <v>35</v>
      </c>
      <c r="C32" s="48">
        <v>0</v>
      </c>
      <c r="D32" s="48" t="s">
        <v>620</v>
      </c>
      <c r="F32" s="55" t="s">
        <v>1135</v>
      </c>
    </row>
    <row r="33" spans="1:6" x14ac:dyDescent="0.3">
      <c r="A33" s="48">
        <v>1</v>
      </c>
      <c r="B33" s="48">
        <f t="shared" si="0"/>
        <v>36</v>
      </c>
      <c r="C33" s="48">
        <v>0</v>
      </c>
      <c r="D33" s="48" t="s">
        <v>620</v>
      </c>
      <c r="F33" s="55" t="s">
        <v>1136</v>
      </c>
    </row>
    <row r="34" spans="1:6" x14ac:dyDescent="0.3">
      <c r="A34" s="48">
        <v>1</v>
      </c>
      <c r="B34" s="48">
        <f t="shared" si="0"/>
        <v>37</v>
      </c>
      <c r="C34" s="48">
        <v>0</v>
      </c>
      <c r="D34" s="48" t="s">
        <v>620</v>
      </c>
      <c r="F34" s="55" t="s">
        <v>1137</v>
      </c>
    </row>
    <row r="35" spans="1:6" x14ac:dyDescent="0.3">
      <c r="A35" s="48">
        <v>1</v>
      </c>
      <c r="B35" s="48">
        <f t="shared" si="0"/>
        <v>38</v>
      </c>
      <c r="C35" s="48">
        <v>0</v>
      </c>
      <c r="D35" s="48" t="s">
        <v>620</v>
      </c>
      <c r="F35" s="55" t="s">
        <v>1138</v>
      </c>
    </row>
    <row r="36" spans="1:6" x14ac:dyDescent="0.3">
      <c r="A36" s="51">
        <v>1</v>
      </c>
      <c r="B36" s="51">
        <f t="shared" si="0"/>
        <v>39</v>
      </c>
      <c r="C36" s="51">
        <v>0</v>
      </c>
      <c r="D36" s="51" t="s">
        <v>620</v>
      </c>
      <c r="E36" s="51"/>
      <c r="F36" s="58" t="str">
        <f>MID(F35,1,12)&amp;TEXT(MID(F35,13,2)+1,"00") &amp; "]"</f>
        <v>ChuteStatus[17]</v>
      </c>
    </row>
    <row r="37" spans="1:6" x14ac:dyDescent="0.3">
      <c r="A37" s="51">
        <v>1</v>
      </c>
      <c r="B37" s="51">
        <f t="shared" si="0"/>
        <v>40</v>
      </c>
      <c r="C37" s="51">
        <v>0</v>
      </c>
      <c r="D37" s="51" t="s">
        <v>620</v>
      </c>
      <c r="E37" s="51"/>
      <c r="F37" s="58" t="str">
        <f t="shared" ref="F37:F51" si="1">MID(F36,1,12)&amp;TEXT(MID(F36,13,2)+1,"00") &amp; "]"</f>
        <v>ChuteStatus[18]</v>
      </c>
    </row>
    <row r="38" spans="1:6" x14ac:dyDescent="0.3">
      <c r="A38" s="51">
        <v>1</v>
      </c>
      <c r="B38" s="51">
        <f t="shared" si="0"/>
        <v>41</v>
      </c>
      <c r="C38" s="51">
        <v>0</v>
      </c>
      <c r="D38" s="51" t="s">
        <v>620</v>
      </c>
      <c r="E38" s="51"/>
      <c r="F38" s="58" t="str">
        <f t="shared" si="1"/>
        <v>ChuteStatus[19]</v>
      </c>
    </row>
    <row r="39" spans="1:6" x14ac:dyDescent="0.3">
      <c r="A39" s="51">
        <v>1</v>
      </c>
      <c r="B39" s="51">
        <f t="shared" si="0"/>
        <v>42</v>
      </c>
      <c r="C39" s="51">
        <v>0</v>
      </c>
      <c r="D39" s="51" t="s">
        <v>620</v>
      </c>
      <c r="E39" s="51"/>
      <c r="F39" s="58" t="str">
        <f t="shared" si="1"/>
        <v>ChuteStatus[20]</v>
      </c>
    </row>
    <row r="40" spans="1:6" x14ac:dyDescent="0.3">
      <c r="A40" s="51">
        <v>1</v>
      </c>
      <c r="B40" s="51">
        <f t="shared" si="0"/>
        <v>43</v>
      </c>
      <c r="C40" s="51">
        <v>0</v>
      </c>
      <c r="D40" s="51" t="s">
        <v>620</v>
      </c>
      <c r="E40" s="51"/>
      <c r="F40" s="58" t="str">
        <f t="shared" si="1"/>
        <v>ChuteStatus[21]</v>
      </c>
    </row>
    <row r="41" spans="1:6" x14ac:dyDescent="0.3">
      <c r="A41" s="51">
        <v>1</v>
      </c>
      <c r="B41" s="51">
        <f t="shared" si="0"/>
        <v>44</v>
      </c>
      <c r="C41" s="51">
        <v>0</v>
      </c>
      <c r="D41" s="51" t="s">
        <v>620</v>
      </c>
      <c r="E41" s="51"/>
      <c r="F41" s="58" t="str">
        <f t="shared" si="1"/>
        <v>ChuteStatus[22]</v>
      </c>
    </row>
    <row r="42" spans="1:6" x14ac:dyDescent="0.3">
      <c r="A42" s="51">
        <v>1</v>
      </c>
      <c r="B42" s="51">
        <f t="shared" si="0"/>
        <v>45</v>
      </c>
      <c r="C42" s="51">
        <v>0</v>
      </c>
      <c r="D42" s="51" t="s">
        <v>620</v>
      </c>
      <c r="E42" s="51"/>
      <c r="F42" s="58" t="str">
        <f t="shared" si="1"/>
        <v>ChuteStatus[23]</v>
      </c>
    </row>
    <row r="43" spans="1:6" x14ac:dyDescent="0.3">
      <c r="A43" s="51">
        <v>1</v>
      </c>
      <c r="B43" s="51">
        <f t="shared" si="0"/>
        <v>46</v>
      </c>
      <c r="C43" s="51">
        <v>0</v>
      </c>
      <c r="D43" s="51" t="s">
        <v>620</v>
      </c>
      <c r="E43" s="51"/>
      <c r="F43" s="58" t="str">
        <f t="shared" si="1"/>
        <v>ChuteStatus[24]</v>
      </c>
    </row>
    <row r="44" spans="1:6" x14ac:dyDescent="0.3">
      <c r="A44" s="51">
        <v>1</v>
      </c>
      <c r="B44" s="51">
        <f t="shared" si="0"/>
        <v>47</v>
      </c>
      <c r="C44" s="51">
        <v>0</v>
      </c>
      <c r="D44" s="51" t="s">
        <v>620</v>
      </c>
      <c r="E44" s="51"/>
      <c r="F44" s="58" t="str">
        <f t="shared" si="1"/>
        <v>ChuteStatus[25]</v>
      </c>
    </row>
    <row r="45" spans="1:6" x14ac:dyDescent="0.3">
      <c r="A45" s="51">
        <v>1</v>
      </c>
      <c r="B45" s="51">
        <f t="shared" si="0"/>
        <v>48</v>
      </c>
      <c r="C45" s="51">
        <v>0</v>
      </c>
      <c r="D45" s="51" t="s">
        <v>620</v>
      </c>
      <c r="E45" s="51"/>
      <c r="F45" s="58" t="str">
        <f t="shared" si="1"/>
        <v>ChuteStatus[26]</v>
      </c>
    </row>
    <row r="46" spans="1:6" x14ac:dyDescent="0.3">
      <c r="A46" s="51">
        <v>1</v>
      </c>
      <c r="B46" s="51">
        <f t="shared" si="0"/>
        <v>49</v>
      </c>
      <c r="C46" s="51">
        <v>0</v>
      </c>
      <c r="D46" s="51" t="s">
        <v>620</v>
      </c>
      <c r="E46" s="51"/>
      <c r="F46" s="58" t="str">
        <f t="shared" si="1"/>
        <v>ChuteStatus[27]</v>
      </c>
    </row>
    <row r="47" spans="1:6" x14ac:dyDescent="0.3">
      <c r="A47" s="51">
        <v>1</v>
      </c>
      <c r="B47" s="51">
        <f t="shared" si="0"/>
        <v>50</v>
      </c>
      <c r="C47" s="51">
        <v>0</v>
      </c>
      <c r="D47" s="51" t="s">
        <v>620</v>
      </c>
      <c r="E47" s="51"/>
      <c r="F47" s="58" t="str">
        <f t="shared" si="1"/>
        <v>ChuteStatus[28]</v>
      </c>
    </row>
    <row r="48" spans="1:6" x14ac:dyDescent="0.3">
      <c r="A48" s="51">
        <v>1</v>
      </c>
      <c r="B48" s="51">
        <f t="shared" si="0"/>
        <v>51</v>
      </c>
      <c r="C48" s="51">
        <v>0</v>
      </c>
      <c r="D48" s="51" t="s">
        <v>620</v>
      </c>
      <c r="E48" s="51"/>
      <c r="F48" s="58" t="str">
        <f t="shared" si="1"/>
        <v>ChuteStatus[29]</v>
      </c>
    </row>
    <row r="49" spans="1:6" x14ac:dyDescent="0.3">
      <c r="A49" s="51">
        <v>1</v>
      </c>
      <c r="B49" s="51">
        <f t="shared" si="0"/>
        <v>52</v>
      </c>
      <c r="C49" s="51">
        <v>0</v>
      </c>
      <c r="D49" s="51" t="s">
        <v>620</v>
      </c>
      <c r="E49" s="51"/>
      <c r="F49" s="58" t="str">
        <f t="shared" si="1"/>
        <v>ChuteStatus[30]</v>
      </c>
    </row>
    <row r="50" spans="1:6" x14ac:dyDescent="0.3">
      <c r="A50" s="51">
        <v>1</v>
      </c>
      <c r="B50" s="51">
        <f t="shared" si="0"/>
        <v>53</v>
      </c>
      <c r="C50" s="51">
        <v>0</v>
      </c>
      <c r="D50" s="51" t="s">
        <v>620</v>
      </c>
      <c r="E50" s="51"/>
      <c r="F50" s="58" t="str">
        <f t="shared" si="1"/>
        <v>ChuteStatus[31]</v>
      </c>
    </row>
    <row r="51" spans="1:6" x14ac:dyDescent="0.3">
      <c r="A51" s="51">
        <v>1</v>
      </c>
      <c r="B51" s="51">
        <f t="shared" si="0"/>
        <v>54</v>
      </c>
      <c r="C51" s="51">
        <v>0</v>
      </c>
      <c r="D51" s="51" t="s">
        <v>620</v>
      </c>
      <c r="E51" s="51"/>
      <c r="F51" s="58" t="str">
        <f t="shared" si="1"/>
        <v>ChuteStatus[32]</v>
      </c>
    </row>
    <row r="53" spans="1:6" x14ac:dyDescent="0.3">
      <c r="A53" s="48">
        <v>1</v>
      </c>
      <c r="B53" s="48">
        <v>100</v>
      </c>
      <c r="C53" s="48">
        <v>1</v>
      </c>
      <c r="D53" s="48" t="s">
        <v>596</v>
      </c>
      <c r="E53" s="48" t="s">
        <v>742</v>
      </c>
    </row>
    <row r="54" spans="1:6" x14ac:dyDescent="0.3">
      <c r="A54" s="48">
        <v>1</v>
      </c>
      <c r="B54" s="48">
        <f>B53+2</f>
        <v>102</v>
      </c>
      <c r="C54" s="48">
        <f>C53</f>
        <v>1</v>
      </c>
      <c r="D54" s="48" t="s">
        <v>596</v>
      </c>
      <c r="E54" s="48" t="s">
        <v>599</v>
      </c>
    </row>
    <row r="55" spans="1:6" x14ac:dyDescent="0.3">
      <c r="A55" s="48">
        <v>1</v>
      </c>
      <c r="B55" s="48">
        <v>110</v>
      </c>
      <c r="C55" s="48">
        <f>C54</f>
        <v>1</v>
      </c>
      <c r="D55" s="48" t="s">
        <v>616</v>
      </c>
      <c r="F55" s="48" t="s">
        <v>617</v>
      </c>
    </row>
    <row r="56" spans="1:6" x14ac:dyDescent="0.3">
      <c r="A56" s="48">
        <v>1</v>
      </c>
      <c r="B56" s="48">
        <f t="shared" ref="B56:B92" si="2">B55+1</f>
        <v>111</v>
      </c>
      <c r="C56" s="48">
        <f t="shared" ref="C56:C92" si="3">C55</f>
        <v>1</v>
      </c>
      <c r="D56" s="48" t="s">
        <v>301</v>
      </c>
      <c r="E56" s="48" t="s">
        <v>601</v>
      </c>
      <c r="F56" s="55" t="s">
        <v>801</v>
      </c>
    </row>
    <row r="57" spans="1:6" x14ac:dyDescent="0.3">
      <c r="A57" s="48">
        <v>1</v>
      </c>
      <c r="B57" s="48">
        <f t="shared" si="2"/>
        <v>112</v>
      </c>
      <c r="C57" s="48">
        <f t="shared" si="3"/>
        <v>1</v>
      </c>
      <c r="D57" s="48" t="s">
        <v>614</v>
      </c>
      <c r="F57" s="48" t="s">
        <v>331</v>
      </c>
    </row>
    <row r="58" spans="1:6" x14ac:dyDescent="0.3">
      <c r="A58" s="48">
        <v>1</v>
      </c>
      <c r="B58" s="48">
        <f t="shared" si="2"/>
        <v>113</v>
      </c>
      <c r="C58" s="48">
        <f t="shared" si="3"/>
        <v>1</v>
      </c>
      <c r="D58" s="48" t="s">
        <v>304</v>
      </c>
      <c r="E58" s="48" t="s">
        <v>602</v>
      </c>
      <c r="F58" s="55" t="s">
        <v>798</v>
      </c>
    </row>
    <row r="59" spans="1:6" x14ac:dyDescent="0.3">
      <c r="A59" s="48">
        <v>1</v>
      </c>
      <c r="B59" s="48">
        <f t="shared" si="2"/>
        <v>114</v>
      </c>
      <c r="C59" s="48">
        <f t="shared" si="3"/>
        <v>1</v>
      </c>
      <c r="D59" s="48" t="s">
        <v>305</v>
      </c>
      <c r="E59" s="48" t="s">
        <v>605</v>
      </c>
      <c r="F59" s="55" t="s">
        <v>799</v>
      </c>
    </row>
    <row r="60" spans="1:6" x14ac:dyDescent="0.3">
      <c r="A60" s="48">
        <v>1</v>
      </c>
      <c r="B60" s="48">
        <f t="shared" si="2"/>
        <v>115</v>
      </c>
      <c r="C60" s="48">
        <f t="shared" si="3"/>
        <v>1</v>
      </c>
      <c r="D60" s="48" t="s">
        <v>306</v>
      </c>
      <c r="E60" s="48" t="s">
        <v>615</v>
      </c>
      <c r="F60" s="55" t="s">
        <v>800</v>
      </c>
    </row>
    <row r="61" spans="1:6" x14ac:dyDescent="0.3">
      <c r="A61" s="48">
        <v>1</v>
      </c>
      <c r="B61" s="48">
        <f>B60+1</f>
        <v>116</v>
      </c>
      <c r="C61" s="48">
        <f>C60</f>
        <v>1</v>
      </c>
      <c r="D61" s="48" t="s">
        <v>620</v>
      </c>
      <c r="F61" s="48" t="s">
        <v>627</v>
      </c>
    </row>
    <row r="62" spans="1:6" x14ac:dyDescent="0.3">
      <c r="A62" s="48">
        <v>1</v>
      </c>
      <c r="B62" s="48">
        <f t="shared" si="2"/>
        <v>117</v>
      </c>
      <c r="C62" s="48">
        <f t="shared" si="3"/>
        <v>1</v>
      </c>
      <c r="D62" s="48" t="s">
        <v>620</v>
      </c>
      <c r="F62" s="48" t="s">
        <v>689</v>
      </c>
    </row>
    <row r="63" spans="1:6" x14ac:dyDescent="0.3">
      <c r="A63" s="48">
        <v>1</v>
      </c>
      <c r="B63" s="48">
        <f t="shared" si="2"/>
        <v>118</v>
      </c>
      <c r="C63" s="48">
        <f t="shared" si="3"/>
        <v>1</v>
      </c>
      <c r="D63" s="48" t="s">
        <v>620</v>
      </c>
      <c r="F63" s="48" t="s">
        <v>690</v>
      </c>
    </row>
    <row r="64" spans="1:6" x14ac:dyDescent="0.3">
      <c r="A64" s="48">
        <v>1</v>
      </c>
      <c r="B64" s="48">
        <f t="shared" si="2"/>
        <v>119</v>
      </c>
      <c r="C64" s="48">
        <f t="shared" si="3"/>
        <v>1</v>
      </c>
      <c r="D64" s="48" t="s">
        <v>620</v>
      </c>
      <c r="F64" s="48" t="s">
        <v>691</v>
      </c>
    </row>
    <row r="65" spans="1:6" x14ac:dyDescent="0.3">
      <c r="A65" s="48">
        <v>1</v>
      </c>
      <c r="B65" s="48">
        <f t="shared" si="2"/>
        <v>120</v>
      </c>
      <c r="C65" s="48">
        <f t="shared" si="3"/>
        <v>1</v>
      </c>
      <c r="D65" s="48" t="s">
        <v>620</v>
      </c>
      <c r="F65" s="55" t="s">
        <v>1127</v>
      </c>
    </row>
    <row r="66" spans="1:6" x14ac:dyDescent="0.3">
      <c r="A66" s="48">
        <v>1</v>
      </c>
      <c r="B66" s="48">
        <f t="shared" si="2"/>
        <v>121</v>
      </c>
      <c r="C66" s="48">
        <f t="shared" si="3"/>
        <v>1</v>
      </c>
      <c r="D66" s="48" t="s">
        <v>620</v>
      </c>
      <c r="F66" s="55" t="s">
        <v>1128</v>
      </c>
    </row>
    <row r="67" spans="1:6" x14ac:dyDescent="0.3">
      <c r="A67" s="48">
        <v>1</v>
      </c>
      <c r="B67" s="48">
        <f t="shared" si="2"/>
        <v>122</v>
      </c>
      <c r="C67" s="48">
        <f t="shared" si="3"/>
        <v>1</v>
      </c>
      <c r="D67" s="48" t="s">
        <v>620</v>
      </c>
      <c r="F67" s="55" t="s">
        <v>1129</v>
      </c>
    </row>
    <row r="68" spans="1:6" x14ac:dyDescent="0.3">
      <c r="A68" s="48">
        <v>1</v>
      </c>
      <c r="B68" s="48">
        <f t="shared" si="2"/>
        <v>123</v>
      </c>
      <c r="C68" s="48">
        <f t="shared" si="3"/>
        <v>1</v>
      </c>
      <c r="D68" s="48" t="s">
        <v>620</v>
      </c>
      <c r="F68" s="55" t="s">
        <v>1130</v>
      </c>
    </row>
    <row r="69" spans="1:6" x14ac:dyDescent="0.3">
      <c r="A69" s="48">
        <v>1</v>
      </c>
      <c r="B69" s="48">
        <f t="shared" si="2"/>
        <v>124</v>
      </c>
      <c r="C69" s="48">
        <f t="shared" si="3"/>
        <v>1</v>
      </c>
      <c r="D69" s="48" t="s">
        <v>620</v>
      </c>
      <c r="F69" s="55" t="s">
        <v>1131</v>
      </c>
    </row>
    <row r="70" spans="1:6" x14ac:dyDescent="0.3">
      <c r="A70" s="48">
        <v>1</v>
      </c>
      <c r="B70" s="48">
        <f t="shared" si="2"/>
        <v>125</v>
      </c>
      <c r="C70" s="48">
        <f t="shared" si="3"/>
        <v>1</v>
      </c>
      <c r="D70" s="48" t="s">
        <v>620</v>
      </c>
      <c r="F70" s="55" t="s">
        <v>1132</v>
      </c>
    </row>
    <row r="71" spans="1:6" x14ac:dyDescent="0.3">
      <c r="A71" s="48">
        <v>1</v>
      </c>
      <c r="B71" s="48">
        <f t="shared" si="2"/>
        <v>126</v>
      </c>
      <c r="C71" s="48">
        <f t="shared" si="3"/>
        <v>1</v>
      </c>
      <c r="D71" s="48" t="s">
        <v>620</v>
      </c>
      <c r="F71" s="55" t="s">
        <v>1133</v>
      </c>
    </row>
    <row r="72" spans="1:6" x14ac:dyDescent="0.3">
      <c r="A72" s="48">
        <v>1</v>
      </c>
      <c r="B72" s="48">
        <f t="shared" si="2"/>
        <v>127</v>
      </c>
      <c r="C72" s="48">
        <f t="shared" si="3"/>
        <v>1</v>
      </c>
      <c r="D72" s="48" t="s">
        <v>620</v>
      </c>
      <c r="F72" s="55" t="s">
        <v>1134</v>
      </c>
    </row>
    <row r="73" spans="1:6" x14ac:dyDescent="0.3">
      <c r="A73" s="48">
        <v>1</v>
      </c>
      <c r="B73" s="48">
        <f t="shared" si="2"/>
        <v>128</v>
      </c>
      <c r="C73" s="48">
        <f t="shared" si="3"/>
        <v>1</v>
      </c>
      <c r="D73" s="48" t="s">
        <v>620</v>
      </c>
      <c r="F73" s="55" t="s">
        <v>1135</v>
      </c>
    </row>
    <row r="74" spans="1:6" x14ac:dyDescent="0.3">
      <c r="A74" s="48">
        <v>1</v>
      </c>
      <c r="B74" s="48">
        <f t="shared" si="2"/>
        <v>129</v>
      </c>
      <c r="C74" s="48">
        <f t="shared" si="3"/>
        <v>1</v>
      </c>
      <c r="D74" s="48" t="s">
        <v>620</v>
      </c>
      <c r="F74" s="55" t="s">
        <v>1136</v>
      </c>
    </row>
    <row r="75" spans="1:6" x14ac:dyDescent="0.3">
      <c r="A75" s="48">
        <v>1</v>
      </c>
      <c r="B75" s="48">
        <f t="shared" si="2"/>
        <v>130</v>
      </c>
      <c r="C75" s="48">
        <f t="shared" si="3"/>
        <v>1</v>
      </c>
      <c r="D75" s="48" t="s">
        <v>620</v>
      </c>
      <c r="F75" s="55" t="s">
        <v>1137</v>
      </c>
    </row>
    <row r="76" spans="1:6" x14ac:dyDescent="0.3">
      <c r="A76" s="48">
        <v>1</v>
      </c>
      <c r="B76" s="48">
        <f t="shared" si="2"/>
        <v>131</v>
      </c>
      <c r="C76" s="48">
        <f t="shared" si="3"/>
        <v>1</v>
      </c>
      <c r="D76" s="48" t="s">
        <v>620</v>
      </c>
      <c r="F76" s="55" t="s">
        <v>1138</v>
      </c>
    </row>
    <row r="77" spans="1:6" x14ac:dyDescent="0.3">
      <c r="A77" s="51">
        <v>1</v>
      </c>
      <c r="B77" s="51">
        <f t="shared" si="2"/>
        <v>132</v>
      </c>
      <c r="C77" s="51">
        <f t="shared" si="3"/>
        <v>1</v>
      </c>
      <c r="D77" s="51" t="s">
        <v>620</v>
      </c>
      <c r="E77" s="51"/>
      <c r="F77" s="58" t="str">
        <f>MID(F76,1,12)&amp;TEXT(MID(F76,13,2)+1,"00") &amp; "]"</f>
        <v>ChuteStatus[17]</v>
      </c>
    </row>
    <row r="78" spans="1:6" x14ac:dyDescent="0.3">
      <c r="A78" s="51">
        <v>1</v>
      </c>
      <c r="B78" s="51">
        <f t="shared" si="2"/>
        <v>133</v>
      </c>
      <c r="C78" s="51">
        <f t="shared" si="3"/>
        <v>1</v>
      </c>
      <c r="D78" s="51" t="s">
        <v>620</v>
      </c>
      <c r="E78" s="51"/>
      <c r="F78" s="58" t="str">
        <f t="shared" ref="F78:F92" si="4">MID(F77,1,12)&amp;TEXT(MID(F77,13,2)+1,"00") &amp; "]"</f>
        <v>ChuteStatus[18]</v>
      </c>
    </row>
    <row r="79" spans="1:6" x14ac:dyDescent="0.3">
      <c r="A79" s="51">
        <v>1</v>
      </c>
      <c r="B79" s="51">
        <f t="shared" si="2"/>
        <v>134</v>
      </c>
      <c r="C79" s="51">
        <f t="shared" si="3"/>
        <v>1</v>
      </c>
      <c r="D79" s="51" t="s">
        <v>620</v>
      </c>
      <c r="E79" s="51"/>
      <c r="F79" s="58" t="str">
        <f t="shared" si="4"/>
        <v>ChuteStatus[19]</v>
      </c>
    </row>
    <row r="80" spans="1:6" x14ac:dyDescent="0.3">
      <c r="A80" s="51">
        <v>1</v>
      </c>
      <c r="B80" s="51">
        <f t="shared" si="2"/>
        <v>135</v>
      </c>
      <c r="C80" s="51">
        <f t="shared" si="3"/>
        <v>1</v>
      </c>
      <c r="D80" s="51" t="s">
        <v>620</v>
      </c>
      <c r="E80" s="51"/>
      <c r="F80" s="58" t="str">
        <f t="shared" si="4"/>
        <v>ChuteStatus[20]</v>
      </c>
    </row>
    <row r="81" spans="1:6" x14ac:dyDescent="0.3">
      <c r="A81" s="51">
        <v>1</v>
      </c>
      <c r="B81" s="51">
        <f t="shared" si="2"/>
        <v>136</v>
      </c>
      <c r="C81" s="51">
        <f t="shared" si="3"/>
        <v>1</v>
      </c>
      <c r="D81" s="51" t="s">
        <v>620</v>
      </c>
      <c r="E81" s="51"/>
      <c r="F81" s="58" t="str">
        <f t="shared" si="4"/>
        <v>ChuteStatus[21]</v>
      </c>
    </row>
    <row r="82" spans="1:6" x14ac:dyDescent="0.3">
      <c r="A82" s="51">
        <v>1</v>
      </c>
      <c r="B82" s="51">
        <f t="shared" si="2"/>
        <v>137</v>
      </c>
      <c r="C82" s="51">
        <f t="shared" si="3"/>
        <v>1</v>
      </c>
      <c r="D82" s="51" t="s">
        <v>620</v>
      </c>
      <c r="E82" s="51"/>
      <c r="F82" s="58" t="str">
        <f t="shared" si="4"/>
        <v>ChuteStatus[22]</v>
      </c>
    </row>
    <row r="83" spans="1:6" x14ac:dyDescent="0.3">
      <c r="A83" s="51">
        <v>1</v>
      </c>
      <c r="B83" s="51">
        <f t="shared" si="2"/>
        <v>138</v>
      </c>
      <c r="C83" s="51">
        <f t="shared" si="3"/>
        <v>1</v>
      </c>
      <c r="D83" s="51" t="s">
        <v>620</v>
      </c>
      <c r="E83" s="51"/>
      <c r="F83" s="58" t="str">
        <f t="shared" si="4"/>
        <v>ChuteStatus[23]</v>
      </c>
    </row>
    <row r="84" spans="1:6" x14ac:dyDescent="0.3">
      <c r="A84" s="51">
        <v>1</v>
      </c>
      <c r="B84" s="51">
        <f t="shared" si="2"/>
        <v>139</v>
      </c>
      <c r="C84" s="51">
        <f t="shared" si="3"/>
        <v>1</v>
      </c>
      <c r="D84" s="51" t="s">
        <v>620</v>
      </c>
      <c r="E84" s="51"/>
      <c r="F84" s="58" t="str">
        <f t="shared" si="4"/>
        <v>ChuteStatus[24]</v>
      </c>
    </row>
    <row r="85" spans="1:6" x14ac:dyDescent="0.3">
      <c r="A85" s="51">
        <v>1</v>
      </c>
      <c r="B85" s="51">
        <f t="shared" si="2"/>
        <v>140</v>
      </c>
      <c r="C85" s="51">
        <f t="shared" si="3"/>
        <v>1</v>
      </c>
      <c r="D85" s="51" t="s">
        <v>620</v>
      </c>
      <c r="E85" s="51"/>
      <c r="F85" s="58" t="str">
        <f t="shared" si="4"/>
        <v>ChuteStatus[25]</v>
      </c>
    </row>
    <row r="86" spans="1:6" x14ac:dyDescent="0.3">
      <c r="A86" s="51">
        <v>1</v>
      </c>
      <c r="B86" s="51">
        <f t="shared" si="2"/>
        <v>141</v>
      </c>
      <c r="C86" s="51">
        <f t="shared" si="3"/>
        <v>1</v>
      </c>
      <c r="D86" s="51" t="s">
        <v>620</v>
      </c>
      <c r="E86" s="51"/>
      <c r="F86" s="58" t="str">
        <f t="shared" si="4"/>
        <v>ChuteStatus[26]</v>
      </c>
    </row>
    <row r="87" spans="1:6" x14ac:dyDescent="0.3">
      <c r="A87" s="51">
        <v>1</v>
      </c>
      <c r="B87" s="51">
        <f t="shared" si="2"/>
        <v>142</v>
      </c>
      <c r="C87" s="51">
        <f t="shared" si="3"/>
        <v>1</v>
      </c>
      <c r="D87" s="51" t="s">
        <v>620</v>
      </c>
      <c r="E87" s="51"/>
      <c r="F87" s="58" t="str">
        <f t="shared" si="4"/>
        <v>ChuteStatus[27]</v>
      </c>
    </row>
    <row r="88" spans="1:6" x14ac:dyDescent="0.3">
      <c r="A88" s="51">
        <v>1</v>
      </c>
      <c r="B88" s="51">
        <f t="shared" si="2"/>
        <v>143</v>
      </c>
      <c r="C88" s="51">
        <f t="shared" si="3"/>
        <v>1</v>
      </c>
      <c r="D88" s="51" t="s">
        <v>620</v>
      </c>
      <c r="E88" s="51"/>
      <c r="F88" s="58" t="str">
        <f t="shared" si="4"/>
        <v>ChuteStatus[28]</v>
      </c>
    </row>
    <row r="89" spans="1:6" x14ac:dyDescent="0.3">
      <c r="A89" s="51">
        <v>1</v>
      </c>
      <c r="B89" s="51">
        <f t="shared" si="2"/>
        <v>144</v>
      </c>
      <c r="C89" s="51">
        <f t="shared" si="3"/>
        <v>1</v>
      </c>
      <c r="D89" s="51" t="s">
        <v>620</v>
      </c>
      <c r="E89" s="51"/>
      <c r="F89" s="58" t="str">
        <f t="shared" si="4"/>
        <v>ChuteStatus[29]</v>
      </c>
    </row>
    <row r="90" spans="1:6" x14ac:dyDescent="0.3">
      <c r="A90" s="51">
        <v>1</v>
      </c>
      <c r="B90" s="51">
        <f t="shared" si="2"/>
        <v>145</v>
      </c>
      <c r="C90" s="51">
        <f t="shared" si="3"/>
        <v>1</v>
      </c>
      <c r="D90" s="51" t="s">
        <v>620</v>
      </c>
      <c r="E90" s="51"/>
      <c r="F90" s="58" t="str">
        <f t="shared" si="4"/>
        <v>ChuteStatus[30]</v>
      </c>
    </row>
    <row r="91" spans="1:6" x14ac:dyDescent="0.3">
      <c r="A91" s="51">
        <v>1</v>
      </c>
      <c r="B91" s="51">
        <f t="shared" si="2"/>
        <v>146</v>
      </c>
      <c r="C91" s="51">
        <f t="shared" si="3"/>
        <v>1</v>
      </c>
      <c r="D91" s="51" t="s">
        <v>620</v>
      </c>
      <c r="E91" s="51"/>
      <c r="F91" s="58" t="str">
        <f t="shared" si="4"/>
        <v>ChuteStatus[31]</v>
      </c>
    </row>
    <row r="92" spans="1:6" x14ac:dyDescent="0.3">
      <c r="A92" s="51">
        <v>1</v>
      </c>
      <c r="B92" s="51">
        <f t="shared" si="2"/>
        <v>147</v>
      </c>
      <c r="C92" s="51">
        <f t="shared" si="3"/>
        <v>1</v>
      </c>
      <c r="D92" s="51" t="s">
        <v>620</v>
      </c>
      <c r="E92" s="51"/>
      <c r="F92" s="58" t="str">
        <f t="shared" si="4"/>
        <v>ChuteStatus[32]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L1512"/>
  <sheetViews>
    <sheetView topLeftCell="A52" zoomScale="85" zoomScaleNormal="85" workbookViewId="0">
      <selection activeCell="H75" sqref="H75"/>
    </sheetView>
  </sheetViews>
  <sheetFormatPr defaultColWidth="9.15234375" defaultRowHeight="10.75" x14ac:dyDescent="0.3"/>
  <cols>
    <col min="1" max="3" width="9.15234375" style="48"/>
    <col min="4" max="4" width="15.3828125" style="48" customWidth="1"/>
    <col min="5" max="7" width="9.15234375" style="48"/>
    <col min="8" max="8" width="32.3828125" style="48" customWidth="1"/>
    <col min="9" max="9" width="19" style="48" customWidth="1"/>
    <col min="10" max="10" width="16.3046875" style="48" customWidth="1"/>
    <col min="11" max="16384" width="9.15234375" style="48"/>
  </cols>
  <sheetData>
    <row r="4" spans="1:12" x14ac:dyDescent="0.3">
      <c r="A4" s="55" t="s">
        <v>163</v>
      </c>
      <c r="B4" s="48" t="s">
        <v>504</v>
      </c>
      <c r="C4" s="48" t="s">
        <v>505</v>
      </c>
      <c r="D4" s="55" t="s">
        <v>754</v>
      </c>
      <c r="E4" s="48" t="s">
        <v>171</v>
      </c>
      <c r="F4" s="55" t="s">
        <v>755</v>
      </c>
      <c r="G4" s="48" t="s">
        <v>508</v>
      </c>
      <c r="H4" s="48" t="s">
        <v>85</v>
      </c>
      <c r="I4" s="48" t="s">
        <v>509</v>
      </c>
      <c r="J4" s="48" t="s">
        <v>510</v>
      </c>
    </row>
    <row r="5" spans="1:12" x14ac:dyDescent="0.3">
      <c r="A5" s="48">
        <v>1</v>
      </c>
      <c r="C5" s="48">
        <v>1</v>
      </c>
      <c r="D5" s="48">
        <v>0</v>
      </c>
      <c r="E5" s="48">
        <v>1</v>
      </c>
      <c r="F5" s="48">
        <v>0</v>
      </c>
      <c r="G5" s="49" t="s">
        <v>544</v>
      </c>
      <c r="H5" s="49" t="s">
        <v>319</v>
      </c>
      <c r="I5" s="50" t="s">
        <v>511</v>
      </c>
      <c r="J5" s="50" t="s">
        <v>512</v>
      </c>
      <c r="K5" s="49"/>
      <c r="L5" s="49"/>
    </row>
    <row r="6" spans="1:12" x14ac:dyDescent="0.3">
      <c r="A6" s="48">
        <v>1</v>
      </c>
      <c r="C6" s="48">
        <f>C5</f>
        <v>1</v>
      </c>
      <c r="D6" s="48">
        <v>0</v>
      </c>
      <c r="E6" s="48">
        <f>E5+1</f>
        <v>2</v>
      </c>
      <c r="F6" s="48">
        <v>0</v>
      </c>
      <c r="G6" s="49" t="s">
        <v>545</v>
      </c>
      <c r="H6" s="49" t="s">
        <v>320</v>
      </c>
      <c r="I6" s="50" t="s">
        <v>513</v>
      </c>
      <c r="J6" s="50" t="s">
        <v>514</v>
      </c>
      <c r="K6" s="49"/>
      <c r="L6" s="49"/>
    </row>
    <row r="7" spans="1:12" x14ac:dyDescent="0.3">
      <c r="A7" s="48">
        <v>1</v>
      </c>
      <c r="C7" s="48">
        <f t="shared" ref="C7:C20" si="0">C6</f>
        <v>1</v>
      </c>
      <c r="D7" s="48">
        <v>0</v>
      </c>
      <c r="E7" s="48">
        <f t="shared" ref="E7:E20" si="1">E6+1</f>
        <v>3</v>
      </c>
      <c r="F7" s="48">
        <v>0</v>
      </c>
      <c r="G7" s="49" t="s">
        <v>546</v>
      </c>
      <c r="H7" s="49" t="s">
        <v>321</v>
      </c>
      <c r="I7" s="50" t="s">
        <v>515</v>
      </c>
      <c r="J7" s="50" t="s">
        <v>516</v>
      </c>
      <c r="K7" s="49"/>
      <c r="L7" s="49"/>
    </row>
    <row r="8" spans="1:12" x14ac:dyDescent="0.3">
      <c r="A8" s="48">
        <v>1</v>
      </c>
      <c r="C8" s="48">
        <f t="shared" si="0"/>
        <v>1</v>
      </c>
      <c r="D8" s="48">
        <v>0</v>
      </c>
      <c r="E8" s="48">
        <f t="shared" si="1"/>
        <v>4</v>
      </c>
      <c r="F8" s="48">
        <v>0</v>
      </c>
      <c r="G8" s="49" t="s">
        <v>547</v>
      </c>
      <c r="H8" s="49" t="s">
        <v>517</v>
      </c>
      <c r="I8" s="50" t="s">
        <v>518</v>
      </c>
      <c r="J8" s="50" t="s">
        <v>519</v>
      </c>
      <c r="K8" s="49"/>
      <c r="L8" s="49"/>
    </row>
    <row r="9" spans="1:12" x14ac:dyDescent="0.3">
      <c r="A9" s="48">
        <v>1</v>
      </c>
      <c r="C9" s="48">
        <f t="shared" si="0"/>
        <v>1</v>
      </c>
      <c r="D9" s="48">
        <v>0</v>
      </c>
      <c r="E9" s="48">
        <f t="shared" si="1"/>
        <v>5</v>
      </c>
      <c r="F9" s="48">
        <v>0</v>
      </c>
      <c r="G9" s="49" t="s">
        <v>548</v>
      </c>
      <c r="H9" s="49" t="s">
        <v>517</v>
      </c>
      <c r="I9" s="50" t="s">
        <v>520</v>
      </c>
      <c r="J9" s="50" t="s">
        <v>521</v>
      </c>
      <c r="K9" s="49"/>
      <c r="L9" s="49"/>
    </row>
    <row r="10" spans="1:12" x14ac:dyDescent="0.3">
      <c r="A10" s="48">
        <v>1</v>
      </c>
      <c r="C10" s="48">
        <f t="shared" si="0"/>
        <v>1</v>
      </c>
      <c r="D10" s="48">
        <v>0</v>
      </c>
      <c r="E10" s="48">
        <f t="shared" si="1"/>
        <v>6</v>
      </c>
      <c r="F10" s="48">
        <v>0</v>
      </c>
      <c r="G10" s="49" t="s">
        <v>549</v>
      </c>
      <c r="H10" s="49" t="s">
        <v>322</v>
      </c>
      <c r="I10" s="50" t="s">
        <v>522</v>
      </c>
      <c r="J10" s="50" t="s">
        <v>523</v>
      </c>
      <c r="K10" s="49"/>
      <c r="L10" s="49"/>
    </row>
    <row r="11" spans="1:12" x14ac:dyDescent="0.3">
      <c r="A11" s="48">
        <v>1</v>
      </c>
      <c r="C11" s="48">
        <f t="shared" si="0"/>
        <v>1</v>
      </c>
      <c r="D11" s="48">
        <v>0</v>
      </c>
      <c r="E11" s="48">
        <f t="shared" si="1"/>
        <v>7</v>
      </c>
      <c r="F11" s="48">
        <v>0</v>
      </c>
      <c r="G11" s="49" t="s">
        <v>550</v>
      </c>
      <c r="H11" s="49" t="s">
        <v>323</v>
      </c>
      <c r="I11" s="50" t="s">
        <v>524</v>
      </c>
      <c r="J11" s="50" t="s">
        <v>525</v>
      </c>
      <c r="K11" s="49"/>
      <c r="L11" s="49"/>
    </row>
    <row r="12" spans="1:12" x14ac:dyDescent="0.3">
      <c r="A12" s="48">
        <v>1</v>
      </c>
      <c r="C12" s="48">
        <f t="shared" si="0"/>
        <v>1</v>
      </c>
      <c r="D12" s="48">
        <v>0</v>
      </c>
      <c r="E12" s="48">
        <f t="shared" si="1"/>
        <v>8</v>
      </c>
      <c r="F12" s="48">
        <v>0</v>
      </c>
      <c r="G12" s="49" t="s">
        <v>551</v>
      </c>
      <c r="H12" s="49" t="s">
        <v>312</v>
      </c>
      <c r="I12" s="50" t="s">
        <v>526</v>
      </c>
      <c r="J12" s="50" t="s">
        <v>527</v>
      </c>
      <c r="K12" s="49"/>
      <c r="L12" s="49"/>
    </row>
    <row r="13" spans="1:12" x14ac:dyDescent="0.3">
      <c r="A13" s="48">
        <v>1</v>
      </c>
      <c r="C13" s="48">
        <f t="shared" si="0"/>
        <v>1</v>
      </c>
      <c r="D13" s="48">
        <v>0</v>
      </c>
      <c r="E13" s="48">
        <f t="shared" si="1"/>
        <v>9</v>
      </c>
      <c r="F13" s="48">
        <v>0</v>
      </c>
      <c r="G13" s="49" t="s">
        <v>552</v>
      </c>
      <c r="H13" s="49" t="s">
        <v>324</v>
      </c>
      <c r="I13" s="50" t="s">
        <v>528</v>
      </c>
      <c r="J13" s="50" t="s">
        <v>529</v>
      </c>
      <c r="K13" s="49"/>
      <c r="L13" s="49"/>
    </row>
    <row r="14" spans="1:12" x14ac:dyDescent="0.3">
      <c r="A14" s="48">
        <v>1</v>
      </c>
      <c r="C14" s="48">
        <f t="shared" si="0"/>
        <v>1</v>
      </c>
      <c r="D14" s="48">
        <v>0</v>
      </c>
      <c r="E14" s="48">
        <f t="shared" si="1"/>
        <v>10</v>
      </c>
      <c r="F14" s="48">
        <v>0</v>
      </c>
      <c r="G14" s="49" t="s">
        <v>553</v>
      </c>
      <c r="H14" s="49" t="s">
        <v>325</v>
      </c>
      <c r="I14" s="50" t="s">
        <v>530</v>
      </c>
      <c r="J14" s="50" t="s">
        <v>531</v>
      </c>
      <c r="K14" s="49"/>
      <c r="L14" s="49"/>
    </row>
    <row r="15" spans="1:12" x14ac:dyDescent="0.3">
      <c r="A15" s="48">
        <v>1</v>
      </c>
      <c r="C15" s="48">
        <f t="shared" si="0"/>
        <v>1</v>
      </c>
      <c r="D15" s="48">
        <v>0</v>
      </c>
      <c r="E15" s="48">
        <f t="shared" si="1"/>
        <v>11</v>
      </c>
      <c r="F15" s="48">
        <v>0</v>
      </c>
      <c r="G15" s="49" t="s">
        <v>554</v>
      </c>
      <c r="H15" s="49" t="s">
        <v>326</v>
      </c>
      <c r="I15" s="50" t="s">
        <v>532</v>
      </c>
      <c r="J15" s="50" t="s">
        <v>533</v>
      </c>
      <c r="K15" s="49"/>
      <c r="L15" s="49"/>
    </row>
    <row r="16" spans="1:12" x14ac:dyDescent="0.3">
      <c r="A16" s="48">
        <v>1</v>
      </c>
      <c r="C16" s="48">
        <f t="shared" si="0"/>
        <v>1</v>
      </c>
      <c r="D16" s="48">
        <v>0</v>
      </c>
      <c r="E16" s="48">
        <f t="shared" si="1"/>
        <v>12</v>
      </c>
      <c r="F16" s="48">
        <v>0</v>
      </c>
      <c r="G16" s="49" t="s">
        <v>555</v>
      </c>
      <c r="H16" s="49" t="s">
        <v>141</v>
      </c>
      <c r="I16" s="50" t="s">
        <v>534</v>
      </c>
      <c r="J16" s="50" t="s">
        <v>535</v>
      </c>
      <c r="K16" s="49"/>
      <c r="L16" s="49"/>
    </row>
    <row r="17" spans="1:12" x14ac:dyDescent="0.3">
      <c r="A17" s="48">
        <v>1</v>
      </c>
      <c r="C17" s="48">
        <f t="shared" si="0"/>
        <v>1</v>
      </c>
      <c r="D17" s="48">
        <v>0</v>
      </c>
      <c r="E17" s="48">
        <f t="shared" si="1"/>
        <v>13</v>
      </c>
      <c r="F17" s="48">
        <v>0</v>
      </c>
      <c r="G17" s="49" t="s">
        <v>556</v>
      </c>
      <c r="H17" s="49" t="s">
        <v>144</v>
      </c>
      <c r="I17" s="50" t="s">
        <v>536</v>
      </c>
      <c r="J17" s="50" t="s">
        <v>537</v>
      </c>
      <c r="K17" s="49"/>
      <c r="L17" s="49"/>
    </row>
    <row r="18" spans="1:12" x14ac:dyDescent="0.3">
      <c r="A18" s="48">
        <v>1</v>
      </c>
      <c r="C18" s="48">
        <f t="shared" si="0"/>
        <v>1</v>
      </c>
      <c r="D18" s="48">
        <v>0</v>
      </c>
      <c r="E18" s="48">
        <f t="shared" si="1"/>
        <v>14</v>
      </c>
      <c r="F18" s="48">
        <v>0</v>
      </c>
      <c r="G18" s="49" t="s">
        <v>557</v>
      </c>
      <c r="H18" s="49" t="s">
        <v>517</v>
      </c>
      <c r="I18" s="50" t="s">
        <v>538</v>
      </c>
      <c r="J18" s="50" t="s">
        <v>539</v>
      </c>
      <c r="K18" s="49"/>
      <c r="L18" s="49"/>
    </row>
    <row r="19" spans="1:12" x14ac:dyDescent="0.3">
      <c r="A19" s="48">
        <v>1</v>
      </c>
      <c r="C19" s="48">
        <f t="shared" si="0"/>
        <v>1</v>
      </c>
      <c r="D19" s="48">
        <v>0</v>
      </c>
      <c r="E19" s="48">
        <f t="shared" si="1"/>
        <v>15</v>
      </c>
      <c r="F19" s="48">
        <v>0</v>
      </c>
      <c r="G19" s="49" t="s">
        <v>558</v>
      </c>
      <c r="H19" s="49" t="s">
        <v>517</v>
      </c>
      <c r="I19" s="50" t="s">
        <v>540</v>
      </c>
      <c r="J19" s="50" t="s">
        <v>541</v>
      </c>
      <c r="K19" s="49"/>
      <c r="L19" s="49"/>
    </row>
    <row r="20" spans="1:12" x14ac:dyDescent="0.3">
      <c r="A20" s="48">
        <v>1</v>
      </c>
      <c r="C20" s="48">
        <f t="shared" si="0"/>
        <v>1</v>
      </c>
      <c r="D20" s="48">
        <v>0</v>
      </c>
      <c r="E20" s="48">
        <f t="shared" si="1"/>
        <v>16</v>
      </c>
      <c r="F20" s="48">
        <v>0</v>
      </c>
      <c r="G20" s="49" t="s">
        <v>559</v>
      </c>
      <c r="H20" s="49" t="s">
        <v>147</v>
      </c>
      <c r="I20" s="50" t="s">
        <v>542</v>
      </c>
      <c r="J20" s="50" t="s">
        <v>543</v>
      </c>
      <c r="K20" s="49"/>
      <c r="L20" s="49"/>
    </row>
    <row r="22" spans="1:12" x14ac:dyDescent="0.3">
      <c r="A22" s="48">
        <v>1</v>
      </c>
      <c r="C22" s="48">
        <v>2</v>
      </c>
      <c r="D22" s="48">
        <v>0</v>
      </c>
      <c r="E22" s="48">
        <v>17</v>
      </c>
      <c r="F22" s="48">
        <v>0</v>
      </c>
      <c r="G22" s="49" t="s">
        <v>544</v>
      </c>
      <c r="H22" s="49" t="s">
        <v>381</v>
      </c>
      <c r="I22" s="50" t="s">
        <v>560</v>
      </c>
      <c r="J22" s="50" t="s">
        <v>576</v>
      </c>
    </row>
    <row r="23" spans="1:12" x14ac:dyDescent="0.3">
      <c r="A23" s="48">
        <v>1</v>
      </c>
      <c r="C23" s="48">
        <f>C22</f>
        <v>2</v>
      </c>
      <c r="D23" s="48">
        <v>0</v>
      </c>
      <c r="E23" s="48">
        <f>E22+1</f>
        <v>18</v>
      </c>
      <c r="F23" s="48">
        <v>0</v>
      </c>
      <c r="G23" s="49" t="s">
        <v>545</v>
      </c>
      <c r="H23" s="49" t="s">
        <v>391</v>
      </c>
      <c r="I23" s="50" t="s">
        <v>561</v>
      </c>
      <c r="J23" s="50" t="s">
        <v>577</v>
      </c>
    </row>
    <row r="24" spans="1:12" x14ac:dyDescent="0.3">
      <c r="A24" s="48">
        <v>1</v>
      </c>
      <c r="C24" s="48">
        <f t="shared" ref="C24:C37" si="2">C23</f>
        <v>2</v>
      </c>
      <c r="D24" s="48">
        <v>0</v>
      </c>
      <c r="E24" s="48">
        <f t="shared" ref="E24:E37" si="3">E23+1</f>
        <v>19</v>
      </c>
      <c r="F24" s="48">
        <v>0</v>
      </c>
      <c r="G24" s="49" t="s">
        <v>546</v>
      </c>
      <c r="H24" s="49" t="s">
        <v>390</v>
      </c>
      <c r="I24" s="50" t="s">
        <v>562</v>
      </c>
      <c r="J24" s="50" t="s">
        <v>578</v>
      </c>
    </row>
    <row r="25" spans="1:12" x14ac:dyDescent="0.3">
      <c r="A25" s="48">
        <v>1</v>
      </c>
      <c r="C25" s="48">
        <f t="shared" si="2"/>
        <v>2</v>
      </c>
      <c r="D25" s="48">
        <v>0</v>
      </c>
      <c r="E25" s="48">
        <f t="shared" si="3"/>
        <v>20</v>
      </c>
      <c r="F25" s="48">
        <v>0</v>
      </c>
      <c r="G25" s="49" t="s">
        <v>547</v>
      </c>
      <c r="H25" s="49" t="s">
        <v>517</v>
      </c>
      <c r="I25" s="50" t="s">
        <v>563</v>
      </c>
      <c r="J25" s="50" t="s">
        <v>579</v>
      </c>
    </row>
    <row r="26" spans="1:12" x14ac:dyDescent="0.3">
      <c r="A26" s="48">
        <v>1</v>
      </c>
      <c r="C26" s="48">
        <f t="shared" si="2"/>
        <v>2</v>
      </c>
      <c r="D26" s="48">
        <v>0</v>
      </c>
      <c r="E26" s="48">
        <f t="shared" si="3"/>
        <v>21</v>
      </c>
      <c r="F26" s="48">
        <v>0</v>
      </c>
      <c r="G26" s="49" t="s">
        <v>548</v>
      </c>
      <c r="H26" s="49" t="s">
        <v>517</v>
      </c>
      <c r="I26" s="50" t="s">
        <v>564</v>
      </c>
      <c r="J26" s="50" t="s">
        <v>580</v>
      </c>
    </row>
    <row r="27" spans="1:12" x14ac:dyDescent="0.3">
      <c r="A27" s="48">
        <v>1</v>
      </c>
      <c r="C27" s="48">
        <f t="shared" si="2"/>
        <v>2</v>
      </c>
      <c r="D27" s="48">
        <v>0</v>
      </c>
      <c r="E27" s="48">
        <f t="shared" si="3"/>
        <v>22</v>
      </c>
      <c r="F27" s="48">
        <v>0</v>
      </c>
      <c r="G27" s="49" t="s">
        <v>549</v>
      </c>
      <c r="H27" s="49" t="s">
        <v>517</v>
      </c>
      <c r="I27" s="50" t="s">
        <v>565</v>
      </c>
      <c r="J27" s="50" t="s">
        <v>581</v>
      </c>
    </row>
    <row r="28" spans="1:12" x14ac:dyDescent="0.3">
      <c r="A28" s="48">
        <v>1</v>
      </c>
      <c r="C28" s="48">
        <f t="shared" si="2"/>
        <v>2</v>
      </c>
      <c r="D28" s="48">
        <v>0</v>
      </c>
      <c r="E28" s="48">
        <f t="shared" si="3"/>
        <v>23</v>
      </c>
      <c r="F28" s="48">
        <v>0</v>
      </c>
      <c r="G28" s="49" t="s">
        <v>550</v>
      </c>
      <c r="H28" s="49" t="s">
        <v>517</v>
      </c>
      <c r="I28" s="50" t="s">
        <v>566</v>
      </c>
      <c r="J28" s="50" t="s">
        <v>582</v>
      </c>
    </row>
    <row r="29" spans="1:12" x14ac:dyDescent="0.3">
      <c r="A29" s="48">
        <v>1</v>
      </c>
      <c r="C29" s="48">
        <f t="shared" si="2"/>
        <v>2</v>
      </c>
      <c r="D29" s="48">
        <v>0</v>
      </c>
      <c r="E29" s="48">
        <f t="shared" si="3"/>
        <v>24</v>
      </c>
      <c r="F29" s="48">
        <v>0</v>
      </c>
      <c r="G29" s="49" t="s">
        <v>551</v>
      </c>
      <c r="H29" s="49" t="s">
        <v>517</v>
      </c>
      <c r="I29" s="50" t="s">
        <v>567</v>
      </c>
      <c r="J29" s="50" t="s">
        <v>583</v>
      </c>
    </row>
    <row r="30" spans="1:12" x14ac:dyDescent="0.3">
      <c r="A30" s="48">
        <v>1</v>
      </c>
      <c r="C30" s="48">
        <f t="shared" si="2"/>
        <v>2</v>
      </c>
      <c r="D30" s="48">
        <v>0</v>
      </c>
      <c r="E30" s="48">
        <f t="shared" si="3"/>
        <v>25</v>
      </c>
      <c r="F30" s="48">
        <v>0</v>
      </c>
      <c r="G30" s="49" t="s">
        <v>552</v>
      </c>
      <c r="H30" s="49" t="s">
        <v>517</v>
      </c>
      <c r="I30" s="50" t="s">
        <v>568</v>
      </c>
      <c r="J30" s="50" t="s">
        <v>584</v>
      </c>
    </row>
    <row r="31" spans="1:12" x14ac:dyDescent="0.3">
      <c r="A31" s="48">
        <v>1</v>
      </c>
      <c r="C31" s="48">
        <f t="shared" si="2"/>
        <v>2</v>
      </c>
      <c r="D31" s="48">
        <v>0</v>
      </c>
      <c r="E31" s="48">
        <f t="shared" si="3"/>
        <v>26</v>
      </c>
      <c r="F31" s="48">
        <v>0</v>
      </c>
      <c r="G31" s="49" t="s">
        <v>553</v>
      </c>
      <c r="H31" s="49" t="s">
        <v>517</v>
      </c>
      <c r="I31" s="50" t="s">
        <v>569</v>
      </c>
      <c r="J31" s="50" t="s">
        <v>585</v>
      </c>
    </row>
    <row r="32" spans="1:12" x14ac:dyDescent="0.3">
      <c r="A32" s="48">
        <v>1</v>
      </c>
      <c r="C32" s="48">
        <f t="shared" si="2"/>
        <v>2</v>
      </c>
      <c r="D32" s="48">
        <v>0</v>
      </c>
      <c r="E32" s="48">
        <f t="shared" si="3"/>
        <v>27</v>
      </c>
      <c r="F32" s="48">
        <v>0</v>
      </c>
      <c r="G32" s="49" t="s">
        <v>554</v>
      </c>
      <c r="H32" s="49" t="s">
        <v>517</v>
      </c>
      <c r="I32" s="50" t="s">
        <v>570</v>
      </c>
      <c r="J32" s="50" t="s">
        <v>586</v>
      </c>
    </row>
    <row r="33" spans="1:10" x14ac:dyDescent="0.3">
      <c r="A33" s="48">
        <v>1</v>
      </c>
      <c r="C33" s="48">
        <f t="shared" si="2"/>
        <v>2</v>
      </c>
      <c r="D33" s="48">
        <v>0</v>
      </c>
      <c r="E33" s="48">
        <f t="shared" si="3"/>
        <v>28</v>
      </c>
      <c r="F33" s="48">
        <v>0</v>
      </c>
      <c r="G33" s="49" t="s">
        <v>555</v>
      </c>
      <c r="H33" s="49" t="s">
        <v>517</v>
      </c>
      <c r="I33" s="50" t="s">
        <v>571</v>
      </c>
      <c r="J33" s="50" t="s">
        <v>587</v>
      </c>
    </row>
    <row r="34" spans="1:10" x14ac:dyDescent="0.3">
      <c r="A34" s="48">
        <v>1</v>
      </c>
      <c r="C34" s="48">
        <f t="shared" si="2"/>
        <v>2</v>
      </c>
      <c r="D34" s="48">
        <v>0</v>
      </c>
      <c r="E34" s="48">
        <f t="shared" si="3"/>
        <v>29</v>
      </c>
      <c r="F34" s="48">
        <v>0</v>
      </c>
      <c r="G34" s="49" t="s">
        <v>556</v>
      </c>
      <c r="H34" s="49" t="s">
        <v>517</v>
      </c>
      <c r="I34" s="50" t="s">
        <v>572</v>
      </c>
      <c r="J34" s="50" t="s">
        <v>588</v>
      </c>
    </row>
    <row r="35" spans="1:10" x14ac:dyDescent="0.3">
      <c r="A35" s="48">
        <v>1</v>
      </c>
      <c r="C35" s="48">
        <f t="shared" si="2"/>
        <v>2</v>
      </c>
      <c r="D35" s="48">
        <v>0</v>
      </c>
      <c r="E35" s="48">
        <f t="shared" si="3"/>
        <v>30</v>
      </c>
      <c r="F35" s="48">
        <v>0</v>
      </c>
      <c r="G35" s="49" t="s">
        <v>557</v>
      </c>
      <c r="H35" s="49" t="s">
        <v>517</v>
      </c>
      <c r="I35" s="50" t="s">
        <v>573</v>
      </c>
      <c r="J35" s="50" t="s">
        <v>589</v>
      </c>
    </row>
    <row r="36" spans="1:10" x14ac:dyDescent="0.3">
      <c r="A36" s="48">
        <v>1</v>
      </c>
      <c r="C36" s="48">
        <f t="shared" si="2"/>
        <v>2</v>
      </c>
      <c r="D36" s="48">
        <v>0</v>
      </c>
      <c r="E36" s="48">
        <f t="shared" si="3"/>
        <v>31</v>
      </c>
      <c r="F36" s="48">
        <v>0</v>
      </c>
      <c r="G36" s="49" t="s">
        <v>558</v>
      </c>
      <c r="H36" s="49" t="s">
        <v>517</v>
      </c>
      <c r="I36" s="50" t="s">
        <v>574</v>
      </c>
      <c r="J36" s="50" t="s">
        <v>590</v>
      </c>
    </row>
    <row r="37" spans="1:10" x14ac:dyDescent="0.3">
      <c r="A37" s="48">
        <v>1</v>
      </c>
      <c r="C37" s="48">
        <f t="shared" si="2"/>
        <v>2</v>
      </c>
      <c r="D37" s="48">
        <v>0</v>
      </c>
      <c r="E37" s="48">
        <f t="shared" si="3"/>
        <v>32</v>
      </c>
      <c r="F37" s="48">
        <v>0</v>
      </c>
      <c r="G37" s="49" t="s">
        <v>559</v>
      </c>
      <c r="H37" s="49" t="s">
        <v>894</v>
      </c>
      <c r="I37" s="50" t="s">
        <v>575</v>
      </c>
      <c r="J37" s="50" t="s">
        <v>591</v>
      </c>
    </row>
    <row r="39" spans="1:10" x14ac:dyDescent="0.3">
      <c r="A39" s="48">
        <v>1</v>
      </c>
      <c r="C39" s="48">
        <v>3</v>
      </c>
      <c r="D39" s="48">
        <v>0</v>
      </c>
      <c r="E39" s="48">
        <v>33</v>
      </c>
      <c r="F39" s="48">
        <v>0</v>
      </c>
      <c r="G39" s="49" t="s">
        <v>544</v>
      </c>
      <c r="H39" s="49" t="s">
        <v>517</v>
      </c>
      <c r="I39" s="50" t="s">
        <v>560</v>
      </c>
      <c r="J39" s="50"/>
    </row>
    <row r="40" spans="1:10" x14ac:dyDescent="0.3">
      <c r="A40" s="48">
        <v>1</v>
      </c>
      <c r="C40" s="48">
        <f>C39</f>
        <v>3</v>
      </c>
      <c r="D40" s="48">
        <v>0</v>
      </c>
      <c r="E40" s="48">
        <f>E39+1</f>
        <v>34</v>
      </c>
      <c r="F40" s="48">
        <v>0</v>
      </c>
      <c r="G40" s="49" t="s">
        <v>545</v>
      </c>
      <c r="H40" s="49" t="s">
        <v>517</v>
      </c>
      <c r="I40" s="50" t="s">
        <v>561</v>
      </c>
      <c r="J40" s="50"/>
    </row>
    <row r="41" spans="1:10" x14ac:dyDescent="0.3">
      <c r="A41" s="48">
        <v>1</v>
      </c>
      <c r="C41" s="48">
        <f t="shared" ref="C41:C54" si="4">C40</f>
        <v>3</v>
      </c>
      <c r="D41" s="48">
        <v>0</v>
      </c>
      <c r="E41" s="48">
        <f t="shared" ref="E41:E54" si="5">E40+1</f>
        <v>35</v>
      </c>
      <c r="F41" s="48">
        <v>0</v>
      </c>
      <c r="G41" s="49" t="s">
        <v>546</v>
      </c>
      <c r="H41" s="49" t="s">
        <v>517</v>
      </c>
      <c r="I41" s="50" t="s">
        <v>562</v>
      </c>
      <c r="J41" s="50"/>
    </row>
    <row r="42" spans="1:10" x14ac:dyDescent="0.3">
      <c r="A42" s="48">
        <v>1</v>
      </c>
      <c r="C42" s="48">
        <f t="shared" si="4"/>
        <v>3</v>
      </c>
      <c r="D42" s="48">
        <v>0</v>
      </c>
      <c r="E42" s="48">
        <f t="shared" si="5"/>
        <v>36</v>
      </c>
      <c r="F42" s="48">
        <v>0</v>
      </c>
      <c r="G42" s="49" t="s">
        <v>547</v>
      </c>
      <c r="H42" s="49" t="s">
        <v>517</v>
      </c>
      <c r="I42" s="50" t="s">
        <v>563</v>
      </c>
      <c r="J42" s="50"/>
    </row>
    <row r="43" spans="1:10" x14ac:dyDescent="0.3">
      <c r="A43" s="48">
        <v>1</v>
      </c>
      <c r="C43" s="48">
        <f t="shared" si="4"/>
        <v>3</v>
      </c>
      <c r="D43" s="48">
        <v>0</v>
      </c>
      <c r="E43" s="48">
        <f t="shared" si="5"/>
        <v>37</v>
      </c>
      <c r="F43" s="48">
        <v>0</v>
      </c>
      <c r="G43" s="49" t="s">
        <v>548</v>
      </c>
      <c r="H43" s="49" t="s">
        <v>388</v>
      </c>
      <c r="I43" s="50" t="s">
        <v>564</v>
      </c>
      <c r="J43" s="50"/>
    </row>
    <row r="44" spans="1:10" x14ac:dyDescent="0.3">
      <c r="A44" s="48">
        <v>1</v>
      </c>
      <c r="C44" s="48">
        <f t="shared" si="4"/>
        <v>3</v>
      </c>
      <c r="D44" s="48">
        <v>0</v>
      </c>
      <c r="E44" s="48">
        <f t="shared" si="5"/>
        <v>38</v>
      </c>
      <c r="F44" s="48">
        <v>0</v>
      </c>
      <c r="G44" s="49" t="s">
        <v>549</v>
      </c>
      <c r="H44" s="49" t="s">
        <v>387</v>
      </c>
      <c r="I44" s="50" t="s">
        <v>565</v>
      </c>
      <c r="J44" s="50"/>
    </row>
    <row r="45" spans="1:10" x14ac:dyDescent="0.3">
      <c r="A45" s="48">
        <v>1</v>
      </c>
      <c r="C45" s="48">
        <f t="shared" si="4"/>
        <v>3</v>
      </c>
      <c r="D45" s="48">
        <v>0</v>
      </c>
      <c r="E45" s="48">
        <f t="shared" si="5"/>
        <v>39</v>
      </c>
      <c r="F45" s="48">
        <v>0</v>
      </c>
      <c r="G45" s="49" t="s">
        <v>550</v>
      </c>
      <c r="H45" s="49" t="s">
        <v>386</v>
      </c>
      <c r="I45" s="50" t="s">
        <v>566</v>
      </c>
      <c r="J45" s="50"/>
    </row>
    <row r="46" spans="1:10" x14ac:dyDescent="0.3">
      <c r="A46" s="48">
        <v>1</v>
      </c>
      <c r="C46" s="48">
        <f t="shared" si="4"/>
        <v>3</v>
      </c>
      <c r="D46" s="48">
        <v>0</v>
      </c>
      <c r="E46" s="48">
        <f t="shared" si="5"/>
        <v>40</v>
      </c>
      <c r="F46" s="48">
        <v>0</v>
      </c>
      <c r="G46" s="49" t="s">
        <v>551</v>
      </c>
      <c r="H46" s="49" t="s">
        <v>517</v>
      </c>
      <c r="I46" s="50" t="s">
        <v>567</v>
      </c>
      <c r="J46" s="50"/>
    </row>
    <row r="47" spans="1:10" x14ac:dyDescent="0.3">
      <c r="A47" s="48">
        <v>1</v>
      </c>
      <c r="C47" s="48">
        <f t="shared" si="4"/>
        <v>3</v>
      </c>
      <c r="D47" s="48">
        <v>0</v>
      </c>
      <c r="E47" s="48">
        <f t="shared" si="5"/>
        <v>41</v>
      </c>
      <c r="F47" s="48">
        <v>0</v>
      </c>
      <c r="G47" s="49" t="s">
        <v>552</v>
      </c>
      <c r="H47" s="49" t="s">
        <v>382</v>
      </c>
      <c r="I47" s="50" t="s">
        <v>568</v>
      </c>
      <c r="J47" s="50"/>
    </row>
    <row r="48" spans="1:10" x14ac:dyDescent="0.3">
      <c r="A48" s="48">
        <v>1</v>
      </c>
      <c r="C48" s="48">
        <f t="shared" si="4"/>
        <v>3</v>
      </c>
      <c r="D48" s="48">
        <v>0</v>
      </c>
      <c r="E48" s="48">
        <f t="shared" si="5"/>
        <v>42</v>
      </c>
      <c r="F48" s="48">
        <v>0</v>
      </c>
      <c r="G48" s="49" t="s">
        <v>553</v>
      </c>
      <c r="H48" s="49" t="s">
        <v>384</v>
      </c>
      <c r="I48" s="50" t="s">
        <v>569</v>
      </c>
      <c r="J48" s="50"/>
    </row>
    <row r="49" spans="1:10" x14ac:dyDescent="0.3">
      <c r="A49" s="48">
        <v>1</v>
      </c>
      <c r="C49" s="48">
        <f t="shared" si="4"/>
        <v>3</v>
      </c>
      <c r="D49" s="48">
        <v>0</v>
      </c>
      <c r="E49" s="48">
        <f t="shared" si="5"/>
        <v>43</v>
      </c>
      <c r="F49" s="48">
        <v>0</v>
      </c>
      <c r="G49" s="49" t="s">
        <v>554</v>
      </c>
      <c r="H49" s="49" t="s">
        <v>383</v>
      </c>
      <c r="I49" s="50" t="s">
        <v>570</v>
      </c>
      <c r="J49" s="50"/>
    </row>
    <row r="50" spans="1:10" x14ac:dyDescent="0.3">
      <c r="A50" s="48">
        <v>1</v>
      </c>
      <c r="C50" s="48">
        <f t="shared" si="4"/>
        <v>3</v>
      </c>
      <c r="D50" s="48">
        <v>0</v>
      </c>
      <c r="E50" s="48">
        <f t="shared" si="5"/>
        <v>44</v>
      </c>
      <c r="F50" s="48">
        <v>0</v>
      </c>
      <c r="G50" s="49" t="s">
        <v>555</v>
      </c>
      <c r="H50" s="49" t="s">
        <v>517</v>
      </c>
      <c r="I50" s="50" t="s">
        <v>571</v>
      </c>
      <c r="J50" s="50"/>
    </row>
    <row r="51" spans="1:10" x14ac:dyDescent="0.3">
      <c r="A51" s="48">
        <v>1</v>
      </c>
      <c r="C51" s="48">
        <f t="shared" si="4"/>
        <v>3</v>
      </c>
      <c r="D51" s="48">
        <v>0</v>
      </c>
      <c r="E51" s="48">
        <f t="shared" si="5"/>
        <v>45</v>
      </c>
      <c r="F51" s="48">
        <v>0</v>
      </c>
      <c r="G51" s="49" t="s">
        <v>556</v>
      </c>
      <c r="H51" s="49" t="s">
        <v>313</v>
      </c>
      <c r="I51" s="50" t="s">
        <v>572</v>
      </c>
      <c r="J51" s="50"/>
    </row>
    <row r="52" spans="1:10" x14ac:dyDescent="0.3">
      <c r="A52" s="48">
        <v>1</v>
      </c>
      <c r="C52" s="48">
        <f t="shared" si="4"/>
        <v>3</v>
      </c>
      <c r="D52" s="48">
        <v>0</v>
      </c>
      <c r="E52" s="48">
        <f t="shared" si="5"/>
        <v>46</v>
      </c>
      <c r="F52" s="48">
        <v>0</v>
      </c>
      <c r="G52" s="49" t="s">
        <v>557</v>
      </c>
      <c r="H52" s="49" t="s">
        <v>517</v>
      </c>
      <c r="I52" s="50" t="s">
        <v>573</v>
      </c>
      <c r="J52" s="50"/>
    </row>
    <row r="53" spans="1:10" x14ac:dyDescent="0.3">
      <c r="A53" s="48">
        <v>1</v>
      </c>
      <c r="C53" s="48">
        <f t="shared" si="4"/>
        <v>3</v>
      </c>
      <c r="D53" s="48">
        <v>0</v>
      </c>
      <c r="E53" s="48">
        <f t="shared" si="5"/>
        <v>47</v>
      </c>
      <c r="F53" s="48">
        <v>0</v>
      </c>
      <c r="G53" s="49" t="s">
        <v>558</v>
      </c>
      <c r="H53" s="49" t="s">
        <v>517</v>
      </c>
      <c r="I53" s="50" t="s">
        <v>574</v>
      </c>
      <c r="J53" s="50"/>
    </row>
    <row r="54" spans="1:10" x14ac:dyDescent="0.3">
      <c r="A54" s="48">
        <v>1</v>
      </c>
      <c r="C54" s="48">
        <f t="shared" si="4"/>
        <v>3</v>
      </c>
      <c r="D54" s="48">
        <v>0</v>
      </c>
      <c r="E54" s="48">
        <f t="shared" si="5"/>
        <v>48</v>
      </c>
      <c r="F54" s="48">
        <v>0</v>
      </c>
      <c r="G54" s="49" t="s">
        <v>559</v>
      </c>
      <c r="H54" s="49" t="s">
        <v>517</v>
      </c>
      <c r="I54" s="50" t="s">
        <v>575</v>
      </c>
      <c r="J54" s="50"/>
    </row>
    <row r="56" spans="1:10" x14ac:dyDescent="0.3">
      <c r="A56" s="48">
        <v>1</v>
      </c>
      <c r="C56" s="48">
        <v>4</v>
      </c>
      <c r="D56" s="48">
        <v>0</v>
      </c>
      <c r="E56" s="48">
        <v>49</v>
      </c>
      <c r="F56" s="48">
        <v>0</v>
      </c>
      <c r="G56" s="49" t="s">
        <v>544</v>
      </c>
      <c r="H56" s="49" t="s">
        <v>314</v>
      </c>
      <c r="I56" s="50" t="s">
        <v>560</v>
      </c>
      <c r="J56" s="50"/>
    </row>
    <row r="57" spans="1:10" x14ac:dyDescent="0.3">
      <c r="A57" s="48">
        <v>1</v>
      </c>
      <c r="C57" s="48">
        <f>C56</f>
        <v>4</v>
      </c>
      <c r="D57" s="48">
        <v>0</v>
      </c>
      <c r="E57" s="48">
        <f>E56+1</f>
        <v>50</v>
      </c>
      <c r="F57" s="48">
        <v>0</v>
      </c>
      <c r="G57" s="49" t="s">
        <v>545</v>
      </c>
      <c r="H57" s="49" t="s">
        <v>315</v>
      </c>
      <c r="I57" s="50" t="s">
        <v>561</v>
      </c>
      <c r="J57" s="50"/>
    </row>
    <row r="58" spans="1:10" x14ac:dyDescent="0.3">
      <c r="A58" s="48">
        <v>1</v>
      </c>
      <c r="C58" s="48">
        <f t="shared" ref="C58:C71" si="6">C57</f>
        <v>4</v>
      </c>
      <c r="D58" s="48">
        <v>0</v>
      </c>
      <c r="E58" s="48">
        <f t="shared" ref="E58:E71" si="7">E57+1</f>
        <v>51</v>
      </c>
      <c r="F58" s="48">
        <v>0</v>
      </c>
      <c r="G58" s="49" t="s">
        <v>546</v>
      </c>
      <c r="H58" s="49" t="s">
        <v>316</v>
      </c>
      <c r="I58" s="50" t="s">
        <v>562</v>
      </c>
      <c r="J58" s="50"/>
    </row>
    <row r="59" spans="1:10" x14ac:dyDescent="0.3">
      <c r="A59" s="48">
        <v>1</v>
      </c>
      <c r="C59" s="48">
        <f t="shared" si="6"/>
        <v>4</v>
      </c>
      <c r="D59" s="48">
        <v>0</v>
      </c>
      <c r="E59" s="48">
        <f t="shared" si="7"/>
        <v>52</v>
      </c>
      <c r="F59" s="48">
        <v>0</v>
      </c>
      <c r="G59" s="49" t="s">
        <v>547</v>
      </c>
      <c r="H59" s="49" t="s">
        <v>317</v>
      </c>
      <c r="I59" s="50" t="s">
        <v>563</v>
      </c>
      <c r="J59" s="50"/>
    </row>
    <row r="60" spans="1:10" x14ac:dyDescent="0.3">
      <c r="A60" s="48">
        <v>1</v>
      </c>
      <c r="C60" s="48">
        <f t="shared" si="6"/>
        <v>4</v>
      </c>
      <c r="D60" s="48">
        <v>0</v>
      </c>
      <c r="E60" s="48">
        <f t="shared" si="7"/>
        <v>53</v>
      </c>
      <c r="F60" s="48">
        <v>0</v>
      </c>
      <c r="G60" s="49" t="s">
        <v>548</v>
      </c>
      <c r="H60" s="49" t="s">
        <v>318</v>
      </c>
      <c r="I60" s="50" t="s">
        <v>564</v>
      </c>
      <c r="J60" s="50"/>
    </row>
    <row r="61" spans="1:10" x14ac:dyDescent="0.3">
      <c r="A61" s="48">
        <v>1</v>
      </c>
      <c r="C61" s="48">
        <f t="shared" si="6"/>
        <v>4</v>
      </c>
      <c r="D61" s="48">
        <v>0</v>
      </c>
      <c r="E61" s="48">
        <f t="shared" si="7"/>
        <v>54</v>
      </c>
      <c r="F61" s="48">
        <v>0</v>
      </c>
      <c r="G61" s="49" t="s">
        <v>549</v>
      </c>
      <c r="H61" s="49" t="s">
        <v>517</v>
      </c>
      <c r="I61" s="50" t="s">
        <v>565</v>
      </c>
      <c r="J61" s="50"/>
    </row>
    <row r="62" spans="1:10" x14ac:dyDescent="0.3">
      <c r="A62" s="48">
        <v>1</v>
      </c>
      <c r="C62" s="48">
        <f t="shared" si="6"/>
        <v>4</v>
      </c>
      <c r="D62" s="48">
        <v>0</v>
      </c>
      <c r="E62" s="48">
        <f t="shared" si="7"/>
        <v>55</v>
      </c>
      <c r="F62" s="48">
        <v>0</v>
      </c>
      <c r="G62" s="49" t="s">
        <v>550</v>
      </c>
      <c r="H62" s="49" t="s">
        <v>517</v>
      </c>
      <c r="I62" s="50" t="s">
        <v>566</v>
      </c>
      <c r="J62" s="50"/>
    </row>
    <row r="63" spans="1:10" x14ac:dyDescent="0.3">
      <c r="A63" s="48">
        <v>1</v>
      </c>
      <c r="C63" s="48">
        <f t="shared" si="6"/>
        <v>4</v>
      </c>
      <c r="D63" s="48">
        <v>0</v>
      </c>
      <c r="E63" s="48">
        <f t="shared" si="7"/>
        <v>56</v>
      </c>
      <c r="F63" s="48">
        <v>0</v>
      </c>
      <c r="G63" s="49" t="s">
        <v>551</v>
      </c>
      <c r="H63" s="49" t="s">
        <v>517</v>
      </c>
      <c r="I63" s="50" t="s">
        <v>567</v>
      </c>
      <c r="J63" s="50"/>
    </row>
    <row r="64" spans="1:10" x14ac:dyDescent="0.3">
      <c r="A64" s="48">
        <v>1</v>
      </c>
      <c r="C64" s="48">
        <f t="shared" si="6"/>
        <v>4</v>
      </c>
      <c r="D64" s="48">
        <v>0</v>
      </c>
      <c r="E64" s="48">
        <f t="shared" si="7"/>
        <v>57</v>
      </c>
      <c r="F64" s="48">
        <v>0</v>
      </c>
      <c r="G64" s="49" t="s">
        <v>552</v>
      </c>
      <c r="H64" s="49" t="s">
        <v>517</v>
      </c>
      <c r="I64" s="50" t="s">
        <v>568</v>
      </c>
      <c r="J64" s="50"/>
    </row>
    <row r="65" spans="1:10" x14ac:dyDescent="0.3">
      <c r="A65" s="48">
        <v>1</v>
      </c>
      <c r="C65" s="48">
        <f t="shared" si="6"/>
        <v>4</v>
      </c>
      <c r="D65" s="48">
        <v>0</v>
      </c>
      <c r="E65" s="48">
        <f t="shared" si="7"/>
        <v>58</v>
      </c>
      <c r="F65" s="48">
        <v>0</v>
      </c>
      <c r="G65" s="49" t="s">
        <v>553</v>
      </c>
      <c r="H65" s="49" t="s">
        <v>517</v>
      </c>
      <c r="I65" s="50" t="s">
        <v>569</v>
      </c>
      <c r="J65" s="50"/>
    </row>
    <row r="66" spans="1:10" x14ac:dyDescent="0.3">
      <c r="A66" s="48">
        <v>1</v>
      </c>
      <c r="C66" s="48">
        <f t="shared" si="6"/>
        <v>4</v>
      </c>
      <c r="D66" s="48">
        <v>0</v>
      </c>
      <c r="E66" s="48">
        <f t="shared" si="7"/>
        <v>59</v>
      </c>
      <c r="F66" s="48">
        <v>0</v>
      </c>
      <c r="G66" s="49" t="s">
        <v>554</v>
      </c>
      <c r="H66" s="49" t="s">
        <v>517</v>
      </c>
      <c r="I66" s="50" t="s">
        <v>570</v>
      </c>
      <c r="J66" s="50"/>
    </row>
    <row r="67" spans="1:10" x14ac:dyDescent="0.3">
      <c r="A67" s="48">
        <v>1</v>
      </c>
      <c r="C67" s="48">
        <f t="shared" si="6"/>
        <v>4</v>
      </c>
      <c r="D67" s="48">
        <v>0</v>
      </c>
      <c r="E67" s="48">
        <f t="shared" si="7"/>
        <v>60</v>
      </c>
      <c r="F67" s="48">
        <v>0</v>
      </c>
      <c r="G67" s="49" t="s">
        <v>555</v>
      </c>
      <c r="H67" s="49" t="s">
        <v>517</v>
      </c>
      <c r="I67" s="50" t="s">
        <v>571</v>
      </c>
      <c r="J67" s="50"/>
    </row>
    <row r="68" spans="1:10" x14ac:dyDescent="0.3">
      <c r="A68" s="48">
        <v>1</v>
      </c>
      <c r="C68" s="48">
        <f t="shared" si="6"/>
        <v>4</v>
      </c>
      <c r="D68" s="48">
        <v>0</v>
      </c>
      <c r="E68" s="48">
        <f t="shared" si="7"/>
        <v>61</v>
      </c>
      <c r="F68" s="48">
        <v>0</v>
      </c>
      <c r="G68" s="49" t="s">
        <v>556</v>
      </c>
      <c r="H68" s="49" t="s">
        <v>517</v>
      </c>
      <c r="I68" s="50" t="s">
        <v>572</v>
      </c>
      <c r="J68" s="50"/>
    </row>
    <row r="69" spans="1:10" x14ac:dyDescent="0.3">
      <c r="A69" s="48">
        <v>1</v>
      </c>
      <c r="C69" s="48">
        <f t="shared" si="6"/>
        <v>4</v>
      </c>
      <c r="D69" s="48">
        <v>0</v>
      </c>
      <c r="E69" s="48">
        <f t="shared" si="7"/>
        <v>62</v>
      </c>
      <c r="F69" s="48">
        <v>0</v>
      </c>
      <c r="G69" s="49" t="s">
        <v>557</v>
      </c>
      <c r="H69" s="49" t="s">
        <v>517</v>
      </c>
      <c r="I69" s="50" t="s">
        <v>573</v>
      </c>
      <c r="J69" s="50"/>
    </row>
    <row r="70" spans="1:10" x14ac:dyDescent="0.3">
      <c r="A70" s="48">
        <v>1</v>
      </c>
      <c r="C70" s="48">
        <f t="shared" si="6"/>
        <v>4</v>
      </c>
      <c r="D70" s="48">
        <v>0</v>
      </c>
      <c r="E70" s="48">
        <f t="shared" si="7"/>
        <v>63</v>
      </c>
      <c r="F70" s="48">
        <v>0</v>
      </c>
      <c r="G70" s="49" t="s">
        <v>558</v>
      </c>
      <c r="H70" s="49" t="s">
        <v>517</v>
      </c>
      <c r="I70" s="50" t="s">
        <v>574</v>
      </c>
      <c r="J70" s="50"/>
    </row>
    <row r="71" spans="1:10" x14ac:dyDescent="0.3">
      <c r="A71" s="48">
        <v>1</v>
      </c>
      <c r="C71" s="48">
        <f t="shared" si="6"/>
        <v>4</v>
      </c>
      <c r="D71" s="48">
        <v>0</v>
      </c>
      <c r="E71" s="48">
        <f t="shared" si="7"/>
        <v>64</v>
      </c>
      <c r="F71" s="48">
        <v>0</v>
      </c>
      <c r="G71" s="49" t="s">
        <v>559</v>
      </c>
      <c r="H71" s="49" t="s">
        <v>517</v>
      </c>
      <c r="I71" s="50" t="s">
        <v>575</v>
      </c>
      <c r="J71" s="50"/>
    </row>
    <row r="73" spans="1:10" x14ac:dyDescent="0.3">
      <c r="A73" s="48">
        <v>1</v>
      </c>
      <c r="C73" s="48">
        <v>5</v>
      </c>
      <c r="D73" s="48">
        <v>0</v>
      </c>
      <c r="E73" s="48">
        <v>81</v>
      </c>
      <c r="F73" s="48">
        <v>0</v>
      </c>
      <c r="G73" s="49" t="s">
        <v>545</v>
      </c>
      <c r="H73" s="49" t="s">
        <v>327</v>
      </c>
      <c r="I73" s="50"/>
      <c r="J73" s="50"/>
    </row>
    <row r="74" spans="1:10" x14ac:dyDescent="0.3">
      <c r="A74" s="48">
        <v>1</v>
      </c>
      <c r="C74" s="48">
        <f>C73</f>
        <v>5</v>
      </c>
      <c r="D74" s="48">
        <v>0</v>
      </c>
      <c r="E74" s="48">
        <f>E73+1</f>
        <v>82</v>
      </c>
      <c r="F74" s="48">
        <v>0</v>
      </c>
      <c r="G74" s="49" t="s">
        <v>546</v>
      </c>
      <c r="H74" s="49" t="s">
        <v>517</v>
      </c>
      <c r="I74" s="50"/>
      <c r="J74" s="50"/>
    </row>
    <row r="75" spans="1:10" x14ac:dyDescent="0.3">
      <c r="A75" s="48">
        <v>1</v>
      </c>
      <c r="C75" s="48">
        <f t="shared" ref="C75:C80" si="8">C74</f>
        <v>5</v>
      </c>
      <c r="D75" s="48">
        <v>0</v>
      </c>
      <c r="E75" s="48">
        <f t="shared" ref="E75:E80" si="9">E74+1</f>
        <v>83</v>
      </c>
      <c r="F75" s="48">
        <v>0</v>
      </c>
      <c r="G75" s="49" t="s">
        <v>547</v>
      </c>
      <c r="H75" s="73" t="s">
        <v>1392</v>
      </c>
      <c r="I75" s="50"/>
      <c r="J75" s="50"/>
    </row>
    <row r="76" spans="1:10" x14ac:dyDescent="0.3">
      <c r="A76" s="48">
        <v>1</v>
      </c>
      <c r="C76" s="48">
        <f t="shared" si="8"/>
        <v>5</v>
      </c>
      <c r="D76" s="48">
        <v>0</v>
      </c>
      <c r="E76" s="48">
        <f t="shared" si="9"/>
        <v>84</v>
      </c>
      <c r="F76" s="48">
        <v>0</v>
      </c>
      <c r="G76" s="49" t="s">
        <v>548</v>
      </c>
      <c r="H76" s="49" t="s">
        <v>517</v>
      </c>
      <c r="I76" s="50"/>
      <c r="J76" s="50"/>
    </row>
    <row r="77" spans="1:10" x14ac:dyDescent="0.3">
      <c r="A77" s="48">
        <v>1</v>
      </c>
      <c r="C77" s="48">
        <f t="shared" si="8"/>
        <v>5</v>
      </c>
      <c r="D77" s="48">
        <v>0</v>
      </c>
      <c r="E77" s="48">
        <f t="shared" si="9"/>
        <v>85</v>
      </c>
      <c r="F77" s="48">
        <v>0</v>
      </c>
      <c r="G77" s="49" t="s">
        <v>549</v>
      </c>
      <c r="H77" s="49" t="s">
        <v>603</v>
      </c>
      <c r="I77" s="50"/>
      <c r="J77" s="50"/>
    </row>
    <row r="78" spans="1:10" x14ac:dyDescent="0.3">
      <c r="A78" s="48">
        <v>1</v>
      </c>
      <c r="C78" s="48">
        <f t="shared" si="8"/>
        <v>5</v>
      </c>
      <c r="D78" s="48">
        <v>0</v>
      </c>
      <c r="E78" s="48">
        <f t="shared" si="9"/>
        <v>86</v>
      </c>
      <c r="F78" s="48">
        <v>0</v>
      </c>
      <c r="G78" s="49" t="s">
        <v>550</v>
      </c>
      <c r="H78" s="49" t="s">
        <v>604</v>
      </c>
      <c r="I78" s="50"/>
      <c r="J78" s="50"/>
    </row>
    <row r="79" spans="1:10" x14ac:dyDescent="0.3">
      <c r="A79" s="48">
        <v>1</v>
      </c>
      <c r="C79" s="48">
        <f t="shared" si="8"/>
        <v>5</v>
      </c>
      <c r="D79" s="48">
        <v>0</v>
      </c>
      <c r="E79" s="48">
        <f t="shared" si="9"/>
        <v>87</v>
      </c>
      <c r="F79" s="48">
        <v>0</v>
      </c>
      <c r="G79" s="49" t="s">
        <v>551</v>
      </c>
      <c r="H79" s="49" t="s">
        <v>1374</v>
      </c>
      <c r="I79" s="50"/>
      <c r="J79" s="50"/>
    </row>
    <row r="80" spans="1:10" x14ac:dyDescent="0.3">
      <c r="A80" s="48">
        <v>1</v>
      </c>
      <c r="C80" s="48">
        <f t="shared" si="8"/>
        <v>5</v>
      </c>
      <c r="D80" s="48">
        <v>0</v>
      </c>
      <c r="E80" s="48">
        <f t="shared" si="9"/>
        <v>88</v>
      </c>
      <c r="F80" s="48">
        <v>0</v>
      </c>
      <c r="G80" s="49" t="s">
        <v>552</v>
      </c>
      <c r="H80" s="49" t="s">
        <v>517</v>
      </c>
      <c r="I80" s="50"/>
      <c r="J80" s="50"/>
    </row>
    <row r="82" spans="1:10" x14ac:dyDescent="0.3">
      <c r="A82" s="48">
        <v>1</v>
      </c>
      <c r="C82" s="48">
        <v>6</v>
      </c>
      <c r="D82" s="48">
        <v>0</v>
      </c>
      <c r="E82" s="48">
        <v>97</v>
      </c>
      <c r="F82" s="48">
        <v>0</v>
      </c>
      <c r="G82" s="49" t="s">
        <v>545</v>
      </c>
      <c r="H82" s="49" t="s">
        <v>517</v>
      </c>
      <c r="I82" s="50"/>
      <c r="J82" s="50"/>
    </row>
    <row r="83" spans="1:10" x14ac:dyDescent="0.3">
      <c r="A83" s="48">
        <v>1</v>
      </c>
      <c r="C83" s="48">
        <f>C82</f>
        <v>6</v>
      </c>
      <c r="D83" s="48">
        <v>0</v>
      </c>
      <c r="E83" s="48">
        <f>E82+1</f>
        <v>98</v>
      </c>
      <c r="F83" s="48">
        <v>0</v>
      </c>
      <c r="G83" s="49" t="s">
        <v>546</v>
      </c>
      <c r="H83" s="49" t="s">
        <v>517</v>
      </c>
      <c r="I83" s="50"/>
      <c r="J83" s="50"/>
    </row>
    <row r="84" spans="1:10" x14ac:dyDescent="0.3">
      <c r="A84" s="48">
        <v>1</v>
      </c>
      <c r="C84" s="48">
        <f t="shared" ref="C84:C89" si="10">C83</f>
        <v>6</v>
      </c>
      <c r="D84" s="48">
        <v>0</v>
      </c>
      <c r="E84" s="48">
        <f t="shared" ref="E84:E89" si="11">E83+1</f>
        <v>99</v>
      </c>
      <c r="F84" s="48">
        <v>0</v>
      </c>
      <c r="G84" s="49" t="s">
        <v>547</v>
      </c>
      <c r="H84" s="49" t="s">
        <v>592</v>
      </c>
      <c r="I84" s="50"/>
      <c r="J84" s="50"/>
    </row>
    <row r="85" spans="1:10" x14ac:dyDescent="0.3">
      <c r="A85" s="48">
        <v>1</v>
      </c>
      <c r="C85" s="48">
        <f t="shared" si="10"/>
        <v>6</v>
      </c>
      <c r="D85" s="48">
        <v>0</v>
      </c>
      <c r="E85" s="48">
        <f t="shared" si="11"/>
        <v>100</v>
      </c>
      <c r="F85" s="48">
        <v>0</v>
      </c>
      <c r="G85" s="49" t="s">
        <v>548</v>
      </c>
      <c r="H85" s="49" t="s">
        <v>593</v>
      </c>
      <c r="I85" s="50"/>
      <c r="J85" s="50"/>
    </row>
    <row r="86" spans="1:10" x14ac:dyDescent="0.3">
      <c r="A86" s="48">
        <v>1</v>
      </c>
      <c r="C86" s="48">
        <f t="shared" si="10"/>
        <v>6</v>
      </c>
      <c r="D86" s="48">
        <v>0</v>
      </c>
      <c r="E86" s="48">
        <f t="shared" si="11"/>
        <v>101</v>
      </c>
      <c r="F86" s="48">
        <v>0</v>
      </c>
      <c r="G86" s="49" t="s">
        <v>549</v>
      </c>
      <c r="H86" s="49" t="s">
        <v>594</v>
      </c>
      <c r="I86" s="50"/>
      <c r="J86" s="50"/>
    </row>
    <row r="87" spans="1:10" x14ac:dyDescent="0.3">
      <c r="A87" s="48">
        <v>1</v>
      </c>
      <c r="C87" s="48">
        <f t="shared" si="10"/>
        <v>6</v>
      </c>
      <c r="D87" s="48">
        <v>0</v>
      </c>
      <c r="E87" s="48">
        <f t="shared" si="11"/>
        <v>102</v>
      </c>
      <c r="F87" s="48">
        <v>0</v>
      </c>
      <c r="G87" s="49" t="s">
        <v>550</v>
      </c>
      <c r="H87" s="49" t="s">
        <v>595</v>
      </c>
      <c r="I87" s="50"/>
      <c r="J87" s="50"/>
    </row>
    <row r="88" spans="1:10" x14ac:dyDescent="0.3">
      <c r="A88" s="48">
        <v>1</v>
      </c>
      <c r="C88" s="48">
        <f t="shared" si="10"/>
        <v>6</v>
      </c>
      <c r="D88" s="48">
        <v>0</v>
      </c>
      <c r="E88" s="48">
        <f t="shared" si="11"/>
        <v>103</v>
      </c>
      <c r="F88" s="48">
        <v>0</v>
      </c>
      <c r="G88" s="49" t="s">
        <v>551</v>
      </c>
      <c r="H88" s="49" t="s">
        <v>517</v>
      </c>
      <c r="I88" s="50"/>
      <c r="J88" s="50"/>
    </row>
    <row r="89" spans="1:10" x14ac:dyDescent="0.3">
      <c r="A89" s="48">
        <v>1</v>
      </c>
      <c r="C89" s="48">
        <f t="shared" si="10"/>
        <v>6</v>
      </c>
      <c r="D89" s="48">
        <v>0</v>
      </c>
      <c r="E89" s="48">
        <f t="shared" si="11"/>
        <v>104</v>
      </c>
      <c r="F89" s="48">
        <v>0</v>
      </c>
      <c r="G89" s="49" t="s">
        <v>552</v>
      </c>
      <c r="H89" s="49" t="s">
        <v>517</v>
      </c>
      <c r="I89" s="50"/>
      <c r="J89" s="50"/>
    </row>
    <row r="91" spans="1:10" x14ac:dyDescent="0.3">
      <c r="A91" s="48">
        <v>1</v>
      </c>
      <c r="C91" s="48">
        <v>7</v>
      </c>
      <c r="D91" s="48">
        <v>0</v>
      </c>
      <c r="E91" s="48">
        <v>113</v>
      </c>
      <c r="F91" s="48">
        <v>0</v>
      </c>
      <c r="G91" s="49" t="s">
        <v>545</v>
      </c>
      <c r="H91" s="49" t="s">
        <v>840</v>
      </c>
      <c r="I91" s="50"/>
      <c r="J91" s="50"/>
    </row>
    <row r="92" spans="1:10" x14ac:dyDescent="0.3">
      <c r="A92" s="48">
        <v>1</v>
      </c>
      <c r="C92" s="48">
        <f>C91</f>
        <v>7</v>
      </c>
      <c r="D92" s="48">
        <v>0</v>
      </c>
      <c r="E92" s="48">
        <f>E91+1</f>
        <v>114</v>
      </c>
      <c r="F92" s="48">
        <v>0</v>
      </c>
      <c r="G92" s="49" t="s">
        <v>546</v>
      </c>
      <c r="H92" s="49" t="s">
        <v>841</v>
      </c>
      <c r="I92" s="50"/>
      <c r="J92" s="50"/>
    </row>
    <row r="93" spans="1:10" x14ac:dyDescent="0.3">
      <c r="A93" s="48">
        <v>1</v>
      </c>
      <c r="C93" s="48">
        <f t="shared" ref="C93:C98" si="12">C92</f>
        <v>7</v>
      </c>
      <c r="D93" s="48">
        <v>0</v>
      </c>
      <c r="E93" s="48">
        <f t="shared" ref="E93:E98" si="13">E92+1</f>
        <v>115</v>
      </c>
      <c r="F93" s="48">
        <v>0</v>
      </c>
      <c r="G93" s="49" t="s">
        <v>547</v>
      </c>
      <c r="H93" s="49" t="s">
        <v>517</v>
      </c>
      <c r="I93" s="50"/>
      <c r="J93" s="50"/>
    </row>
    <row r="94" spans="1:10" x14ac:dyDescent="0.3">
      <c r="A94" s="48">
        <v>1</v>
      </c>
      <c r="C94" s="48">
        <f t="shared" si="12"/>
        <v>7</v>
      </c>
      <c r="D94" s="48">
        <v>0</v>
      </c>
      <c r="E94" s="48">
        <f t="shared" si="13"/>
        <v>116</v>
      </c>
      <c r="F94" s="48">
        <v>0</v>
      </c>
      <c r="G94" s="49" t="s">
        <v>548</v>
      </c>
      <c r="H94" s="49" t="s">
        <v>517</v>
      </c>
      <c r="I94" s="50"/>
      <c r="J94" s="50"/>
    </row>
    <row r="95" spans="1:10" x14ac:dyDescent="0.3">
      <c r="A95" s="48">
        <v>1</v>
      </c>
      <c r="C95" s="48">
        <f t="shared" si="12"/>
        <v>7</v>
      </c>
      <c r="D95" s="48">
        <v>0</v>
      </c>
      <c r="E95" s="48">
        <f t="shared" si="13"/>
        <v>117</v>
      </c>
      <c r="F95" s="48">
        <v>0</v>
      </c>
      <c r="G95" s="49" t="s">
        <v>549</v>
      </c>
      <c r="H95" s="49" t="s">
        <v>842</v>
      </c>
      <c r="I95" s="50"/>
      <c r="J95" s="50"/>
    </row>
    <row r="96" spans="1:10" x14ac:dyDescent="0.3">
      <c r="A96" s="48">
        <v>1</v>
      </c>
      <c r="C96" s="48">
        <f t="shared" si="12"/>
        <v>7</v>
      </c>
      <c r="D96" s="48">
        <v>0</v>
      </c>
      <c r="E96" s="48">
        <f t="shared" si="13"/>
        <v>118</v>
      </c>
      <c r="F96" s="48">
        <v>0</v>
      </c>
      <c r="G96" s="49" t="s">
        <v>550</v>
      </c>
      <c r="H96" s="49" t="s">
        <v>843</v>
      </c>
      <c r="I96" s="50"/>
      <c r="J96" s="50"/>
    </row>
    <row r="97" spans="1:10" x14ac:dyDescent="0.3">
      <c r="A97" s="48">
        <v>1</v>
      </c>
      <c r="C97" s="48">
        <f t="shared" si="12"/>
        <v>7</v>
      </c>
      <c r="D97" s="48">
        <v>0</v>
      </c>
      <c r="E97" s="48">
        <f t="shared" si="13"/>
        <v>119</v>
      </c>
      <c r="F97" s="48">
        <v>0</v>
      </c>
      <c r="G97" s="49" t="s">
        <v>551</v>
      </c>
      <c r="H97" s="49" t="s">
        <v>517</v>
      </c>
      <c r="I97" s="50"/>
      <c r="J97" s="50"/>
    </row>
    <row r="98" spans="1:10" x14ac:dyDescent="0.3">
      <c r="A98" s="48">
        <v>1</v>
      </c>
      <c r="C98" s="48">
        <f t="shared" si="12"/>
        <v>7</v>
      </c>
      <c r="D98" s="48">
        <v>0</v>
      </c>
      <c r="E98" s="48">
        <f t="shared" si="13"/>
        <v>120</v>
      </c>
      <c r="F98" s="48">
        <v>0</v>
      </c>
      <c r="G98" s="49" t="s">
        <v>552</v>
      </c>
      <c r="H98" s="49" t="s">
        <v>517</v>
      </c>
      <c r="I98" s="50"/>
      <c r="J98" s="50"/>
    </row>
    <row r="100" spans="1:10" x14ac:dyDescent="0.3">
      <c r="A100" s="48">
        <v>1</v>
      </c>
      <c r="C100" s="48">
        <v>8</v>
      </c>
      <c r="D100" s="48">
        <v>0</v>
      </c>
      <c r="E100" s="48">
        <v>129</v>
      </c>
      <c r="F100" s="48">
        <v>0</v>
      </c>
      <c r="G100" s="49" t="s">
        <v>545</v>
      </c>
      <c r="H100" s="49" t="s">
        <v>517</v>
      </c>
      <c r="I100" s="50"/>
      <c r="J100" s="50"/>
    </row>
    <row r="101" spans="1:10" x14ac:dyDescent="0.3">
      <c r="A101" s="48">
        <v>1</v>
      </c>
      <c r="C101" s="48">
        <f>C100</f>
        <v>8</v>
      </c>
      <c r="D101" s="48">
        <v>0</v>
      </c>
      <c r="E101" s="48">
        <f>E100+1</f>
        <v>130</v>
      </c>
      <c r="F101" s="48">
        <v>0</v>
      </c>
      <c r="G101" s="49" t="s">
        <v>546</v>
      </c>
      <c r="H101" s="49" t="s">
        <v>517</v>
      </c>
      <c r="I101" s="50"/>
      <c r="J101" s="50"/>
    </row>
    <row r="102" spans="1:10" x14ac:dyDescent="0.3">
      <c r="A102" s="48">
        <v>1</v>
      </c>
      <c r="C102" s="48">
        <f t="shared" ref="C102:C107" si="14">C101</f>
        <v>8</v>
      </c>
      <c r="D102" s="48">
        <v>0</v>
      </c>
      <c r="E102" s="48">
        <f t="shared" ref="E102:E107" si="15">E101+1</f>
        <v>131</v>
      </c>
      <c r="F102" s="48">
        <v>0</v>
      </c>
      <c r="G102" s="49" t="s">
        <v>547</v>
      </c>
      <c r="H102" s="49" t="s">
        <v>606</v>
      </c>
      <c r="I102" s="50"/>
      <c r="J102" s="50"/>
    </row>
    <row r="103" spans="1:10" x14ac:dyDescent="0.3">
      <c r="A103" s="48">
        <v>1</v>
      </c>
      <c r="C103" s="48">
        <f t="shared" si="14"/>
        <v>8</v>
      </c>
      <c r="D103" s="48">
        <v>0</v>
      </c>
      <c r="E103" s="48">
        <f t="shared" si="15"/>
        <v>132</v>
      </c>
      <c r="F103" s="48">
        <v>0</v>
      </c>
      <c r="G103" s="49" t="s">
        <v>548</v>
      </c>
      <c r="H103" s="49" t="s">
        <v>607</v>
      </c>
      <c r="I103" s="50"/>
      <c r="J103" s="50"/>
    </row>
    <row r="104" spans="1:10" x14ac:dyDescent="0.3">
      <c r="A104" s="48">
        <v>1</v>
      </c>
      <c r="C104" s="48">
        <f t="shared" si="14"/>
        <v>8</v>
      </c>
      <c r="D104" s="48">
        <v>0</v>
      </c>
      <c r="E104" s="48">
        <f t="shared" si="15"/>
        <v>133</v>
      </c>
      <c r="F104" s="48">
        <v>0</v>
      </c>
      <c r="G104" s="49" t="s">
        <v>549</v>
      </c>
      <c r="H104" s="49" t="s">
        <v>608</v>
      </c>
      <c r="I104" s="50"/>
      <c r="J104" s="50"/>
    </row>
    <row r="105" spans="1:10" x14ac:dyDescent="0.3">
      <c r="A105" s="48">
        <v>1</v>
      </c>
      <c r="C105" s="48">
        <f t="shared" si="14"/>
        <v>8</v>
      </c>
      <c r="D105" s="48">
        <v>0</v>
      </c>
      <c r="E105" s="48">
        <f t="shared" si="15"/>
        <v>134</v>
      </c>
      <c r="F105" s="48">
        <v>0</v>
      </c>
      <c r="G105" s="49" t="s">
        <v>550</v>
      </c>
      <c r="H105" s="49" t="s">
        <v>609</v>
      </c>
      <c r="I105" s="50"/>
      <c r="J105" s="50"/>
    </row>
    <row r="106" spans="1:10" x14ac:dyDescent="0.3">
      <c r="A106" s="48">
        <v>1</v>
      </c>
      <c r="C106" s="48">
        <f t="shared" si="14"/>
        <v>8</v>
      </c>
      <c r="D106" s="48">
        <v>0</v>
      </c>
      <c r="E106" s="48">
        <f t="shared" si="15"/>
        <v>135</v>
      </c>
      <c r="F106" s="48">
        <v>0</v>
      </c>
      <c r="G106" s="49" t="s">
        <v>551</v>
      </c>
      <c r="H106" s="49" t="s">
        <v>517</v>
      </c>
      <c r="I106" s="50"/>
      <c r="J106" s="50"/>
    </row>
    <row r="107" spans="1:10" x14ac:dyDescent="0.3">
      <c r="A107" s="48">
        <v>1</v>
      </c>
      <c r="C107" s="48">
        <f t="shared" si="14"/>
        <v>8</v>
      </c>
      <c r="D107" s="48">
        <v>0</v>
      </c>
      <c r="E107" s="48">
        <f t="shared" si="15"/>
        <v>136</v>
      </c>
      <c r="F107" s="48">
        <v>0</v>
      </c>
      <c r="G107" s="49" t="s">
        <v>552</v>
      </c>
      <c r="H107" s="49" t="s">
        <v>517</v>
      </c>
      <c r="I107" s="50"/>
      <c r="J107" s="50"/>
    </row>
    <row r="109" spans="1:10" x14ac:dyDescent="0.3">
      <c r="A109" s="48">
        <v>1</v>
      </c>
      <c r="C109" s="48">
        <v>9</v>
      </c>
      <c r="D109" s="48">
        <v>0</v>
      </c>
      <c r="E109" s="48">
        <v>145</v>
      </c>
      <c r="F109" s="48">
        <v>0</v>
      </c>
      <c r="G109" s="49" t="s">
        <v>545</v>
      </c>
      <c r="H109" s="49" t="s">
        <v>844</v>
      </c>
      <c r="I109" s="50"/>
      <c r="J109" s="50"/>
    </row>
    <row r="110" spans="1:10" x14ac:dyDescent="0.3">
      <c r="A110" s="48">
        <v>1</v>
      </c>
      <c r="C110" s="48">
        <f>C109</f>
        <v>9</v>
      </c>
      <c r="D110" s="48">
        <v>0</v>
      </c>
      <c r="E110" s="48">
        <f>E109+1</f>
        <v>146</v>
      </c>
      <c r="F110" s="48">
        <v>0</v>
      </c>
      <c r="G110" s="49" t="s">
        <v>546</v>
      </c>
      <c r="H110" s="49" t="s">
        <v>845</v>
      </c>
      <c r="I110" s="50"/>
      <c r="J110" s="50"/>
    </row>
    <row r="111" spans="1:10" x14ac:dyDescent="0.3">
      <c r="A111" s="48">
        <v>1</v>
      </c>
      <c r="C111" s="48">
        <f t="shared" ref="C111:C116" si="16">C110</f>
        <v>9</v>
      </c>
      <c r="D111" s="48">
        <v>0</v>
      </c>
      <c r="E111" s="48">
        <f t="shared" ref="E111:E116" si="17">E110+1</f>
        <v>147</v>
      </c>
      <c r="F111" s="48">
        <v>0</v>
      </c>
      <c r="G111" s="49" t="s">
        <v>547</v>
      </c>
      <c r="H111" s="49" t="s">
        <v>517</v>
      </c>
      <c r="I111" s="50"/>
      <c r="J111" s="50"/>
    </row>
    <row r="112" spans="1:10" x14ac:dyDescent="0.3">
      <c r="A112" s="48">
        <v>1</v>
      </c>
      <c r="C112" s="48">
        <f t="shared" si="16"/>
        <v>9</v>
      </c>
      <c r="D112" s="48">
        <v>0</v>
      </c>
      <c r="E112" s="48">
        <f t="shared" si="17"/>
        <v>148</v>
      </c>
      <c r="F112" s="48">
        <v>0</v>
      </c>
      <c r="G112" s="49" t="s">
        <v>548</v>
      </c>
      <c r="H112" s="49" t="s">
        <v>517</v>
      </c>
      <c r="I112" s="50"/>
      <c r="J112" s="50"/>
    </row>
    <row r="113" spans="1:10" x14ac:dyDescent="0.3">
      <c r="A113" s="48">
        <v>1</v>
      </c>
      <c r="C113" s="48">
        <f t="shared" si="16"/>
        <v>9</v>
      </c>
      <c r="D113" s="48">
        <v>0</v>
      </c>
      <c r="E113" s="48">
        <f t="shared" si="17"/>
        <v>149</v>
      </c>
      <c r="F113" s="48">
        <v>0</v>
      </c>
      <c r="G113" s="49" t="s">
        <v>549</v>
      </c>
      <c r="H113" s="49" t="s">
        <v>846</v>
      </c>
      <c r="I113" s="50"/>
      <c r="J113" s="50"/>
    </row>
    <row r="114" spans="1:10" x14ac:dyDescent="0.3">
      <c r="A114" s="48">
        <v>1</v>
      </c>
      <c r="C114" s="48">
        <f t="shared" si="16"/>
        <v>9</v>
      </c>
      <c r="D114" s="48">
        <v>0</v>
      </c>
      <c r="E114" s="48">
        <f t="shared" si="17"/>
        <v>150</v>
      </c>
      <c r="F114" s="48">
        <v>0</v>
      </c>
      <c r="G114" s="49" t="s">
        <v>550</v>
      </c>
      <c r="H114" s="49" t="s">
        <v>847</v>
      </c>
      <c r="I114" s="50"/>
      <c r="J114" s="50"/>
    </row>
    <row r="115" spans="1:10" x14ac:dyDescent="0.3">
      <c r="A115" s="48">
        <v>1</v>
      </c>
      <c r="C115" s="48">
        <f t="shared" si="16"/>
        <v>9</v>
      </c>
      <c r="D115" s="48">
        <v>0</v>
      </c>
      <c r="E115" s="48">
        <f t="shared" si="17"/>
        <v>151</v>
      </c>
      <c r="F115" s="48">
        <v>0</v>
      </c>
      <c r="G115" s="49" t="s">
        <v>551</v>
      </c>
      <c r="H115" s="49" t="s">
        <v>517</v>
      </c>
      <c r="I115" s="50"/>
      <c r="J115" s="50"/>
    </row>
    <row r="116" spans="1:10" x14ac:dyDescent="0.3">
      <c r="A116" s="48">
        <v>1</v>
      </c>
      <c r="C116" s="48">
        <f t="shared" si="16"/>
        <v>9</v>
      </c>
      <c r="D116" s="48">
        <v>0</v>
      </c>
      <c r="E116" s="48">
        <f t="shared" si="17"/>
        <v>152</v>
      </c>
      <c r="F116" s="48">
        <v>0</v>
      </c>
      <c r="G116" s="49" t="s">
        <v>552</v>
      </c>
      <c r="H116" s="49" t="s">
        <v>517</v>
      </c>
      <c r="I116" s="50"/>
      <c r="J116" s="50"/>
    </row>
    <row r="118" spans="1:10" x14ac:dyDescent="0.3">
      <c r="A118" s="48">
        <v>1</v>
      </c>
      <c r="C118" s="48">
        <v>10</v>
      </c>
      <c r="D118" s="48">
        <v>0</v>
      </c>
      <c r="E118" s="48">
        <v>161</v>
      </c>
      <c r="F118" s="48">
        <v>0</v>
      </c>
      <c r="G118" s="49" t="s">
        <v>545</v>
      </c>
      <c r="H118" s="49" t="s">
        <v>517</v>
      </c>
    </row>
    <row r="119" spans="1:10" x14ac:dyDescent="0.3">
      <c r="A119" s="48">
        <v>1</v>
      </c>
      <c r="C119" s="48">
        <f>C118</f>
        <v>10</v>
      </c>
      <c r="D119" s="48">
        <v>0</v>
      </c>
      <c r="E119" s="48">
        <f>E118+1</f>
        <v>162</v>
      </c>
      <c r="F119" s="48">
        <v>0</v>
      </c>
      <c r="G119" s="49" t="s">
        <v>546</v>
      </c>
      <c r="H119" s="49" t="s">
        <v>517</v>
      </c>
    </row>
    <row r="120" spans="1:10" x14ac:dyDescent="0.3">
      <c r="A120" s="48">
        <v>1</v>
      </c>
      <c r="C120" s="48">
        <f t="shared" ref="C120:C125" si="18">C119</f>
        <v>10</v>
      </c>
      <c r="D120" s="48">
        <v>0</v>
      </c>
      <c r="E120" s="48">
        <f t="shared" ref="E120:E125" si="19">E119+1</f>
        <v>163</v>
      </c>
      <c r="F120" s="48">
        <v>0</v>
      </c>
      <c r="G120" s="49" t="s">
        <v>547</v>
      </c>
      <c r="H120" s="49" t="s">
        <v>610</v>
      </c>
    </row>
    <row r="121" spans="1:10" x14ac:dyDescent="0.3">
      <c r="A121" s="48">
        <v>1</v>
      </c>
      <c r="C121" s="48">
        <f t="shared" si="18"/>
        <v>10</v>
      </c>
      <c r="D121" s="48">
        <v>0</v>
      </c>
      <c r="E121" s="48">
        <f t="shared" si="19"/>
        <v>164</v>
      </c>
      <c r="F121" s="48">
        <v>0</v>
      </c>
      <c r="G121" s="49" t="s">
        <v>548</v>
      </c>
      <c r="H121" s="49" t="s">
        <v>611</v>
      </c>
    </row>
    <row r="122" spans="1:10" x14ac:dyDescent="0.3">
      <c r="A122" s="48">
        <v>1</v>
      </c>
      <c r="C122" s="48">
        <f t="shared" si="18"/>
        <v>10</v>
      </c>
      <c r="D122" s="48">
        <v>0</v>
      </c>
      <c r="E122" s="48">
        <f t="shared" si="19"/>
        <v>165</v>
      </c>
      <c r="F122" s="48">
        <v>0</v>
      </c>
      <c r="G122" s="49" t="s">
        <v>549</v>
      </c>
      <c r="H122" s="49" t="s">
        <v>612</v>
      </c>
    </row>
    <row r="123" spans="1:10" x14ac:dyDescent="0.3">
      <c r="A123" s="48">
        <v>1</v>
      </c>
      <c r="C123" s="48">
        <f t="shared" si="18"/>
        <v>10</v>
      </c>
      <c r="D123" s="48">
        <v>0</v>
      </c>
      <c r="E123" s="48">
        <f t="shared" si="19"/>
        <v>166</v>
      </c>
      <c r="F123" s="48">
        <v>0</v>
      </c>
      <c r="G123" s="49" t="s">
        <v>550</v>
      </c>
      <c r="H123" s="49" t="s">
        <v>613</v>
      </c>
    </row>
    <row r="124" spans="1:10" x14ac:dyDescent="0.3">
      <c r="A124" s="48">
        <v>1</v>
      </c>
      <c r="C124" s="48">
        <f t="shared" si="18"/>
        <v>10</v>
      </c>
      <c r="D124" s="48">
        <v>0</v>
      </c>
      <c r="E124" s="48">
        <f t="shared" si="19"/>
        <v>167</v>
      </c>
      <c r="F124" s="48">
        <v>0</v>
      </c>
      <c r="G124" s="49" t="s">
        <v>551</v>
      </c>
      <c r="H124" s="49" t="s">
        <v>517</v>
      </c>
    </row>
    <row r="125" spans="1:10" x14ac:dyDescent="0.3">
      <c r="A125" s="48">
        <v>1</v>
      </c>
      <c r="C125" s="48">
        <f t="shared" si="18"/>
        <v>10</v>
      </c>
      <c r="D125" s="48">
        <v>0</v>
      </c>
      <c r="E125" s="48">
        <f t="shared" si="19"/>
        <v>168</v>
      </c>
      <c r="F125" s="48">
        <v>0</v>
      </c>
      <c r="G125" s="49" t="s">
        <v>552</v>
      </c>
      <c r="H125" s="49" t="s">
        <v>517</v>
      </c>
    </row>
    <row r="127" spans="1:10" x14ac:dyDescent="0.3">
      <c r="A127" s="48">
        <v>1</v>
      </c>
      <c r="C127" s="48">
        <v>11</v>
      </c>
      <c r="D127" s="48">
        <v>0</v>
      </c>
      <c r="E127" s="48">
        <v>177</v>
      </c>
      <c r="F127" s="48">
        <v>0</v>
      </c>
      <c r="G127" s="49" t="s">
        <v>545</v>
      </c>
      <c r="H127" s="49" t="s">
        <v>848</v>
      </c>
    </row>
    <row r="128" spans="1:10" x14ac:dyDescent="0.3">
      <c r="A128" s="48">
        <v>1</v>
      </c>
      <c r="C128" s="48">
        <f>C127</f>
        <v>11</v>
      </c>
      <c r="D128" s="48">
        <v>0</v>
      </c>
      <c r="E128" s="48">
        <f>E127+1</f>
        <v>178</v>
      </c>
      <c r="F128" s="48">
        <v>0</v>
      </c>
      <c r="G128" s="49" t="s">
        <v>546</v>
      </c>
      <c r="H128" s="49" t="s">
        <v>849</v>
      </c>
    </row>
    <row r="129" spans="1:8" x14ac:dyDescent="0.3">
      <c r="A129" s="48">
        <v>1</v>
      </c>
      <c r="C129" s="48">
        <f t="shared" ref="C129:C134" si="20">C128</f>
        <v>11</v>
      </c>
      <c r="D129" s="48">
        <v>0</v>
      </c>
      <c r="E129" s="48">
        <f t="shared" ref="E129:E134" si="21">E128+1</f>
        <v>179</v>
      </c>
      <c r="F129" s="48">
        <v>0</v>
      </c>
      <c r="G129" s="49" t="s">
        <v>547</v>
      </c>
      <c r="H129" s="49" t="s">
        <v>517</v>
      </c>
    </row>
    <row r="130" spans="1:8" x14ac:dyDescent="0.3">
      <c r="A130" s="48">
        <v>1</v>
      </c>
      <c r="C130" s="48">
        <f t="shared" si="20"/>
        <v>11</v>
      </c>
      <c r="D130" s="48">
        <v>0</v>
      </c>
      <c r="E130" s="48">
        <f t="shared" si="21"/>
        <v>180</v>
      </c>
      <c r="F130" s="48">
        <v>0</v>
      </c>
      <c r="G130" s="49" t="s">
        <v>548</v>
      </c>
      <c r="H130" s="49" t="s">
        <v>517</v>
      </c>
    </row>
    <row r="131" spans="1:8" x14ac:dyDescent="0.3">
      <c r="A131" s="48">
        <v>1</v>
      </c>
      <c r="C131" s="48">
        <f t="shared" si="20"/>
        <v>11</v>
      </c>
      <c r="D131" s="48">
        <v>0</v>
      </c>
      <c r="E131" s="48">
        <f t="shared" si="21"/>
        <v>181</v>
      </c>
      <c r="F131" s="48">
        <v>0</v>
      </c>
      <c r="G131" s="49" t="s">
        <v>549</v>
      </c>
      <c r="H131" s="49" t="s">
        <v>850</v>
      </c>
    </row>
    <row r="132" spans="1:8" x14ac:dyDescent="0.3">
      <c r="A132" s="48">
        <v>1</v>
      </c>
      <c r="C132" s="48">
        <f t="shared" si="20"/>
        <v>11</v>
      </c>
      <c r="D132" s="48">
        <v>0</v>
      </c>
      <c r="E132" s="48">
        <f t="shared" si="21"/>
        <v>182</v>
      </c>
      <c r="F132" s="48">
        <v>0</v>
      </c>
      <c r="G132" s="49" t="s">
        <v>550</v>
      </c>
      <c r="H132" s="49" t="s">
        <v>851</v>
      </c>
    </row>
    <row r="133" spans="1:8" x14ac:dyDescent="0.3">
      <c r="A133" s="48">
        <v>1</v>
      </c>
      <c r="C133" s="48">
        <f t="shared" si="20"/>
        <v>11</v>
      </c>
      <c r="D133" s="48">
        <v>0</v>
      </c>
      <c r="E133" s="48">
        <f t="shared" si="21"/>
        <v>183</v>
      </c>
      <c r="F133" s="48">
        <v>0</v>
      </c>
      <c r="G133" s="49" t="s">
        <v>551</v>
      </c>
      <c r="H133" s="49" t="s">
        <v>898</v>
      </c>
    </row>
    <row r="134" spans="1:8" x14ac:dyDescent="0.3">
      <c r="A134" s="48">
        <v>1</v>
      </c>
      <c r="C134" s="48">
        <f t="shared" si="20"/>
        <v>11</v>
      </c>
      <c r="D134" s="48">
        <v>0</v>
      </c>
      <c r="E134" s="48">
        <f t="shared" si="21"/>
        <v>184</v>
      </c>
      <c r="F134" s="48">
        <v>0</v>
      </c>
      <c r="G134" s="49" t="s">
        <v>552</v>
      </c>
      <c r="H134" s="49" t="s">
        <v>517</v>
      </c>
    </row>
    <row r="136" spans="1:8" x14ac:dyDescent="0.3">
      <c r="A136" s="48">
        <v>1</v>
      </c>
      <c r="C136" s="48">
        <v>12</v>
      </c>
      <c r="D136" s="48">
        <v>0</v>
      </c>
      <c r="E136" s="48">
        <v>193</v>
      </c>
      <c r="F136" s="48">
        <v>0</v>
      </c>
      <c r="G136" s="49" t="s">
        <v>545</v>
      </c>
      <c r="H136" s="49" t="s">
        <v>137</v>
      </c>
    </row>
    <row r="137" spans="1:8" x14ac:dyDescent="0.3">
      <c r="A137" s="48">
        <v>1</v>
      </c>
      <c r="C137" s="48">
        <f>C136</f>
        <v>12</v>
      </c>
      <c r="D137" s="48">
        <v>0</v>
      </c>
      <c r="E137" s="48">
        <f>E136+1</f>
        <v>194</v>
      </c>
      <c r="F137" s="48">
        <v>0</v>
      </c>
      <c r="G137" s="49" t="s">
        <v>546</v>
      </c>
      <c r="H137" s="49" t="s">
        <v>138</v>
      </c>
    </row>
    <row r="138" spans="1:8" x14ac:dyDescent="0.3">
      <c r="A138" s="48">
        <v>1</v>
      </c>
      <c r="C138" s="48">
        <f t="shared" ref="C138:C143" si="22">C137</f>
        <v>12</v>
      </c>
      <c r="D138" s="48">
        <v>0</v>
      </c>
      <c r="E138" s="48">
        <f t="shared" ref="E138:E143" si="23">E137+1</f>
        <v>195</v>
      </c>
      <c r="F138" s="48">
        <v>0</v>
      </c>
      <c r="G138" s="49" t="s">
        <v>547</v>
      </c>
      <c r="H138" s="49" t="s">
        <v>139</v>
      </c>
    </row>
    <row r="139" spans="1:8" x14ac:dyDescent="0.3">
      <c r="A139" s="48">
        <v>1</v>
      </c>
      <c r="C139" s="48">
        <f t="shared" si="22"/>
        <v>12</v>
      </c>
      <c r="D139" s="48">
        <v>0</v>
      </c>
      <c r="E139" s="48">
        <f t="shared" si="23"/>
        <v>196</v>
      </c>
      <c r="F139" s="48">
        <v>0</v>
      </c>
      <c r="G139" s="49" t="s">
        <v>548</v>
      </c>
      <c r="H139" s="49" t="s">
        <v>140</v>
      </c>
    </row>
    <row r="140" spans="1:8" x14ac:dyDescent="0.3">
      <c r="A140" s="48">
        <v>1</v>
      </c>
      <c r="C140" s="48">
        <f t="shared" si="22"/>
        <v>12</v>
      </c>
      <c r="D140" s="48">
        <v>0</v>
      </c>
      <c r="E140" s="48">
        <f t="shared" si="23"/>
        <v>197</v>
      </c>
      <c r="F140" s="48">
        <v>0</v>
      </c>
      <c r="G140" s="49" t="s">
        <v>549</v>
      </c>
      <c r="H140" s="49" t="s">
        <v>887</v>
      </c>
    </row>
    <row r="141" spans="1:8" x14ac:dyDescent="0.3">
      <c r="A141" s="48">
        <v>1</v>
      </c>
      <c r="C141" s="48">
        <f t="shared" si="22"/>
        <v>12</v>
      </c>
      <c r="D141" s="48">
        <v>0</v>
      </c>
      <c r="E141" s="48">
        <f t="shared" si="23"/>
        <v>198</v>
      </c>
      <c r="F141" s="48">
        <v>0</v>
      </c>
      <c r="G141" s="49" t="s">
        <v>550</v>
      </c>
      <c r="H141" s="49" t="s">
        <v>888</v>
      </c>
    </row>
    <row r="142" spans="1:8" x14ac:dyDescent="0.3">
      <c r="A142" s="48">
        <v>1</v>
      </c>
      <c r="C142" s="48">
        <f t="shared" si="22"/>
        <v>12</v>
      </c>
      <c r="D142" s="48">
        <v>0</v>
      </c>
      <c r="E142" s="48">
        <f t="shared" si="23"/>
        <v>199</v>
      </c>
      <c r="F142" s="48">
        <v>0</v>
      </c>
      <c r="G142" s="49" t="s">
        <v>551</v>
      </c>
      <c r="H142" s="49" t="s">
        <v>517</v>
      </c>
    </row>
    <row r="143" spans="1:8" x14ac:dyDescent="0.3">
      <c r="A143" s="48">
        <v>1</v>
      </c>
      <c r="C143" s="48">
        <f t="shared" si="22"/>
        <v>12</v>
      </c>
      <c r="D143" s="48">
        <v>0</v>
      </c>
      <c r="E143" s="48">
        <f t="shared" si="23"/>
        <v>200</v>
      </c>
      <c r="F143" s="48">
        <v>0</v>
      </c>
      <c r="G143" s="49" t="s">
        <v>552</v>
      </c>
      <c r="H143" s="49" t="s">
        <v>517</v>
      </c>
    </row>
    <row r="145" spans="1:8" x14ac:dyDescent="0.3">
      <c r="A145" s="48">
        <v>1</v>
      </c>
      <c r="C145" s="48">
        <v>13</v>
      </c>
      <c r="D145" s="48">
        <v>0</v>
      </c>
      <c r="E145" s="48">
        <v>209</v>
      </c>
      <c r="F145" s="48">
        <v>0</v>
      </c>
      <c r="G145" s="49" t="s">
        <v>545</v>
      </c>
      <c r="H145" s="73" t="s">
        <v>328</v>
      </c>
    </row>
    <row r="146" spans="1:8" x14ac:dyDescent="0.3">
      <c r="A146" s="48">
        <v>1</v>
      </c>
      <c r="C146" s="48">
        <f>C145</f>
        <v>13</v>
      </c>
      <c r="D146" s="48">
        <v>0</v>
      </c>
      <c r="E146" s="48">
        <f>E145+1</f>
        <v>210</v>
      </c>
      <c r="F146" s="48">
        <v>0</v>
      </c>
      <c r="G146" s="49" t="s">
        <v>546</v>
      </c>
      <c r="H146" s="73" t="s">
        <v>932</v>
      </c>
    </row>
    <row r="147" spans="1:8" x14ac:dyDescent="0.3">
      <c r="A147" s="48">
        <v>1</v>
      </c>
      <c r="C147" s="48">
        <f t="shared" ref="C147:C152" si="24">C146</f>
        <v>13</v>
      </c>
      <c r="D147" s="48">
        <v>0</v>
      </c>
      <c r="E147" s="48">
        <f t="shared" ref="E147:E152" si="25">E146+1</f>
        <v>211</v>
      </c>
      <c r="F147" s="48">
        <v>0</v>
      </c>
      <c r="G147" s="49" t="s">
        <v>547</v>
      </c>
      <c r="H147" s="49" t="s">
        <v>517</v>
      </c>
    </row>
    <row r="148" spans="1:8" x14ac:dyDescent="0.3">
      <c r="A148" s="48">
        <v>1</v>
      </c>
      <c r="C148" s="48">
        <f t="shared" si="24"/>
        <v>13</v>
      </c>
      <c r="D148" s="48">
        <v>0</v>
      </c>
      <c r="E148" s="48">
        <f t="shared" si="25"/>
        <v>212</v>
      </c>
      <c r="F148" s="48">
        <v>0</v>
      </c>
      <c r="G148" s="49" t="s">
        <v>548</v>
      </c>
      <c r="H148" s="49" t="s">
        <v>517</v>
      </c>
    </row>
    <row r="149" spans="1:8" x14ac:dyDescent="0.3">
      <c r="A149" s="48">
        <v>1</v>
      </c>
      <c r="C149" s="48">
        <f t="shared" si="24"/>
        <v>13</v>
      </c>
      <c r="D149" s="48">
        <v>0</v>
      </c>
      <c r="E149" s="48">
        <f t="shared" si="25"/>
        <v>213</v>
      </c>
      <c r="F149" s="48">
        <v>0</v>
      </c>
      <c r="G149" s="49" t="s">
        <v>549</v>
      </c>
      <c r="H149" s="49" t="s">
        <v>517</v>
      </c>
    </row>
    <row r="150" spans="1:8" x14ac:dyDescent="0.3">
      <c r="A150" s="48">
        <v>1</v>
      </c>
      <c r="C150" s="48">
        <f t="shared" si="24"/>
        <v>13</v>
      </c>
      <c r="D150" s="48">
        <v>0</v>
      </c>
      <c r="E150" s="48">
        <f t="shared" si="25"/>
        <v>214</v>
      </c>
      <c r="F150" s="48">
        <v>0</v>
      </c>
      <c r="G150" s="49" t="s">
        <v>550</v>
      </c>
      <c r="H150" s="49" t="s">
        <v>517</v>
      </c>
    </row>
    <row r="151" spans="1:8" x14ac:dyDescent="0.3">
      <c r="A151" s="48">
        <v>1</v>
      </c>
      <c r="C151" s="48">
        <f t="shared" si="24"/>
        <v>13</v>
      </c>
      <c r="D151" s="48">
        <v>0</v>
      </c>
      <c r="E151" s="48">
        <f t="shared" si="25"/>
        <v>215</v>
      </c>
      <c r="F151" s="48">
        <v>0</v>
      </c>
      <c r="G151" s="49" t="s">
        <v>551</v>
      </c>
      <c r="H151" s="49" t="s">
        <v>329</v>
      </c>
    </row>
    <row r="152" spans="1:8" x14ac:dyDescent="0.3">
      <c r="A152" s="48">
        <v>1</v>
      </c>
      <c r="C152" s="48">
        <f t="shared" si="24"/>
        <v>13</v>
      </c>
      <c r="D152" s="48">
        <v>0</v>
      </c>
      <c r="E152" s="48">
        <f t="shared" si="25"/>
        <v>216</v>
      </c>
      <c r="F152" s="48">
        <v>0</v>
      </c>
      <c r="G152" s="49" t="s">
        <v>552</v>
      </c>
      <c r="H152" s="49" t="s">
        <v>330</v>
      </c>
    </row>
    <row r="154" spans="1:8" x14ac:dyDescent="0.3">
      <c r="A154" s="48">
        <v>1</v>
      </c>
      <c r="C154" s="48">
        <v>14</v>
      </c>
      <c r="D154" s="48">
        <v>0</v>
      </c>
      <c r="E154" s="48">
        <v>225</v>
      </c>
      <c r="F154" s="48">
        <v>0</v>
      </c>
      <c r="G154" s="49" t="s">
        <v>545</v>
      </c>
      <c r="H154" s="49" t="s">
        <v>517</v>
      </c>
    </row>
    <row r="155" spans="1:8" x14ac:dyDescent="0.3">
      <c r="A155" s="48">
        <v>1</v>
      </c>
      <c r="C155" s="48">
        <f>C154</f>
        <v>14</v>
      </c>
      <c r="D155" s="48">
        <v>0</v>
      </c>
      <c r="E155" s="48">
        <f>E154+1</f>
        <v>226</v>
      </c>
      <c r="F155" s="48">
        <v>0</v>
      </c>
      <c r="G155" s="49" t="s">
        <v>546</v>
      </c>
      <c r="H155" s="49" t="s">
        <v>142</v>
      </c>
    </row>
    <row r="156" spans="1:8" x14ac:dyDescent="0.3">
      <c r="A156" s="48">
        <v>1</v>
      </c>
      <c r="C156" s="48">
        <f t="shared" ref="C156:C161" si="26">C155</f>
        <v>14</v>
      </c>
      <c r="D156" s="48">
        <v>0</v>
      </c>
      <c r="E156" s="48">
        <f t="shared" ref="E156:E161" si="27">E155+1</f>
        <v>227</v>
      </c>
      <c r="F156" s="48">
        <v>0</v>
      </c>
      <c r="G156" s="49" t="s">
        <v>547</v>
      </c>
      <c r="H156" s="49" t="s">
        <v>517</v>
      </c>
    </row>
    <row r="157" spans="1:8" x14ac:dyDescent="0.3">
      <c r="A157" s="48">
        <v>1</v>
      </c>
      <c r="C157" s="48">
        <f t="shared" si="26"/>
        <v>14</v>
      </c>
      <c r="D157" s="48">
        <v>0</v>
      </c>
      <c r="E157" s="48">
        <f t="shared" si="27"/>
        <v>228</v>
      </c>
      <c r="F157" s="48">
        <v>0</v>
      </c>
      <c r="G157" s="49" t="s">
        <v>548</v>
      </c>
      <c r="H157" s="49" t="s">
        <v>517</v>
      </c>
    </row>
    <row r="158" spans="1:8" x14ac:dyDescent="0.3">
      <c r="A158" s="48">
        <v>1</v>
      </c>
      <c r="C158" s="48">
        <f t="shared" si="26"/>
        <v>14</v>
      </c>
      <c r="D158" s="48">
        <v>0</v>
      </c>
      <c r="E158" s="48">
        <f t="shared" si="27"/>
        <v>229</v>
      </c>
      <c r="F158" s="48">
        <v>0</v>
      </c>
      <c r="G158" s="49" t="s">
        <v>549</v>
      </c>
      <c r="H158" s="49" t="s">
        <v>517</v>
      </c>
    </row>
    <row r="159" spans="1:8" x14ac:dyDescent="0.3">
      <c r="A159" s="48">
        <v>1</v>
      </c>
      <c r="C159" s="48">
        <f t="shared" si="26"/>
        <v>14</v>
      </c>
      <c r="D159" s="48">
        <v>0</v>
      </c>
      <c r="E159" s="48">
        <f t="shared" si="27"/>
        <v>230</v>
      </c>
      <c r="F159" s="48">
        <v>0</v>
      </c>
      <c r="G159" s="49" t="s">
        <v>550</v>
      </c>
      <c r="H159" s="49" t="s">
        <v>517</v>
      </c>
    </row>
    <row r="160" spans="1:8" x14ac:dyDescent="0.3">
      <c r="A160" s="48">
        <v>1</v>
      </c>
      <c r="C160" s="48">
        <f t="shared" si="26"/>
        <v>14</v>
      </c>
      <c r="D160" s="48">
        <v>0</v>
      </c>
      <c r="E160" s="48">
        <f t="shared" si="27"/>
        <v>231</v>
      </c>
      <c r="F160" s="48">
        <v>0</v>
      </c>
      <c r="G160" s="49" t="s">
        <v>551</v>
      </c>
      <c r="H160" s="49" t="s">
        <v>517</v>
      </c>
    </row>
    <row r="161" spans="1:8" x14ac:dyDescent="0.3">
      <c r="A161" s="48">
        <v>1</v>
      </c>
      <c r="C161" s="48">
        <f t="shared" si="26"/>
        <v>14</v>
      </c>
      <c r="D161" s="48">
        <v>0</v>
      </c>
      <c r="E161" s="48">
        <f t="shared" si="27"/>
        <v>232</v>
      </c>
      <c r="F161" s="48">
        <v>0</v>
      </c>
      <c r="G161" s="49" t="s">
        <v>552</v>
      </c>
      <c r="H161" s="49" t="s">
        <v>517</v>
      </c>
    </row>
    <row r="163" spans="1:8" x14ac:dyDescent="0.3">
      <c r="A163" s="48">
        <v>1</v>
      </c>
      <c r="C163" s="48">
        <v>15</v>
      </c>
      <c r="D163" s="48">
        <v>0</v>
      </c>
      <c r="E163" s="48">
        <v>241</v>
      </c>
      <c r="F163" s="48">
        <v>0</v>
      </c>
      <c r="G163" s="49" t="s">
        <v>545</v>
      </c>
      <c r="H163" s="49" t="s">
        <v>517</v>
      </c>
    </row>
    <row r="164" spans="1:8" x14ac:dyDescent="0.3">
      <c r="A164" s="48">
        <v>1</v>
      </c>
      <c r="C164" s="48">
        <f>C163</f>
        <v>15</v>
      </c>
      <c r="D164" s="48">
        <v>0</v>
      </c>
      <c r="E164" s="48">
        <f>E163+1</f>
        <v>242</v>
      </c>
      <c r="F164" s="48">
        <v>0</v>
      </c>
      <c r="G164" s="49" t="s">
        <v>546</v>
      </c>
      <c r="H164" s="49" t="s">
        <v>517</v>
      </c>
    </row>
    <row r="165" spans="1:8" x14ac:dyDescent="0.3">
      <c r="A165" s="48">
        <v>1</v>
      </c>
      <c r="C165" s="48">
        <f t="shared" ref="C165:C170" si="28">C164</f>
        <v>15</v>
      </c>
      <c r="D165" s="48">
        <v>0</v>
      </c>
      <c r="E165" s="48">
        <f t="shared" ref="E165:E170" si="29">E164+1</f>
        <v>243</v>
      </c>
      <c r="F165" s="48">
        <v>0</v>
      </c>
      <c r="G165" s="49" t="s">
        <v>547</v>
      </c>
      <c r="H165" s="49" t="s">
        <v>517</v>
      </c>
    </row>
    <row r="166" spans="1:8" x14ac:dyDescent="0.3">
      <c r="A166" s="48">
        <v>1</v>
      </c>
      <c r="C166" s="48">
        <f t="shared" si="28"/>
        <v>15</v>
      </c>
      <c r="D166" s="48">
        <v>0</v>
      </c>
      <c r="E166" s="48">
        <f t="shared" si="29"/>
        <v>244</v>
      </c>
      <c r="F166" s="48">
        <v>0</v>
      </c>
      <c r="G166" s="49" t="s">
        <v>548</v>
      </c>
      <c r="H166" s="49" t="s">
        <v>517</v>
      </c>
    </row>
    <row r="167" spans="1:8" x14ac:dyDescent="0.3">
      <c r="A167" s="48">
        <v>1</v>
      </c>
      <c r="C167" s="48">
        <f t="shared" si="28"/>
        <v>15</v>
      </c>
      <c r="D167" s="48">
        <v>0</v>
      </c>
      <c r="E167" s="48">
        <f t="shared" si="29"/>
        <v>245</v>
      </c>
      <c r="F167" s="48">
        <v>0</v>
      </c>
      <c r="G167" s="49" t="s">
        <v>549</v>
      </c>
      <c r="H167" s="49" t="s">
        <v>517</v>
      </c>
    </row>
    <row r="168" spans="1:8" x14ac:dyDescent="0.3">
      <c r="A168" s="48">
        <v>1</v>
      </c>
      <c r="C168" s="48">
        <f t="shared" si="28"/>
        <v>15</v>
      </c>
      <c r="D168" s="48">
        <v>0</v>
      </c>
      <c r="E168" s="48">
        <f t="shared" si="29"/>
        <v>246</v>
      </c>
      <c r="F168" s="48">
        <v>0</v>
      </c>
      <c r="G168" s="49" t="s">
        <v>550</v>
      </c>
      <c r="H168" s="49" t="s">
        <v>517</v>
      </c>
    </row>
    <row r="169" spans="1:8" x14ac:dyDescent="0.3">
      <c r="A169" s="48">
        <v>1</v>
      </c>
      <c r="C169" s="48">
        <f t="shared" si="28"/>
        <v>15</v>
      </c>
      <c r="D169" s="48">
        <v>0</v>
      </c>
      <c r="E169" s="48">
        <f t="shared" si="29"/>
        <v>247</v>
      </c>
      <c r="F169" s="48">
        <v>0</v>
      </c>
      <c r="G169" s="49" t="s">
        <v>551</v>
      </c>
      <c r="H169" s="49" t="s">
        <v>517</v>
      </c>
    </row>
    <row r="170" spans="1:8" x14ac:dyDescent="0.3">
      <c r="A170" s="48">
        <v>1</v>
      </c>
      <c r="C170" s="48">
        <f t="shared" si="28"/>
        <v>15</v>
      </c>
      <c r="D170" s="48">
        <v>0</v>
      </c>
      <c r="E170" s="48">
        <f t="shared" si="29"/>
        <v>248</v>
      </c>
      <c r="F170" s="48">
        <v>0</v>
      </c>
      <c r="G170" s="49" t="s">
        <v>552</v>
      </c>
      <c r="H170" s="49" t="s">
        <v>517</v>
      </c>
    </row>
    <row r="172" spans="1:8" x14ac:dyDescent="0.3">
      <c r="A172" s="48">
        <v>1</v>
      </c>
      <c r="C172" s="48">
        <v>16</v>
      </c>
      <c r="D172" s="48">
        <v>0</v>
      </c>
      <c r="E172" s="48">
        <v>257</v>
      </c>
      <c r="F172" s="48">
        <v>0</v>
      </c>
      <c r="G172" s="49" t="s">
        <v>545</v>
      </c>
      <c r="H172" s="49" t="s">
        <v>852</v>
      </c>
    </row>
    <row r="173" spans="1:8" x14ac:dyDescent="0.3">
      <c r="A173" s="48">
        <v>1</v>
      </c>
      <c r="C173" s="48">
        <f>C172</f>
        <v>16</v>
      </c>
      <c r="D173" s="48">
        <v>0</v>
      </c>
      <c r="E173" s="48">
        <f>E172+1</f>
        <v>258</v>
      </c>
      <c r="F173" s="48">
        <v>0</v>
      </c>
      <c r="G173" s="49" t="s">
        <v>546</v>
      </c>
      <c r="H173" s="49" t="s">
        <v>853</v>
      </c>
    </row>
    <row r="174" spans="1:8" x14ac:dyDescent="0.3">
      <c r="A174" s="48">
        <v>1</v>
      </c>
      <c r="C174" s="48">
        <f t="shared" ref="C174:C179" si="30">C173</f>
        <v>16</v>
      </c>
      <c r="D174" s="48">
        <v>0</v>
      </c>
      <c r="E174" s="48">
        <f t="shared" ref="E174:E179" si="31">E173+1</f>
        <v>259</v>
      </c>
      <c r="F174" s="48">
        <v>0</v>
      </c>
      <c r="G174" s="49" t="s">
        <v>547</v>
      </c>
      <c r="H174" s="49" t="s">
        <v>517</v>
      </c>
    </row>
    <row r="175" spans="1:8" x14ac:dyDescent="0.3">
      <c r="A175" s="48">
        <v>1</v>
      </c>
      <c r="C175" s="48">
        <f t="shared" si="30"/>
        <v>16</v>
      </c>
      <c r="D175" s="48">
        <v>0</v>
      </c>
      <c r="E175" s="48">
        <f t="shared" si="31"/>
        <v>260</v>
      </c>
      <c r="F175" s="48">
        <v>0</v>
      </c>
      <c r="G175" s="49" t="s">
        <v>548</v>
      </c>
      <c r="H175" s="49" t="s">
        <v>517</v>
      </c>
    </row>
    <row r="176" spans="1:8" x14ac:dyDescent="0.3">
      <c r="A176" s="48">
        <v>1</v>
      </c>
      <c r="C176" s="48">
        <f t="shared" si="30"/>
        <v>16</v>
      </c>
      <c r="D176" s="48">
        <v>0</v>
      </c>
      <c r="E176" s="48">
        <f t="shared" si="31"/>
        <v>261</v>
      </c>
      <c r="F176" s="48">
        <v>0</v>
      </c>
      <c r="G176" s="49" t="s">
        <v>549</v>
      </c>
      <c r="H176" s="49" t="s">
        <v>854</v>
      </c>
    </row>
    <row r="177" spans="1:9" x14ac:dyDescent="0.3">
      <c r="A177" s="48">
        <v>1</v>
      </c>
      <c r="C177" s="48">
        <f t="shared" si="30"/>
        <v>16</v>
      </c>
      <c r="D177" s="48">
        <v>0</v>
      </c>
      <c r="E177" s="48">
        <f t="shared" si="31"/>
        <v>262</v>
      </c>
      <c r="F177" s="48">
        <v>0</v>
      </c>
      <c r="G177" s="49" t="s">
        <v>550</v>
      </c>
      <c r="H177" s="49" t="s">
        <v>517</v>
      </c>
    </row>
    <row r="178" spans="1:9" x14ac:dyDescent="0.3">
      <c r="A178" s="48">
        <v>1</v>
      </c>
      <c r="C178" s="48">
        <f t="shared" si="30"/>
        <v>16</v>
      </c>
      <c r="D178" s="48">
        <v>0</v>
      </c>
      <c r="E178" s="48">
        <f t="shared" si="31"/>
        <v>263</v>
      </c>
      <c r="F178" s="48">
        <v>0</v>
      </c>
      <c r="G178" s="49" t="s">
        <v>551</v>
      </c>
      <c r="H178" s="49" t="s">
        <v>336</v>
      </c>
    </row>
    <row r="179" spans="1:9" x14ac:dyDescent="0.3">
      <c r="A179" s="48">
        <v>1</v>
      </c>
      <c r="C179" s="48">
        <f t="shared" si="30"/>
        <v>16</v>
      </c>
      <c r="D179" s="48">
        <v>0</v>
      </c>
      <c r="E179" s="48">
        <f t="shared" si="31"/>
        <v>264</v>
      </c>
      <c r="F179" s="48">
        <v>0</v>
      </c>
      <c r="G179" s="49" t="s">
        <v>552</v>
      </c>
      <c r="H179" s="49" t="s">
        <v>337</v>
      </c>
    </row>
    <row r="181" spans="1:9" x14ac:dyDescent="0.3">
      <c r="A181" s="48">
        <v>1</v>
      </c>
      <c r="C181" s="48">
        <v>17</v>
      </c>
      <c r="D181" s="48">
        <v>0</v>
      </c>
      <c r="E181" s="48">
        <v>273</v>
      </c>
      <c r="F181" s="48">
        <v>0</v>
      </c>
      <c r="G181" s="49" t="s">
        <v>545</v>
      </c>
      <c r="H181" s="49" t="s">
        <v>855</v>
      </c>
    </row>
    <row r="182" spans="1:9" x14ac:dyDescent="0.3">
      <c r="A182" s="48">
        <v>1</v>
      </c>
      <c r="C182" s="48">
        <f>C181</f>
        <v>17</v>
      </c>
      <c r="D182" s="48">
        <v>0</v>
      </c>
      <c r="E182" s="48">
        <f>E181+1</f>
        <v>274</v>
      </c>
      <c r="F182" s="48">
        <v>0</v>
      </c>
      <c r="G182" s="49" t="s">
        <v>546</v>
      </c>
      <c r="H182" s="49" t="s">
        <v>492</v>
      </c>
    </row>
    <row r="183" spans="1:9" x14ac:dyDescent="0.3">
      <c r="A183" s="48">
        <v>1</v>
      </c>
      <c r="C183" s="48">
        <f t="shared" ref="C183:C188" si="32">C182</f>
        <v>17</v>
      </c>
      <c r="D183" s="48">
        <v>0</v>
      </c>
      <c r="E183" s="48">
        <f t="shared" ref="E183:E188" si="33">E182+1</f>
        <v>275</v>
      </c>
      <c r="F183" s="48">
        <v>0</v>
      </c>
      <c r="G183" s="49" t="s">
        <v>547</v>
      </c>
      <c r="H183" s="49" t="s">
        <v>338</v>
      </c>
    </row>
    <row r="184" spans="1:9" x14ac:dyDescent="0.3">
      <c r="A184" s="48">
        <v>1</v>
      </c>
      <c r="C184" s="48">
        <f t="shared" si="32"/>
        <v>17</v>
      </c>
      <c r="D184" s="48">
        <v>0</v>
      </c>
      <c r="E184" s="48">
        <f t="shared" si="33"/>
        <v>276</v>
      </c>
      <c r="F184" s="48">
        <v>0</v>
      </c>
      <c r="G184" s="49" t="s">
        <v>548</v>
      </c>
      <c r="H184" s="49" t="s">
        <v>493</v>
      </c>
    </row>
    <row r="185" spans="1:9" x14ac:dyDescent="0.3">
      <c r="A185" s="48">
        <v>1</v>
      </c>
      <c r="C185" s="48">
        <f t="shared" si="32"/>
        <v>17</v>
      </c>
      <c r="D185" s="48">
        <v>0</v>
      </c>
      <c r="E185" s="48">
        <f t="shared" si="33"/>
        <v>277</v>
      </c>
      <c r="F185" s="48">
        <v>0</v>
      </c>
      <c r="G185" s="49" t="s">
        <v>549</v>
      </c>
      <c r="H185" s="49" t="s">
        <v>319</v>
      </c>
    </row>
    <row r="186" spans="1:9" x14ac:dyDescent="0.3">
      <c r="A186" s="48">
        <v>1</v>
      </c>
      <c r="C186" s="48">
        <f t="shared" si="32"/>
        <v>17</v>
      </c>
      <c r="D186" s="48">
        <v>0</v>
      </c>
      <c r="E186" s="48">
        <f t="shared" si="33"/>
        <v>278</v>
      </c>
      <c r="F186" s="48">
        <v>0</v>
      </c>
      <c r="G186" s="49" t="s">
        <v>550</v>
      </c>
      <c r="H186" s="49" t="s">
        <v>320</v>
      </c>
    </row>
    <row r="187" spans="1:9" x14ac:dyDescent="0.3">
      <c r="A187" s="48">
        <v>1</v>
      </c>
      <c r="C187" s="48">
        <f t="shared" si="32"/>
        <v>17</v>
      </c>
      <c r="D187" s="48">
        <v>0</v>
      </c>
      <c r="E187" s="48">
        <f t="shared" si="33"/>
        <v>279</v>
      </c>
      <c r="F187" s="48">
        <v>0</v>
      </c>
      <c r="G187" s="49" t="s">
        <v>551</v>
      </c>
      <c r="H187" s="49" t="s">
        <v>339</v>
      </c>
    </row>
    <row r="188" spans="1:9" x14ac:dyDescent="0.3">
      <c r="A188" s="48">
        <v>1</v>
      </c>
      <c r="C188" s="48">
        <f t="shared" si="32"/>
        <v>17</v>
      </c>
      <c r="D188" s="48">
        <v>0</v>
      </c>
      <c r="E188" s="48">
        <f t="shared" si="33"/>
        <v>280</v>
      </c>
      <c r="F188" s="48">
        <v>0</v>
      </c>
      <c r="G188" s="49" t="s">
        <v>552</v>
      </c>
      <c r="H188" s="49" t="s">
        <v>856</v>
      </c>
    </row>
    <row r="190" spans="1:9" x14ac:dyDescent="0.3">
      <c r="A190" s="48">
        <v>1</v>
      </c>
      <c r="C190" s="48">
        <v>18</v>
      </c>
      <c r="D190" s="48">
        <v>0</v>
      </c>
      <c r="E190" s="48">
        <v>385</v>
      </c>
      <c r="F190" s="48">
        <v>0</v>
      </c>
      <c r="G190" s="49" t="s">
        <v>544</v>
      </c>
      <c r="H190" s="49" t="s">
        <v>411</v>
      </c>
      <c r="I190" s="50"/>
    </row>
    <row r="191" spans="1:9" x14ac:dyDescent="0.3">
      <c r="A191" s="48">
        <v>1</v>
      </c>
      <c r="C191" s="48">
        <f>C190</f>
        <v>18</v>
      </c>
      <c r="D191" s="48">
        <v>0</v>
      </c>
      <c r="E191" s="48">
        <f>E190+1</f>
        <v>386</v>
      </c>
      <c r="F191" s="48">
        <v>0</v>
      </c>
      <c r="G191" s="49" t="s">
        <v>545</v>
      </c>
      <c r="H191" s="49" t="s">
        <v>412</v>
      </c>
      <c r="I191" s="50"/>
    </row>
    <row r="192" spans="1:9" x14ac:dyDescent="0.3">
      <c r="A192" s="48">
        <v>1</v>
      </c>
      <c r="C192" s="48">
        <f t="shared" ref="C192:C205" si="34">C191</f>
        <v>18</v>
      </c>
      <c r="D192" s="48">
        <v>0</v>
      </c>
      <c r="E192" s="48">
        <f t="shared" ref="E192:E205" si="35">E191+1</f>
        <v>387</v>
      </c>
      <c r="F192" s="48">
        <v>0</v>
      </c>
      <c r="G192" s="49" t="s">
        <v>546</v>
      </c>
      <c r="H192" s="49" t="s">
        <v>413</v>
      </c>
      <c r="I192" s="50"/>
    </row>
    <row r="193" spans="1:9" x14ac:dyDescent="0.3">
      <c r="A193" s="48">
        <v>1</v>
      </c>
      <c r="C193" s="48">
        <f t="shared" si="34"/>
        <v>18</v>
      </c>
      <c r="D193" s="48">
        <v>0</v>
      </c>
      <c r="E193" s="48">
        <f t="shared" si="35"/>
        <v>388</v>
      </c>
      <c r="F193" s="48">
        <v>0</v>
      </c>
      <c r="G193" s="49" t="s">
        <v>547</v>
      </c>
      <c r="H193" s="49"/>
      <c r="I193" s="50"/>
    </row>
    <row r="194" spans="1:9" x14ac:dyDescent="0.3">
      <c r="A194" s="48">
        <v>1</v>
      </c>
      <c r="C194" s="48">
        <f t="shared" si="34"/>
        <v>18</v>
      </c>
      <c r="D194" s="48">
        <v>0</v>
      </c>
      <c r="E194" s="48">
        <f t="shared" si="35"/>
        <v>389</v>
      </c>
      <c r="F194" s="48">
        <v>0</v>
      </c>
      <c r="G194" s="49" t="s">
        <v>548</v>
      </c>
      <c r="H194" s="49" t="s">
        <v>414</v>
      </c>
      <c r="I194" s="50"/>
    </row>
    <row r="195" spans="1:9" x14ac:dyDescent="0.3">
      <c r="A195" s="48">
        <v>1</v>
      </c>
      <c r="C195" s="48">
        <f t="shared" si="34"/>
        <v>18</v>
      </c>
      <c r="D195" s="48">
        <v>0</v>
      </c>
      <c r="E195" s="48">
        <f t="shared" si="35"/>
        <v>390</v>
      </c>
      <c r="F195" s="48">
        <v>0</v>
      </c>
      <c r="G195" s="49" t="s">
        <v>549</v>
      </c>
      <c r="H195" s="49" t="s">
        <v>415</v>
      </c>
      <c r="I195" s="50"/>
    </row>
    <row r="196" spans="1:9" x14ac:dyDescent="0.3">
      <c r="A196" s="48">
        <v>1</v>
      </c>
      <c r="C196" s="48">
        <f t="shared" si="34"/>
        <v>18</v>
      </c>
      <c r="D196" s="48">
        <v>0</v>
      </c>
      <c r="E196" s="48">
        <f t="shared" si="35"/>
        <v>391</v>
      </c>
      <c r="F196" s="48">
        <v>0</v>
      </c>
      <c r="G196" s="49" t="s">
        <v>550</v>
      </c>
      <c r="H196" s="49" t="s">
        <v>416</v>
      </c>
      <c r="I196" s="50"/>
    </row>
    <row r="197" spans="1:9" x14ac:dyDescent="0.3">
      <c r="A197" s="48">
        <v>1</v>
      </c>
      <c r="C197" s="48">
        <f t="shared" si="34"/>
        <v>18</v>
      </c>
      <c r="D197" s="48">
        <v>0</v>
      </c>
      <c r="E197" s="48">
        <f t="shared" si="35"/>
        <v>392</v>
      </c>
      <c r="F197" s="48">
        <v>0</v>
      </c>
      <c r="G197" s="49" t="s">
        <v>551</v>
      </c>
      <c r="H197" s="49" t="s">
        <v>417</v>
      </c>
      <c r="I197" s="50"/>
    </row>
    <row r="198" spans="1:9" x14ac:dyDescent="0.3">
      <c r="A198" s="48">
        <v>1</v>
      </c>
      <c r="C198" s="48">
        <f t="shared" si="34"/>
        <v>18</v>
      </c>
      <c r="D198" s="48">
        <v>0</v>
      </c>
      <c r="E198" s="48">
        <f t="shared" si="35"/>
        <v>393</v>
      </c>
      <c r="F198" s="48">
        <v>0</v>
      </c>
      <c r="G198" s="49" t="s">
        <v>552</v>
      </c>
      <c r="H198" s="49" t="s">
        <v>418</v>
      </c>
      <c r="I198" s="50"/>
    </row>
    <row r="199" spans="1:9" x14ac:dyDescent="0.3">
      <c r="A199" s="48">
        <v>1</v>
      </c>
      <c r="C199" s="48">
        <f t="shared" si="34"/>
        <v>18</v>
      </c>
      <c r="D199" s="48">
        <v>0</v>
      </c>
      <c r="E199" s="48">
        <f t="shared" si="35"/>
        <v>394</v>
      </c>
      <c r="F199" s="48">
        <v>0</v>
      </c>
      <c r="G199" s="49" t="s">
        <v>553</v>
      </c>
      <c r="H199" s="49" t="s">
        <v>419</v>
      </c>
      <c r="I199" s="50"/>
    </row>
    <row r="200" spans="1:9" x14ac:dyDescent="0.3">
      <c r="A200" s="48">
        <v>1</v>
      </c>
      <c r="C200" s="48">
        <f t="shared" si="34"/>
        <v>18</v>
      </c>
      <c r="D200" s="48">
        <v>0</v>
      </c>
      <c r="E200" s="48">
        <f t="shared" si="35"/>
        <v>395</v>
      </c>
      <c r="F200" s="48">
        <v>0</v>
      </c>
      <c r="G200" s="49" t="s">
        <v>554</v>
      </c>
      <c r="H200" s="49" t="s">
        <v>618</v>
      </c>
      <c r="I200" s="50"/>
    </row>
    <row r="201" spans="1:9" x14ac:dyDescent="0.3">
      <c r="A201" s="48">
        <v>1</v>
      </c>
      <c r="C201" s="48">
        <f t="shared" si="34"/>
        <v>18</v>
      </c>
      <c r="D201" s="48">
        <v>0</v>
      </c>
      <c r="E201" s="48">
        <f t="shared" si="35"/>
        <v>396</v>
      </c>
      <c r="F201" s="48">
        <v>0</v>
      </c>
      <c r="G201" s="49" t="s">
        <v>555</v>
      </c>
      <c r="H201" s="49" t="s">
        <v>619</v>
      </c>
      <c r="I201" s="50"/>
    </row>
    <row r="202" spans="1:9" x14ac:dyDescent="0.3">
      <c r="A202" s="48">
        <v>1</v>
      </c>
      <c r="C202" s="48">
        <f t="shared" si="34"/>
        <v>18</v>
      </c>
      <c r="D202" s="48">
        <v>0</v>
      </c>
      <c r="E202" s="48">
        <f t="shared" si="35"/>
        <v>397</v>
      </c>
      <c r="F202" s="48">
        <v>0</v>
      </c>
      <c r="G202" s="49" t="s">
        <v>556</v>
      </c>
      <c r="H202" s="49"/>
      <c r="I202" s="50"/>
    </row>
    <row r="203" spans="1:9" x14ac:dyDescent="0.3">
      <c r="A203" s="48">
        <v>1</v>
      </c>
      <c r="C203" s="48">
        <f t="shared" si="34"/>
        <v>18</v>
      </c>
      <c r="D203" s="48">
        <v>0</v>
      </c>
      <c r="E203" s="48">
        <f t="shared" si="35"/>
        <v>398</v>
      </c>
      <c r="F203" s="48">
        <v>0</v>
      </c>
      <c r="G203" s="49" t="s">
        <v>557</v>
      </c>
      <c r="H203" s="49" t="s">
        <v>205</v>
      </c>
      <c r="I203" s="50"/>
    </row>
    <row r="204" spans="1:9" x14ac:dyDescent="0.3">
      <c r="A204" s="48">
        <v>1</v>
      </c>
      <c r="C204" s="48">
        <f t="shared" si="34"/>
        <v>18</v>
      </c>
      <c r="D204" s="48">
        <v>0</v>
      </c>
      <c r="E204" s="48">
        <f t="shared" si="35"/>
        <v>399</v>
      </c>
      <c r="F204" s="48">
        <v>0</v>
      </c>
      <c r="G204" s="49" t="s">
        <v>558</v>
      </c>
      <c r="H204" s="49" t="s">
        <v>190</v>
      </c>
      <c r="I204" s="50"/>
    </row>
    <row r="205" spans="1:9" x14ac:dyDescent="0.3">
      <c r="A205" s="48">
        <v>1</v>
      </c>
      <c r="C205" s="48">
        <f t="shared" si="34"/>
        <v>18</v>
      </c>
      <c r="D205" s="48">
        <v>0</v>
      </c>
      <c r="E205" s="48">
        <f t="shared" si="35"/>
        <v>400</v>
      </c>
      <c r="F205" s="48">
        <v>0</v>
      </c>
      <c r="G205" s="49" t="s">
        <v>559</v>
      </c>
      <c r="H205" s="49" t="s">
        <v>191</v>
      </c>
      <c r="I205" s="50"/>
    </row>
    <row r="206" spans="1:9" x14ac:dyDescent="0.3">
      <c r="G206" s="49"/>
      <c r="H206" s="49"/>
      <c r="I206" s="50"/>
    </row>
    <row r="207" spans="1:9" x14ac:dyDescent="0.3">
      <c r="A207" s="48">
        <v>1</v>
      </c>
      <c r="C207" s="48">
        <v>19</v>
      </c>
      <c r="D207" s="48">
        <v>0</v>
      </c>
      <c r="E207" s="48">
        <v>401</v>
      </c>
      <c r="F207" s="48">
        <v>0</v>
      </c>
      <c r="G207" s="49" t="s">
        <v>544</v>
      </c>
      <c r="H207" s="49" t="s">
        <v>192</v>
      </c>
      <c r="I207" s="50"/>
    </row>
    <row r="208" spans="1:9" x14ac:dyDescent="0.3">
      <c r="A208" s="48">
        <v>1</v>
      </c>
      <c r="C208" s="48">
        <f>C207</f>
        <v>19</v>
      </c>
      <c r="D208" s="48">
        <v>0</v>
      </c>
      <c r="E208" s="48">
        <f>E207+1</f>
        <v>402</v>
      </c>
      <c r="F208" s="48">
        <v>0</v>
      </c>
      <c r="G208" s="49" t="s">
        <v>545</v>
      </c>
      <c r="H208" s="49" t="s">
        <v>193</v>
      </c>
      <c r="I208" s="50"/>
    </row>
    <row r="209" spans="1:9" x14ac:dyDescent="0.3">
      <c r="A209" s="48">
        <v>1</v>
      </c>
      <c r="C209" s="48">
        <f t="shared" ref="C209:C222" si="36">C208</f>
        <v>19</v>
      </c>
      <c r="D209" s="48">
        <v>0</v>
      </c>
      <c r="E209" s="48">
        <f t="shared" ref="E209:E222" si="37">E208+1</f>
        <v>403</v>
      </c>
      <c r="F209" s="48">
        <v>0</v>
      </c>
      <c r="G209" s="49" t="s">
        <v>546</v>
      </c>
      <c r="H209" s="49" t="s">
        <v>194</v>
      </c>
      <c r="I209" s="50"/>
    </row>
    <row r="210" spans="1:9" x14ac:dyDescent="0.3">
      <c r="A210" s="48">
        <v>1</v>
      </c>
      <c r="C210" s="48">
        <f t="shared" si="36"/>
        <v>19</v>
      </c>
      <c r="D210" s="48">
        <v>0</v>
      </c>
      <c r="E210" s="48">
        <f t="shared" si="37"/>
        <v>404</v>
      </c>
      <c r="F210" s="48">
        <v>0</v>
      </c>
      <c r="G210" s="49" t="s">
        <v>547</v>
      </c>
      <c r="H210" s="49" t="s">
        <v>195</v>
      </c>
      <c r="I210" s="50"/>
    </row>
    <row r="211" spans="1:9" x14ac:dyDescent="0.3">
      <c r="A211" s="48">
        <v>1</v>
      </c>
      <c r="C211" s="48">
        <f t="shared" si="36"/>
        <v>19</v>
      </c>
      <c r="D211" s="48">
        <v>0</v>
      </c>
      <c r="E211" s="48">
        <f t="shared" si="37"/>
        <v>405</v>
      </c>
      <c r="F211" s="48">
        <v>0</v>
      </c>
      <c r="G211" s="49" t="s">
        <v>548</v>
      </c>
      <c r="H211" s="49" t="s">
        <v>196</v>
      </c>
      <c r="I211" s="50"/>
    </row>
    <row r="212" spans="1:9" x14ac:dyDescent="0.3">
      <c r="A212" s="48">
        <v>1</v>
      </c>
      <c r="C212" s="48">
        <f t="shared" si="36"/>
        <v>19</v>
      </c>
      <c r="D212" s="48">
        <v>0</v>
      </c>
      <c r="E212" s="48">
        <f t="shared" si="37"/>
        <v>406</v>
      </c>
      <c r="F212" s="48">
        <v>0</v>
      </c>
      <c r="G212" s="49" t="s">
        <v>549</v>
      </c>
      <c r="H212" s="49" t="s">
        <v>197</v>
      </c>
      <c r="I212" s="50"/>
    </row>
    <row r="213" spans="1:9" x14ac:dyDescent="0.3">
      <c r="A213" s="48">
        <v>1</v>
      </c>
      <c r="C213" s="48">
        <f t="shared" si="36"/>
        <v>19</v>
      </c>
      <c r="D213" s="48">
        <v>0</v>
      </c>
      <c r="E213" s="48">
        <f t="shared" si="37"/>
        <v>407</v>
      </c>
      <c r="F213" s="48">
        <v>0</v>
      </c>
      <c r="G213" s="49" t="s">
        <v>550</v>
      </c>
      <c r="H213" s="49" t="s">
        <v>198</v>
      </c>
      <c r="I213" s="50"/>
    </row>
    <row r="214" spans="1:9" x14ac:dyDescent="0.3">
      <c r="A214" s="48">
        <v>1</v>
      </c>
      <c r="C214" s="48">
        <f t="shared" si="36"/>
        <v>19</v>
      </c>
      <c r="D214" s="48">
        <v>0</v>
      </c>
      <c r="E214" s="48">
        <f t="shared" si="37"/>
        <v>408</v>
      </c>
      <c r="F214" s="48">
        <v>0</v>
      </c>
      <c r="G214" s="49" t="s">
        <v>551</v>
      </c>
      <c r="H214" s="49" t="s">
        <v>199</v>
      </c>
      <c r="I214" s="50"/>
    </row>
    <row r="215" spans="1:9" x14ac:dyDescent="0.3">
      <c r="A215" s="48">
        <v>1</v>
      </c>
      <c r="C215" s="48">
        <f t="shared" si="36"/>
        <v>19</v>
      </c>
      <c r="D215" s="48">
        <v>0</v>
      </c>
      <c r="E215" s="48">
        <f t="shared" si="37"/>
        <v>409</v>
      </c>
      <c r="F215" s="48">
        <v>0</v>
      </c>
      <c r="G215" s="49" t="s">
        <v>552</v>
      </c>
      <c r="H215" s="49" t="s">
        <v>200</v>
      </c>
      <c r="I215" s="50"/>
    </row>
    <row r="216" spans="1:9" x14ac:dyDescent="0.3">
      <c r="A216" s="48">
        <v>1</v>
      </c>
      <c r="C216" s="48">
        <f t="shared" si="36"/>
        <v>19</v>
      </c>
      <c r="D216" s="48">
        <v>0</v>
      </c>
      <c r="E216" s="48">
        <f t="shared" si="37"/>
        <v>410</v>
      </c>
      <c r="F216" s="48">
        <v>0</v>
      </c>
      <c r="G216" s="49" t="s">
        <v>553</v>
      </c>
      <c r="H216" s="49" t="s">
        <v>201</v>
      </c>
      <c r="I216" s="50"/>
    </row>
    <row r="217" spans="1:9" x14ac:dyDescent="0.3">
      <c r="A217" s="48">
        <v>1</v>
      </c>
      <c r="C217" s="48">
        <f t="shared" si="36"/>
        <v>19</v>
      </c>
      <c r="D217" s="48">
        <v>0</v>
      </c>
      <c r="E217" s="48">
        <f t="shared" si="37"/>
        <v>411</v>
      </c>
      <c r="F217" s="48">
        <v>0</v>
      </c>
      <c r="G217" s="49" t="s">
        <v>554</v>
      </c>
      <c r="H217" s="49" t="s">
        <v>202</v>
      </c>
      <c r="I217" s="50"/>
    </row>
    <row r="218" spans="1:9" x14ac:dyDescent="0.3">
      <c r="A218" s="48">
        <v>1</v>
      </c>
      <c r="C218" s="48">
        <f t="shared" si="36"/>
        <v>19</v>
      </c>
      <c r="D218" s="48">
        <v>0</v>
      </c>
      <c r="E218" s="48">
        <f t="shared" si="37"/>
        <v>412</v>
      </c>
      <c r="F218" s="48">
        <v>0</v>
      </c>
      <c r="G218" s="49" t="s">
        <v>555</v>
      </c>
      <c r="H218" s="49" t="s">
        <v>204</v>
      </c>
      <c r="I218" s="50"/>
    </row>
    <row r="219" spans="1:9" x14ac:dyDescent="0.3">
      <c r="A219" s="48">
        <v>1</v>
      </c>
      <c r="C219" s="48">
        <f t="shared" si="36"/>
        <v>19</v>
      </c>
      <c r="D219" s="48">
        <v>0</v>
      </c>
      <c r="E219" s="48">
        <f t="shared" si="37"/>
        <v>413</v>
      </c>
      <c r="F219" s="48">
        <v>0</v>
      </c>
      <c r="G219" s="49" t="s">
        <v>556</v>
      </c>
      <c r="H219" s="49" t="s">
        <v>203</v>
      </c>
      <c r="I219" s="50"/>
    </row>
    <row r="220" spans="1:9" x14ac:dyDescent="0.3">
      <c r="A220" s="48">
        <v>1</v>
      </c>
      <c r="C220" s="48">
        <f t="shared" si="36"/>
        <v>19</v>
      </c>
      <c r="D220" s="48">
        <v>0</v>
      </c>
      <c r="E220" s="48">
        <f t="shared" si="37"/>
        <v>414</v>
      </c>
      <c r="F220" s="48">
        <v>0</v>
      </c>
      <c r="G220" s="49" t="s">
        <v>557</v>
      </c>
      <c r="H220" s="49" t="s">
        <v>424</v>
      </c>
      <c r="I220" s="50"/>
    </row>
    <row r="221" spans="1:9" x14ac:dyDescent="0.3">
      <c r="A221" s="48">
        <v>1</v>
      </c>
      <c r="C221" s="48">
        <f t="shared" si="36"/>
        <v>19</v>
      </c>
      <c r="D221" s="48">
        <v>0</v>
      </c>
      <c r="E221" s="48">
        <f t="shared" si="37"/>
        <v>415</v>
      </c>
      <c r="F221" s="48">
        <v>0</v>
      </c>
      <c r="G221" s="49" t="s">
        <v>558</v>
      </c>
      <c r="H221" s="49" t="s">
        <v>423</v>
      </c>
      <c r="I221" s="50"/>
    </row>
    <row r="222" spans="1:9" x14ac:dyDescent="0.3">
      <c r="A222" s="48">
        <v>1</v>
      </c>
      <c r="C222" s="48">
        <f t="shared" si="36"/>
        <v>19</v>
      </c>
      <c r="D222" s="48">
        <v>0</v>
      </c>
      <c r="E222" s="48">
        <f t="shared" si="37"/>
        <v>416</v>
      </c>
      <c r="F222" s="48">
        <v>0</v>
      </c>
      <c r="G222" s="49" t="s">
        <v>559</v>
      </c>
      <c r="H222" s="49" t="s">
        <v>422</v>
      </c>
      <c r="I222" s="50"/>
    </row>
    <row r="224" spans="1:9" x14ac:dyDescent="0.3">
      <c r="A224" s="48">
        <v>1</v>
      </c>
      <c r="C224" s="48">
        <v>20</v>
      </c>
      <c r="D224" s="48">
        <v>0</v>
      </c>
      <c r="E224" s="48">
        <v>417</v>
      </c>
      <c r="F224" s="48">
        <v>0</v>
      </c>
      <c r="G224" s="49" t="s">
        <v>544</v>
      </c>
      <c r="H224" s="49" t="s">
        <v>425</v>
      </c>
    </row>
    <row r="225" spans="1:8" x14ac:dyDescent="0.3">
      <c r="A225" s="48">
        <v>1</v>
      </c>
      <c r="C225" s="48">
        <f>C224</f>
        <v>20</v>
      </c>
      <c r="D225" s="48">
        <v>0</v>
      </c>
      <c r="E225" s="48">
        <f>E224+1</f>
        <v>418</v>
      </c>
      <c r="F225" s="48">
        <v>0</v>
      </c>
      <c r="G225" s="49" t="s">
        <v>545</v>
      </c>
      <c r="H225" s="49" t="s">
        <v>426</v>
      </c>
    </row>
    <row r="226" spans="1:8" x14ac:dyDescent="0.3">
      <c r="A226" s="48">
        <v>1</v>
      </c>
      <c r="C226" s="48">
        <f t="shared" ref="C226:C239" si="38">C225</f>
        <v>20</v>
      </c>
      <c r="D226" s="48">
        <v>0</v>
      </c>
      <c r="E226" s="48">
        <f t="shared" ref="E226:E239" si="39">E225+1</f>
        <v>419</v>
      </c>
      <c r="F226" s="48">
        <v>0</v>
      </c>
      <c r="G226" s="49" t="s">
        <v>546</v>
      </c>
      <c r="H226" s="49" t="s">
        <v>427</v>
      </c>
    </row>
    <row r="227" spans="1:8" x14ac:dyDescent="0.3">
      <c r="A227" s="48">
        <v>1</v>
      </c>
      <c r="C227" s="48">
        <f t="shared" si="38"/>
        <v>20</v>
      </c>
      <c r="D227" s="48">
        <v>0</v>
      </c>
      <c r="E227" s="48">
        <f t="shared" si="39"/>
        <v>420</v>
      </c>
      <c r="F227" s="48">
        <v>0</v>
      </c>
      <c r="G227" s="49" t="s">
        <v>547</v>
      </c>
      <c r="H227" s="49" t="s">
        <v>428</v>
      </c>
    </row>
    <row r="228" spans="1:8" x14ac:dyDescent="0.3">
      <c r="A228" s="48">
        <v>1</v>
      </c>
      <c r="C228" s="48">
        <f t="shared" si="38"/>
        <v>20</v>
      </c>
      <c r="D228" s="48">
        <v>0</v>
      </c>
      <c r="E228" s="48">
        <f t="shared" si="39"/>
        <v>421</v>
      </c>
      <c r="F228" s="48">
        <v>0</v>
      </c>
      <c r="G228" s="49" t="s">
        <v>548</v>
      </c>
      <c r="H228" s="49" t="s">
        <v>429</v>
      </c>
    </row>
    <row r="229" spans="1:8" x14ac:dyDescent="0.3">
      <c r="A229" s="48">
        <v>1</v>
      </c>
      <c r="C229" s="48">
        <f t="shared" si="38"/>
        <v>20</v>
      </c>
      <c r="D229" s="48">
        <v>0</v>
      </c>
      <c r="E229" s="48">
        <f t="shared" si="39"/>
        <v>422</v>
      </c>
      <c r="F229" s="48">
        <v>0</v>
      </c>
      <c r="G229" s="49" t="s">
        <v>549</v>
      </c>
      <c r="H229" s="49" t="s">
        <v>430</v>
      </c>
    </row>
    <row r="230" spans="1:8" x14ac:dyDescent="0.3">
      <c r="A230" s="48">
        <v>1</v>
      </c>
      <c r="C230" s="48">
        <f t="shared" si="38"/>
        <v>20</v>
      </c>
      <c r="D230" s="48">
        <v>0</v>
      </c>
      <c r="E230" s="48">
        <f t="shared" si="39"/>
        <v>423</v>
      </c>
      <c r="F230" s="48">
        <v>0</v>
      </c>
      <c r="G230" s="49" t="s">
        <v>550</v>
      </c>
      <c r="H230" s="49" t="s">
        <v>431</v>
      </c>
    </row>
    <row r="231" spans="1:8" x14ac:dyDescent="0.3">
      <c r="A231" s="48">
        <v>1</v>
      </c>
      <c r="C231" s="48">
        <f t="shared" si="38"/>
        <v>20</v>
      </c>
      <c r="D231" s="48">
        <v>0</v>
      </c>
      <c r="E231" s="48">
        <f t="shared" si="39"/>
        <v>424</v>
      </c>
      <c r="F231" s="48">
        <v>0</v>
      </c>
      <c r="G231" s="49" t="s">
        <v>551</v>
      </c>
      <c r="H231" s="49" t="s">
        <v>432</v>
      </c>
    </row>
    <row r="232" spans="1:8" x14ac:dyDescent="0.3">
      <c r="A232" s="48">
        <v>1</v>
      </c>
      <c r="C232" s="48">
        <f t="shared" si="38"/>
        <v>20</v>
      </c>
      <c r="D232" s="48">
        <v>0</v>
      </c>
      <c r="E232" s="48">
        <f t="shared" si="39"/>
        <v>425</v>
      </c>
      <c r="F232" s="48">
        <v>0</v>
      </c>
      <c r="G232" s="49" t="s">
        <v>552</v>
      </c>
      <c r="H232" s="49" t="s">
        <v>433</v>
      </c>
    </row>
    <row r="233" spans="1:8" x14ac:dyDescent="0.3">
      <c r="A233" s="48">
        <v>1</v>
      </c>
      <c r="C233" s="48">
        <f t="shared" si="38"/>
        <v>20</v>
      </c>
      <c r="D233" s="48">
        <v>0</v>
      </c>
      <c r="E233" s="48">
        <f t="shared" si="39"/>
        <v>426</v>
      </c>
      <c r="F233" s="48">
        <v>0</v>
      </c>
      <c r="G233" s="49" t="s">
        <v>553</v>
      </c>
      <c r="H233" s="49" t="s">
        <v>434</v>
      </c>
    </row>
    <row r="234" spans="1:8" x14ac:dyDescent="0.3">
      <c r="A234" s="48">
        <v>1</v>
      </c>
      <c r="C234" s="48">
        <f t="shared" si="38"/>
        <v>20</v>
      </c>
      <c r="D234" s="48">
        <v>0</v>
      </c>
      <c r="E234" s="48">
        <f t="shared" si="39"/>
        <v>427</v>
      </c>
      <c r="F234" s="48">
        <v>0</v>
      </c>
      <c r="G234" s="49" t="s">
        <v>554</v>
      </c>
      <c r="H234" s="49" t="s">
        <v>435</v>
      </c>
    </row>
    <row r="235" spans="1:8" x14ac:dyDescent="0.3">
      <c r="A235" s="48">
        <v>1</v>
      </c>
      <c r="C235" s="48">
        <f t="shared" si="38"/>
        <v>20</v>
      </c>
      <c r="D235" s="48">
        <v>0</v>
      </c>
      <c r="E235" s="48">
        <f t="shared" si="39"/>
        <v>428</v>
      </c>
      <c r="F235" s="48">
        <v>0</v>
      </c>
      <c r="G235" s="49" t="s">
        <v>555</v>
      </c>
      <c r="H235" s="49" t="s">
        <v>436</v>
      </c>
    </row>
    <row r="236" spans="1:8" x14ac:dyDescent="0.3">
      <c r="A236" s="48">
        <v>1</v>
      </c>
      <c r="C236" s="48">
        <f t="shared" si="38"/>
        <v>20</v>
      </c>
      <c r="D236" s="48">
        <v>0</v>
      </c>
      <c r="E236" s="48">
        <f t="shared" si="39"/>
        <v>429</v>
      </c>
      <c r="F236" s="48">
        <v>0</v>
      </c>
      <c r="G236" s="49" t="s">
        <v>556</v>
      </c>
      <c r="H236" s="49" t="s">
        <v>437</v>
      </c>
    </row>
    <row r="237" spans="1:8" x14ac:dyDescent="0.3">
      <c r="A237" s="48">
        <v>1</v>
      </c>
      <c r="C237" s="48">
        <f t="shared" si="38"/>
        <v>20</v>
      </c>
      <c r="D237" s="48">
        <v>0</v>
      </c>
      <c r="E237" s="48">
        <f t="shared" si="39"/>
        <v>430</v>
      </c>
      <c r="F237" s="48">
        <v>0</v>
      </c>
      <c r="G237" s="49" t="s">
        <v>557</v>
      </c>
      <c r="H237" s="49" t="s">
        <v>438</v>
      </c>
    </row>
    <row r="238" spans="1:8" x14ac:dyDescent="0.3">
      <c r="A238" s="48">
        <v>1</v>
      </c>
      <c r="C238" s="48">
        <f t="shared" si="38"/>
        <v>20</v>
      </c>
      <c r="D238" s="48">
        <v>0</v>
      </c>
      <c r="E238" s="48">
        <f t="shared" si="39"/>
        <v>431</v>
      </c>
      <c r="F238" s="48">
        <v>0</v>
      </c>
      <c r="G238" s="49" t="s">
        <v>558</v>
      </c>
      <c r="H238" s="49" t="s">
        <v>439</v>
      </c>
    </row>
    <row r="239" spans="1:8" x14ac:dyDescent="0.3">
      <c r="A239" s="48">
        <v>1</v>
      </c>
      <c r="C239" s="48">
        <f t="shared" si="38"/>
        <v>20</v>
      </c>
      <c r="D239" s="48">
        <v>0</v>
      </c>
      <c r="E239" s="48">
        <f t="shared" si="39"/>
        <v>432</v>
      </c>
      <c r="F239" s="48">
        <v>0</v>
      </c>
      <c r="G239" s="49" t="s">
        <v>559</v>
      </c>
      <c r="H239" s="49" t="s">
        <v>440</v>
      </c>
    </row>
    <row r="240" spans="1:8" x14ac:dyDescent="0.3">
      <c r="G240" s="49"/>
      <c r="H240" s="49"/>
    </row>
    <row r="241" spans="1:8" x14ac:dyDescent="0.3">
      <c r="A241" s="48">
        <v>1</v>
      </c>
      <c r="C241" s="48">
        <v>21</v>
      </c>
      <c r="D241" s="48">
        <v>0</v>
      </c>
      <c r="E241" s="48">
        <v>433</v>
      </c>
      <c r="F241" s="48">
        <v>0</v>
      </c>
      <c r="G241" s="49" t="s">
        <v>544</v>
      </c>
      <c r="H241" s="49" t="s">
        <v>456</v>
      </c>
    </row>
    <row r="242" spans="1:8" x14ac:dyDescent="0.3">
      <c r="A242" s="48">
        <v>1</v>
      </c>
      <c r="C242" s="48">
        <f>C241</f>
        <v>21</v>
      </c>
      <c r="D242" s="48">
        <v>0</v>
      </c>
      <c r="E242" s="48">
        <f>E241+1</f>
        <v>434</v>
      </c>
      <c r="F242" s="48">
        <v>0</v>
      </c>
      <c r="G242" s="49" t="s">
        <v>545</v>
      </c>
      <c r="H242" s="49" t="s">
        <v>455</v>
      </c>
    </row>
    <row r="243" spans="1:8" x14ac:dyDescent="0.3">
      <c r="A243" s="48">
        <v>1</v>
      </c>
      <c r="C243" s="48">
        <f t="shared" ref="C243:C256" si="40">C242</f>
        <v>21</v>
      </c>
      <c r="D243" s="48">
        <v>0</v>
      </c>
      <c r="E243" s="48">
        <f t="shared" ref="E243:E256" si="41">E242+1</f>
        <v>435</v>
      </c>
      <c r="F243" s="48">
        <v>0</v>
      </c>
      <c r="G243" s="49" t="s">
        <v>546</v>
      </c>
      <c r="H243" s="49" t="s">
        <v>454</v>
      </c>
    </row>
    <row r="244" spans="1:8" x14ac:dyDescent="0.3">
      <c r="A244" s="48">
        <v>1</v>
      </c>
      <c r="C244" s="48">
        <f t="shared" si="40"/>
        <v>21</v>
      </c>
      <c r="D244" s="48">
        <v>0</v>
      </c>
      <c r="E244" s="48">
        <f t="shared" si="41"/>
        <v>436</v>
      </c>
      <c r="F244" s="48">
        <v>0</v>
      </c>
      <c r="G244" s="49" t="s">
        <v>547</v>
      </c>
      <c r="H244" s="49" t="s">
        <v>453</v>
      </c>
    </row>
    <row r="245" spans="1:8" x14ac:dyDescent="0.3">
      <c r="A245" s="48">
        <v>1</v>
      </c>
      <c r="C245" s="48">
        <f t="shared" si="40"/>
        <v>21</v>
      </c>
      <c r="D245" s="48">
        <v>0</v>
      </c>
      <c r="E245" s="48">
        <f t="shared" si="41"/>
        <v>437</v>
      </c>
      <c r="F245" s="48">
        <v>0</v>
      </c>
      <c r="G245" s="49" t="s">
        <v>548</v>
      </c>
      <c r="H245" s="49" t="s">
        <v>452</v>
      </c>
    </row>
    <row r="246" spans="1:8" x14ac:dyDescent="0.3">
      <c r="A246" s="48">
        <v>1</v>
      </c>
      <c r="C246" s="48">
        <f t="shared" si="40"/>
        <v>21</v>
      </c>
      <c r="D246" s="48">
        <v>0</v>
      </c>
      <c r="E246" s="48">
        <f t="shared" si="41"/>
        <v>438</v>
      </c>
      <c r="F246" s="48">
        <v>0</v>
      </c>
      <c r="G246" s="49" t="s">
        <v>549</v>
      </c>
      <c r="H246" s="49" t="s">
        <v>451</v>
      </c>
    </row>
    <row r="247" spans="1:8" x14ac:dyDescent="0.3">
      <c r="A247" s="48">
        <v>1</v>
      </c>
      <c r="C247" s="48">
        <f t="shared" si="40"/>
        <v>21</v>
      </c>
      <c r="D247" s="48">
        <v>0</v>
      </c>
      <c r="E247" s="48">
        <f t="shared" si="41"/>
        <v>439</v>
      </c>
      <c r="F247" s="48">
        <v>0</v>
      </c>
      <c r="G247" s="49" t="s">
        <v>550</v>
      </c>
      <c r="H247" s="49" t="s">
        <v>450</v>
      </c>
    </row>
    <row r="248" spans="1:8" x14ac:dyDescent="0.3">
      <c r="A248" s="48">
        <v>1</v>
      </c>
      <c r="C248" s="48">
        <f t="shared" si="40"/>
        <v>21</v>
      </c>
      <c r="D248" s="48">
        <v>0</v>
      </c>
      <c r="E248" s="48">
        <f t="shared" si="41"/>
        <v>440</v>
      </c>
      <c r="F248" s="48">
        <v>0</v>
      </c>
      <c r="G248" s="49" t="s">
        <v>551</v>
      </c>
      <c r="H248" s="49" t="s">
        <v>449</v>
      </c>
    </row>
    <row r="249" spans="1:8" x14ac:dyDescent="0.3">
      <c r="A249" s="48">
        <v>1</v>
      </c>
      <c r="C249" s="48">
        <f t="shared" si="40"/>
        <v>21</v>
      </c>
      <c r="D249" s="48">
        <v>0</v>
      </c>
      <c r="E249" s="48">
        <f t="shared" si="41"/>
        <v>441</v>
      </c>
      <c r="F249" s="48">
        <v>0</v>
      </c>
      <c r="G249" s="49" t="s">
        <v>552</v>
      </c>
      <c r="H249" s="49" t="s">
        <v>448</v>
      </c>
    </row>
    <row r="250" spans="1:8" x14ac:dyDescent="0.3">
      <c r="A250" s="48">
        <v>1</v>
      </c>
      <c r="C250" s="48">
        <f t="shared" si="40"/>
        <v>21</v>
      </c>
      <c r="D250" s="48">
        <v>0</v>
      </c>
      <c r="E250" s="48">
        <f t="shared" si="41"/>
        <v>442</v>
      </c>
      <c r="F250" s="48">
        <v>0</v>
      </c>
      <c r="G250" s="49" t="s">
        <v>553</v>
      </c>
      <c r="H250" s="49" t="s">
        <v>447</v>
      </c>
    </row>
    <row r="251" spans="1:8" x14ac:dyDescent="0.3">
      <c r="A251" s="48">
        <v>1</v>
      </c>
      <c r="C251" s="48">
        <f t="shared" si="40"/>
        <v>21</v>
      </c>
      <c r="D251" s="48">
        <v>0</v>
      </c>
      <c r="E251" s="48">
        <f t="shared" si="41"/>
        <v>443</v>
      </c>
      <c r="F251" s="48">
        <v>0</v>
      </c>
      <c r="G251" s="49" t="s">
        <v>554</v>
      </c>
      <c r="H251" s="49" t="s">
        <v>446</v>
      </c>
    </row>
    <row r="252" spans="1:8" x14ac:dyDescent="0.3">
      <c r="A252" s="48">
        <v>1</v>
      </c>
      <c r="C252" s="48">
        <f t="shared" si="40"/>
        <v>21</v>
      </c>
      <c r="D252" s="48">
        <v>0</v>
      </c>
      <c r="E252" s="48">
        <f t="shared" si="41"/>
        <v>444</v>
      </c>
      <c r="F252" s="48">
        <v>0</v>
      </c>
      <c r="G252" s="49" t="s">
        <v>555</v>
      </c>
      <c r="H252" s="49" t="s">
        <v>445</v>
      </c>
    </row>
    <row r="253" spans="1:8" x14ac:dyDescent="0.3">
      <c r="A253" s="48">
        <v>1</v>
      </c>
      <c r="C253" s="48">
        <f t="shared" si="40"/>
        <v>21</v>
      </c>
      <c r="D253" s="48">
        <v>0</v>
      </c>
      <c r="E253" s="48">
        <f t="shared" si="41"/>
        <v>445</v>
      </c>
      <c r="F253" s="48">
        <v>0</v>
      </c>
      <c r="G253" s="49" t="s">
        <v>556</v>
      </c>
      <c r="H253" s="49" t="s">
        <v>444</v>
      </c>
    </row>
    <row r="254" spans="1:8" x14ac:dyDescent="0.3">
      <c r="A254" s="48">
        <v>1</v>
      </c>
      <c r="C254" s="48">
        <f t="shared" si="40"/>
        <v>21</v>
      </c>
      <c r="D254" s="48">
        <v>0</v>
      </c>
      <c r="E254" s="48">
        <f t="shared" si="41"/>
        <v>446</v>
      </c>
      <c r="F254" s="48">
        <v>0</v>
      </c>
      <c r="G254" s="49" t="s">
        <v>557</v>
      </c>
      <c r="H254" s="49" t="s">
        <v>443</v>
      </c>
    </row>
    <row r="255" spans="1:8" x14ac:dyDescent="0.3">
      <c r="A255" s="48">
        <v>1</v>
      </c>
      <c r="C255" s="48">
        <f t="shared" si="40"/>
        <v>21</v>
      </c>
      <c r="D255" s="48">
        <v>0</v>
      </c>
      <c r="E255" s="48">
        <f t="shared" si="41"/>
        <v>447</v>
      </c>
      <c r="F255" s="48">
        <v>0</v>
      </c>
      <c r="G255" s="49" t="s">
        <v>558</v>
      </c>
      <c r="H255" s="49" t="s">
        <v>442</v>
      </c>
    </row>
    <row r="256" spans="1:8" x14ac:dyDescent="0.3">
      <c r="A256" s="48">
        <v>1</v>
      </c>
      <c r="C256" s="48">
        <f t="shared" si="40"/>
        <v>21</v>
      </c>
      <c r="D256" s="48">
        <v>0</v>
      </c>
      <c r="E256" s="48">
        <f t="shared" si="41"/>
        <v>448</v>
      </c>
      <c r="F256" s="48">
        <v>0</v>
      </c>
      <c r="G256" s="49" t="s">
        <v>559</v>
      </c>
      <c r="H256" s="49" t="s">
        <v>441</v>
      </c>
    </row>
    <row r="257" spans="1:8" x14ac:dyDescent="0.3">
      <c r="G257" s="49"/>
      <c r="H257" s="49"/>
    </row>
    <row r="258" spans="1:8" x14ac:dyDescent="0.3">
      <c r="A258" s="48">
        <v>1</v>
      </c>
      <c r="C258" s="48">
        <v>22</v>
      </c>
      <c r="D258" s="48">
        <v>0</v>
      </c>
      <c r="E258" s="48">
        <v>449</v>
      </c>
      <c r="F258" s="48">
        <v>0</v>
      </c>
      <c r="G258" s="49" t="s">
        <v>544</v>
      </c>
      <c r="H258" s="49" t="s">
        <v>810</v>
      </c>
    </row>
    <row r="259" spans="1:8" x14ac:dyDescent="0.3">
      <c r="A259" s="48">
        <v>1</v>
      </c>
      <c r="C259" s="48">
        <f>C258</f>
        <v>22</v>
      </c>
      <c r="D259" s="48">
        <v>0</v>
      </c>
      <c r="E259" s="48">
        <f>E258+1</f>
        <v>450</v>
      </c>
      <c r="F259" s="48">
        <v>0</v>
      </c>
      <c r="G259" s="49" t="s">
        <v>545</v>
      </c>
      <c r="H259" s="49" t="s">
        <v>811</v>
      </c>
    </row>
    <row r="260" spans="1:8" x14ac:dyDescent="0.3">
      <c r="A260" s="48">
        <v>1</v>
      </c>
      <c r="C260" s="48">
        <f t="shared" ref="C260:C273" si="42">C259</f>
        <v>22</v>
      </c>
      <c r="D260" s="48">
        <v>0</v>
      </c>
      <c r="E260" s="48">
        <f t="shared" ref="E260:E273" si="43">E259+1</f>
        <v>451</v>
      </c>
      <c r="F260" s="48">
        <v>0</v>
      </c>
      <c r="G260" s="49" t="s">
        <v>546</v>
      </c>
      <c r="H260" s="49" t="s">
        <v>517</v>
      </c>
    </row>
    <row r="261" spans="1:8" x14ac:dyDescent="0.3">
      <c r="A261" s="48">
        <v>1</v>
      </c>
      <c r="C261" s="48">
        <f t="shared" si="42"/>
        <v>22</v>
      </c>
      <c r="D261" s="48">
        <v>0</v>
      </c>
      <c r="E261" s="48">
        <f t="shared" si="43"/>
        <v>452</v>
      </c>
      <c r="F261" s="48">
        <v>0</v>
      </c>
      <c r="G261" s="49" t="s">
        <v>547</v>
      </c>
      <c r="H261" s="49" t="s">
        <v>517</v>
      </c>
    </row>
    <row r="262" spans="1:8" x14ac:dyDescent="0.3">
      <c r="A262" s="48">
        <v>1</v>
      </c>
      <c r="C262" s="48">
        <f t="shared" si="42"/>
        <v>22</v>
      </c>
      <c r="D262" s="48">
        <v>0</v>
      </c>
      <c r="E262" s="48">
        <f t="shared" si="43"/>
        <v>453</v>
      </c>
      <c r="F262" s="48">
        <v>0</v>
      </c>
      <c r="G262" s="49" t="s">
        <v>548</v>
      </c>
      <c r="H262" s="49" t="s">
        <v>517</v>
      </c>
    </row>
    <row r="263" spans="1:8" x14ac:dyDescent="0.3">
      <c r="A263" s="48">
        <v>1</v>
      </c>
      <c r="C263" s="48">
        <f t="shared" si="42"/>
        <v>22</v>
      </c>
      <c r="D263" s="48">
        <v>0</v>
      </c>
      <c r="E263" s="48">
        <f t="shared" si="43"/>
        <v>454</v>
      </c>
      <c r="F263" s="48">
        <v>0</v>
      </c>
      <c r="G263" s="49" t="s">
        <v>549</v>
      </c>
      <c r="H263" s="49" t="s">
        <v>517</v>
      </c>
    </row>
    <row r="264" spans="1:8" x14ac:dyDescent="0.3">
      <c r="A264" s="48">
        <v>1</v>
      </c>
      <c r="C264" s="48">
        <f t="shared" si="42"/>
        <v>22</v>
      </c>
      <c r="D264" s="48">
        <v>0</v>
      </c>
      <c r="E264" s="48">
        <f t="shared" si="43"/>
        <v>455</v>
      </c>
      <c r="F264" s="48">
        <v>0</v>
      </c>
      <c r="G264" s="49" t="s">
        <v>550</v>
      </c>
      <c r="H264" s="49" t="s">
        <v>517</v>
      </c>
    </row>
    <row r="265" spans="1:8" x14ac:dyDescent="0.3">
      <c r="A265" s="48">
        <v>1</v>
      </c>
      <c r="C265" s="48">
        <f t="shared" si="42"/>
        <v>22</v>
      </c>
      <c r="D265" s="48">
        <v>0</v>
      </c>
      <c r="E265" s="48">
        <f t="shared" si="43"/>
        <v>456</v>
      </c>
      <c r="F265" s="48">
        <v>0</v>
      </c>
      <c r="G265" s="49" t="s">
        <v>551</v>
      </c>
      <c r="H265" s="49" t="s">
        <v>517</v>
      </c>
    </row>
    <row r="266" spans="1:8" x14ac:dyDescent="0.3">
      <c r="A266" s="48">
        <v>1</v>
      </c>
      <c r="C266" s="48">
        <f t="shared" si="42"/>
        <v>22</v>
      </c>
      <c r="D266" s="48">
        <v>0</v>
      </c>
      <c r="E266" s="48">
        <f t="shared" si="43"/>
        <v>457</v>
      </c>
      <c r="F266" s="48">
        <v>0</v>
      </c>
      <c r="G266" s="49" t="s">
        <v>552</v>
      </c>
      <c r="H266" s="49" t="s">
        <v>517</v>
      </c>
    </row>
    <row r="267" spans="1:8" x14ac:dyDescent="0.3">
      <c r="A267" s="48">
        <v>1</v>
      </c>
      <c r="C267" s="48">
        <f t="shared" si="42"/>
        <v>22</v>
      </c>
      <c r="D267" s="48">
        <v>0</v>
      </c>
      <c r="E267" s="48">
        <f t="shared" si="43"/>
        <v>458</v>
      </c>
      <c r="F267" s="48">
        <v>0</v>
      </c>
      <c r="G267" s="49" t="s">
        <v>553</v>
      </c>
      <c r="H267" s="49" t="s">
        <v>517</v>
      </c>
    </row>
    <row r="268" spans="1:8" x14ac:dyDescent="0.3">
      <c r="A268" s="48">
        <v>1</v>
      </c>
      <c r="C268" s="48">
        <f t="shared" si="42"/>
        <v>22</v>
      </c>
      <c r="D268" s="48">
        <v>0</v>
      </c>
      <c r="E268" s="48">
        <f t="shared" si="43"/>
        <v>459</v>
      </c>
      <c r="F268" s="48">
        <v>0</v>
      </c>
      <c r="G268" s="49" t="s">
        <v>554</v>
      </c>
      <c r="H268" s="49" t="s">
        <v>517</v>
      </c>
    </row>
    <row r="269" spans="1:8" x14ac:dyDescent="0.3">
      <c r="A269" s="48">
        <v>1</v>
      </c>
      <c r="C269" s="48">
        <f t="shared" si="42"/>
        <v>22</v>
      </c>
      <c r="D269" s="48">
        <v>0</v>
      </c>
      <c r="E269" s="48">
        <f t="shared" si="43"/>
        <v>460</v>
      </c>
      <c r="F269" s="48">
        <v>0</v>
      </c>
      <c r="G269" s="49" t="s">
        <v>555</v>
      </c>
      <c r="H269" s="49" t="s">
        <v>517</v>
      </c>
    </row>
    <row r="270" spans="1:8" x14ac:dyDescent="0.3">
      <c r="A270" s="48">
        <v>1</v>
      </c>
      <c r="C270" s="48">
        <f t="shared" si="42"/>
        <v>22</v>
      </c>
      <c r="D270" s="48">
        <v>0</v>
      </c>
      <c r="E270" s="48">
        <f t="shared" si="43"/>
        <v>461</v>
      </c>
      <c r="F270" s="48">
        <v>0</v>
      </c>
      <c r="G270" s="49" t="s">
        <v>556</v>
      </c>
      <c r="H270" s="49" t="s">
        <v>517</v>
      </c>
    </row>
    <row r="271" spans="1:8" x14ac:dyDescent="0.3">
      <c r="A271" s="48">
        <v>1</v>
      </c>
      <c r="C271" s="48">
        <f t="shared" si="42"/>
        <v>22</v>
      </c>
      <c r="D271" s="48">
        <v>0</v>
      </c>
      <c r="E271" s="48">
        <f t="shared" si="43"/>
        <v>462</v>
      </c>
      <c r="F271" s="48">
        <v>0</v>
      </c>
      <c r="G271" s="49" t="s">
        <v>557</v>
      </c>
      <c r="H271" s="49" t="s">
        <v>517</v>
      </c>
    </row>
    <row r="272" spans="1:8" x14ac:dyDescent="0.3">
      <c r="A272" s="48">
        <v>1</v>
      </c>
      <c r="C272" s="48">
        <f t="shared" si="42"/>
        <v>22</v>
      </c>
      <c r="D272" s="48">
        <v>0</v>
      </c>
      <c r="E272" s="48">
        <f t="shared" si="43"/>
        <v>463</v>
      </c>
      <c r="F272" s="48">
        <v>0</v>
      </c>
      <c r="G272" s="49" t="s">
        <v>558</v>
      </c>
      <c r="H272" s="49" t="s">
        <v>1139</v>
      </c>
    </row>
    <row r="273" spans="1:9" x14ac:dyDescent="0.3">
      <c r="A273" s="48">
        <v>1</v>
      </c>
      <c r="C273" s="48">
        <f t="shared" si="42"/>
        <v>22</v>
      </c>
      <c r="D273" s="48">
        <v>0</v>
      </c>
      <c r="E273" s="48">
        <f t="shared" si="43"/>
        <v>464</v>
      </c>
      <c r="F273" s="48">
        <v>0</v>
      </c>
      <c r="G273" s="49" t="s">
        <v>559</v>
      </c>
      <c r="H273" s="49" t="s">
        <v>1140</v>
      </c>
    </row>
    <row r="275" spans="1:9" x14ac:dyDescent="0.3">
      <c r="A275" s="48">
        <v>1</v>
      </c>
      <c r="C275" s="48">
        <v>23</v>
      </c>
      <c r="D275" s="48">
        <v>0</v>
      </c>
      <c r="E275" s="48">
        <v>481</v>
      </c>
      <c r="F275" s="48">
        <v>0</v>
      </c>
      <c r="G275" s="49" t="s">
        <v>544</v>
      </c>
      <c r="H275" s="49" t="s">
        <v>309</v>
      </c>
      <c r="I275" s="48" t="s">
        <v>630</v>
      </c>
    </row>
    <row r="276" spans="1:9" x14ac:dyDescent="0.3">
      <c r="A276" s="48">
        <v>1</v>
      </c>
      <c r="C276" s="48">
        <f>C275</f>
        <v>23</v>
      </c>
      <c r="D276" s="48">
        <v>0</v>
      </c>
      <c r="E276" s="48">
        <f>E275+1</f>
        <v>482</v>
      </c>
      <c r="F276" s="48">
        <v>0</v>
      </c>
      <c r="G276" s="49" t="s">
        <v>545</v>
      </c>
      <c r="H276" s="49" t="s">
        <v>310</v>
      </c>
      <c r="I276" s="48" t="s">
        <v>629</v>
      </c>
    </row>
    <row r="277" spans="1:9" x14ac:dyDescent="0.3">
      <c r="A277" s="48">
        <v>1</v>
      </c>
      <c r="C277" s="48">
        <f t="shared" ref="C277:C290" si="44">C276</f>
        <v>23</v>
      </c>
      <c r="D277" s="48">
        <v>0</v>
      </c>
      <c r="E277" s="48">
        <f t="shared" ref="E277:E290" si="45">E276+1</f>
        <v>483</v>
      </c>
      <c r="F277" s="48">
        <v>0</v>
      </c>
      <c r="G277" s="49" t="s">
        <v>546</v>
      </c>
      <c r="H277" s="49" t="s">
        <v>311</v>
      </c>
      <c r="I277" s="48" t="s">
        <v>631</v>
      </c>
    </row>
    <row r="278" spans="1:9" x14ac:dyDescent="0.3">
      <c r="A278" s="48">
        <v>1</v>
      </c>
      <c r="C278" s="48">
        <f t="shared" si="44"/>
        <v>23</v>
      </c>
      <c r="D278" s="48">
        <v>0</v>
      </c>
      <c r="E278" s="48">
        <f t="shared" si="45"/>
        <v>484</v>
      </c>
      <c r="F278" s="48">
        <v>0</v>
      </c>
      <c r="G278" s="49" t="s">
        <v>547</v>
      </c>
      <c r="H278" s="49" t="s">
        <v>625</v>
      </c>
      <c r="I278" s="48" t="s">
        <v>632</v>
      </c>
    </row>
    <row r="279" spans="1:9" x14ac:dyDescent="0.3">
      <c r="A279" s="48">
        <v>1</v>
      </c>
      <c r="C279" s="48">
        <f t="shared" si="44"/>
        <v>23</v>
      </c>
      <c r="D279" s="48">
        <v>0</v>
      </c>
      <c r="E279" s="48">
        <f t="shared" si="45"/>
        <v>485</v>
      </c>
      <c r="F279" s="48">
        <v>0</v>
      </c>
      <c r="G279" s="49" t="s">
        <v>548</v>
      </c>
      <c r="H279" s="49" t="s">
        <v>626</v>
      </c>
      <c r="I279" s="48" t="s">
        <v>633</v>
      </c>
    </row>
    <row r="280" spans="1:9" x14ac:dyDescent="0.3">
      <c r="A280" s="48">
        <v>1</v>
      </c>
      <c r="C280" s="48">
        <f t="shared" si="44"/>
        <v>23</v>
      </c>
      <c r="D280" s="48">
        <v>0</v>
      </c>
      <c r="E280" s="48">
        <f t="shared" si="45"/>
        <v>486</v>
      </c>
      <c r="F280" s="48">
        <v>0</v>
      </c>
      <c r="G280" s="49" t="s">
        <v>549</v>
      </c>
      <c r="H280" s="49" t="s">
        <v>255</v>
      </c>
      <c r="I280" s="48" t="s">
        <v>634</v>
      </c>
    </row>
    <row r="281" spans="1:9" x14ac:dyDescent="0.3">
      <c r="A281" s="48">
        <v>1</v>
      </c>
      <c r="C281" s="48">
        <f t="shared" si="44"/>
        <v>23</v>
      </c>
      <c r="D281" s="48">
        <v>0</v>
      </c>
      <c r="E281" s="48">
        <f t="shared" si="45"/>
        <v>487</v>
      </c>
      <c r="F281" s="48">
        <v>0</v>
      </c>
      <c r="G281" s="49" t="s">
        <v>550</v>
      </c>
      <c r="H281" s="49" t="s">
        <v>98</v>
      </c>
      <c r="I281" s="48" t="s">
        <v>635</v>
      </c>
    </row>
    <row r="282" spans="1:9" x14ac:dyDescent="0.3">
      <c r="A282" s="48">
        <v>1</v>
      </c>
      <c r="C282" s="48">
        <f t="shared" si="44"/>
        <v>23</v>
      </c>
      <c r="D282" s="48">
        <v>0</v>
      </c>
      <c r="E282" s="48">
        <f t="shared" si="45"/>
        <v>488</v>
      </c>
      <c r="F282" s="48">
        <v>0</v>
      </c>
      <c r="G282" s="49" t="s">
        <v>551</v>
      </c>
      <c r="H282" s="49" t="s">
        <v>89</v>
      </c>
      <c r="I282" s="48" t="s">
        <v>636</v>
      </c>
    </row>
    <row r="283" spans="1:9" x14ac:dyDescent="0.3">
      <c r="A283" s="48">
        <v>1</v>
      </c>
      <c r="C283" s="48">
        <f t="shared" si="44"/>
        <v>23</v>
      </c>
      <c r="D283" s="48">
        <v>0</v>
      </c>
      <c r="E283" s="48">
        <f t="shared" si="45"/>
        <v>489</v>
      </c>
      <c r="F283" s="48">
        <v>0</v>
      </c>
      <c r="G283" s="49" t="s">
        <v>552</v>
      </c>
      <c r="H283" s="49" t="s">
        <v>99</v>
      </c>
      <c r="I283" s="48" t="s">
        <v>637</v>
      </c>
    </row>
    <row r="284" spans="1:9" x14ac:dyDescent="0.3">
      <c r="A284" s="48">
        <v>1</v>
      </c>
      <c r="C284" s="48">
        <f t="shared" si="44"/>
        <v>23</v>
      </c>
      <c r="D284" s="48">
        <v>0</v>
      </c>
      <c r="E284" s="48">
        <f t="shared" si="45"/>
        <v>490</v>
      </c>
      <c r="F284" s="48">
        <v>0</v>
      </c>
      <c r="G284" s="49" t="s">
        <v>553</v>
      </c>
      <c r="H284" s="49" t="s">
        <v>100</v>
      </c>
      <c r="I284" s="48" t="s">
        <v>638</v>
      </c>
    </row>
    <row r="285" spans="1:9" x14ac:dyDescent="0.3">
      <c r="A285" s="48">
        <v>1</v>
      </c>
      <c r="C285" s="48">
        <f t="shared" si="44"/>
        <v>23</v>
      </c>
      <c r="D285" s="48">
        <v>0</v>
      </c>
      <c r="E285" s="48">
        <f t="shared" si="45"/>
        <v>491</v>
      </c>
      <c r="F285" s="48">
        <v>0</v>
      </c>
      <c r="G285" s="49" t="s">
        <v>554</v>
      </c>
      <c r="H285" s="49" t="s">
        <v>206</v>
      </c>
      <c r="I285" s="48" t="s">
        <v>639</v>
      </c>
    </row>
    <row r="286" spans="1:9" x14ac:dyDescent="0.3">
      <c r="A286" s="48">
        <v>1</v>
      </c>
      <c r="C286" s="48">
        <f t="shared" si="44"/>
        <v>23</v>
      </c>
      <c r="D286" s="48">
        <v>0</v>
      </c>
      <c r="E286" s="48">
        <f t="shared" si="45"/>
        <v>492</v>
      </c>
      <c r="F286" s="48">
        <v>0</v>
      </c>
      <c r="G286" s="49" t="s">
        <v>555</v>
      </c>
      <c r="H286" s="49" t="s">
        <v>207</v>
      </c>
      <c r="I286" s="48" t="s">
        <v>640</v>
      </c>
    </row>
    <row r="287" spans="1:9" x14ac:dyDescent="0.3">
      <c r="A287" s="48">
        <v>1</v>
      </c>
      <c r="C287" s="48">
        <f t="shared" si="44"/>
        <v>23</v>
      </c>
      <c r="D287" s="48">
        <v>0</v>
      </c>
      <c r="E287" s="48">
        <f t="shared" si="45"/>
        <v>493</v>
      </c>
      <c r="F287" s="48">
        <v>0</v>
      </c>
      <c r="G287" s="49" t="s">
        <v>556</v>
      </c>
      <c r="H287" s="49" t="s">
        <v>208</v>
      </c>
      <c r="I287" s="48" t="s">
        <v>641</v>
      </c>
    </row>
    <row r="288" spans="1:9" x14ac:dyDescent="0.3">
      <c r="A288" s="48">
        <v>1</v>
      </c>
      <c r="C288" s="48">
        <f t="shared" si="44"/>
        <v>23</v>
      </c>
      <c r="D288" s="48">
        <v>0</v>
      </c>
      <c r="E288" s="48">
        <f t="shared" si="45"/>
        <v>494</v>
      </c>
      <c r="F288" s="48">
        <v>0</v>
      </c>
      <c r="G288" s="49" t="s">
        <v>557</v>
      </c>
      <c r="H288" s="49" t="s">
        <v>209</v>
      </c>
      <c r="I288" s="48" t="s">
        <v>642</v>
      </c>
    </row>
    <row r="289" spans="1:9" x14ac:dyDescent="0.3">
      <c r="A289" s="48">
        <v>1</v>
      </c>
      <c r="C289" s="48">
        <f t="shared" si="44"/>
        <v>23</v>
      </c>
      <c r="D289" s="48">
        <v>0</v>
      </c>
      <c r="E289" s="48">
        <f t="shared" si="45"/>
        <v>495</v>
      </c>
      <c r="F289" s="48">
        <v>0</v>
      </c>
      <c r="G289" s="49" t="s">
        <v>558</v>
      </c>
      <c r="H289" s="49" t="s">
        <v>210</v>
      </c>
      <c r="I289" s="48" t="s">
        <v>643</v>
      </c>
    </row>
    <row r="290" spans="1:9" x14ac:dyDescent="0.3">
      <c r="A290" s="48">
        <v>1</v>
      </c>
      <c r="C290" s="48">
        <f t="shared" si="44"/>
        <v>23</v>
      </c>
      <c r="D290" s="48">
        <v>0</v>
      </c>
      <c r="E290" s="48">
        <f t="shared" si="45"/>
        <v>496</v>
      </c>
      <c r="F290" s="48">
        <v>0</v>
      </c>
      <c r="G290" s="49" t="s">
        <v>559</v>
      </c>
    </row>
    <row r="292" spans="1:9" x14ac:dyDescent="0.3">
      <c r="A292" s="48">
        <v>1</v>
      </c>
      <c r="C292" s="48">
        <f>C275+1</f>
        <v>24</v>
      </c>
      <c r="D292" s="48">
        <v>0</v>
      </c>
      <c r="E292" s="48">
        <f>E275+16</f>
        <v>497</v>
      </c>
      <c r="F292" s="48">
        <v>0</v>
      </c>
      <c r="G292" s="49" t="s">
        <v>544</v>
      </c>
      <c r="H292" s="49" t="s">
        <v>309</v>
      </c>
      <c r="I292" s="48" t="s">
        <v>644</v>
      </c>
    </row>
    <row r="293" spans="1:9" x14ac:dyDescent="0.3">
      <c r="A293" s="48">
        <v>1</v>
      </c>
      <c r="C293" s="48">
        <f>C292</f>
        <v>24</v>
      </c>
      <c r="D293" s="48">
        <v>0</v>
      </c>
      <c r="E293" s="48">
        <f>E292+1</f>
        <v>498</v>
      </c>
      <c r="F293" s="48">
        <v>0</v>
      </c>
      <c r="G293" s="49" t="s">
        <v>545</v>
      </c>
      <c r="H293" s="49" t="s">
        <v>310</v>
      </c>
      <c r="I293" s="48" t="s">
        <v>645</v>
      </c>
    </row>
    <row r="294" spans="1:9" x14ac:dyDescent="0.3">
      <c r="A294" s="48">
        <v>1</v>
      </c>
      <c r="C294" s="48">
        <f t="shared" ref="C294:C307" si="46">C293</f>
        <v>24</v>
      </c>
      <c r="D294" s="48">
        <v>0</v>
      </c>
      <c r="E294" s="48">
        <f t="shared" ref="E294:E307" si="47">E293+1</f>
        <v>499</v>
      </c>
      <c r="F294" s="48">
        <v>0</v>
      </c>
      <c r="G294" s="49" t="s">
        <v>546</v>
      </c>
      <c r="H294" s="49" t="s">
        <v>311</v>
      </c>
      <c r="I294" s="48" t="s">
        <v>646</v>
      </c>
    </row>
    <row r="295" spans="1:9" x14ac:dyDescent="0.3">
      <c r="A295" s="48">
        <v>1</v>
      </c>
      <c r="C295" s="48">
        <f t="shared" si="46"/>
        <v>24</v>
      </c>
      <c r="D295" s="48">
        <v>0</v>
      </c>
      <c r="E295" s="48">
        <f t="shared" si="47"/>
        <v>500</v>
      </c>
      <c r="F295" s="48">
        <v>0</v>
      </c>
      <c r="G295" s="49" t="s">
        <v>547</v>
      </c>
      <c r="H295" s="49" t="s">
        <v>625</v>
      </c>
      <c r="I295" s="48" t="s">
        <v>647</v>
      </c>
    </row>
    <row r="296" spans="1:9" x14ac:dyDescent="0.3">
      <c r="A296" s="48">
        <v>1</v>
      </c>
      <c r="C296" s="48">
        <f t="shared" si="46"/>
        <v>24</v>
      </c>
      <c r="D296" s="48">
        <v>0</v>
      </c>
      <c r="E296" s="48">
        <f t="shared" si="47"/>
        <v>501</v>
      </c>
      <c r="F296" s="48">
        <v>0</v>
      </c>
      <c r="G296" s="49" t="s">
        <v>548</v>
      </c>
      <c r="H296" s="49" t="s">
        <v>626</v>
      </c>
      <c r="I296" s="48" t="s">
        <v>648</v>
      </c>
    </row>
    <row r="297" spans="1:9" x14ac:dyDescent="0.3">
      <c r="A297" s="48">
        <v>1</v>
      </c>
      <c r="C297" s="48">
        <f t="shared" si="46"/>
        <v>24</v>
      </c>
      <c r="D297" s="48">
        <v>0</v>
      </c>
      <c r="E297" s="48">
        <f t="shared" si="47"/>
        <v>502</v>
      </c>
      <c r="F297" s="48">
        <v>0</v>
      </c>
      <c r="G297" s="49" t="s">
        <v>549</v>
      </c>
      <c r="H297" s="49" t="s">
        <v>255</v>
      </c>
      <c r="I297" s="48" t="s">
        <v>649</v>
      </c>
    </row>
    <row r="298" spans="1:9" x14ac:dyDescent="0.3">
      <c r="A298" s="48">
        <v>1</v>
      </c>
      <c r="C298" s="48">
        <f t="shared" si="46"/>
        <v>24</v>
      </c>
      <c r="D298" s="48">
        <v>0</v>
      </c>
      <c r="E298" s="48">
        <f t="shared" si="47"/>
        <v>503</v>
      </c>
      <c r="F298" s="48">
        <v>0</v>
      </c>
      <c r="G298" s="49" t="s">
        <v>550</v>
      </c>
      <c r="H298" s="49" t="s">
        <v>98</v>
      </c>
      <c r="I298" s="48" t="s">
        <v>650</v>
      </c>
    </row>
    <row r="299" spans="1:9" x14ac:dyDescent="0.3">
      <c r="A299" s="48">
        <v>1</v>
      </c>
      <c r="C299" s="48">
        <f t="shared" si="46"/>
        <v>24</v>
      </c>
      <c r="D299" s="48">
        <v>0</v>
      </c>
      <c r="E299" s="48">
        <f t="shared" si="47"/>
        <v>504</v>
      </c>
      <c r="F299" s="48">
        <v>0</v>
      </c>
      <c r="G299" s="49" t="s">
        <v>551</v>
      </c>
      <c r="H299" s="49" t="s">
        <v>89</v>
      </c>
      <c r="I299" s="48" t="s">
        <v>651</v>
      </c>
    </row>
    <row r="300" spans="1:9" x14ac:dyDescent="0.3">
      <c r="A300" s="48">
        <v>1</v>
      </c>
      <c r="C300" s="48">
        <f t="shared" si="46"/>
        <v>24</v>
      </c>
      <c r="D300" s="48">
        <v>0</v>
      </c>
      <c r="E300" s="48">
        <f t="shared" si="47"/>
        <v>505</v>
      </c>
      <c r="F300" s="48">
        <v>0</v>
      </c>
      <c r="G300" s="49" t="s">
        <v>552</v>
      </c>
      <c r="H300" s="49" t="s">
        <v>99</v>
      </c>
      <c r="I300" s="48" t="s">
        <v>652</v>
      </c>
    </row>
    <row r="301" spans="1:9" x14ac:dyDescent="0.3">
      <c r="A301" s="48">
        <v>1</v>
      </c>
      <c r="C301" s="48">
        <f t="shared" si="46"/>
        <v>24</v>
      </c>
      <c r="D301" s="48">
        <v>0</v>
      </c>
      <c r="E301" s="48">
        <f t="shared" si="47"/>
        <v>506</v>
      </c>
      <c r="F301" s="48">
        <v>0</v>
      </c>
      <c r="G301" s="49" t="s">
        <v>553</v>
      </c>
      <c r="H301" s="49" t="s">
        <v>100</v>
      </c>
      <c r="I301" s="48" t="s">
        <v>653</v>
      </c>
    </row>
    <row r="302" spans="1:9" x14ac:dyDescent="0.3">
      <c r="A302" s="48">
        <v>1</v>
      </c>
      <c r="C302" s="48">
        <f t="shared" si="46"/>
        <v>24</v>
      </c>
      <c r="D302" s="48">
        <v>0</v>
      </c>
      <c r="E302" s="48">
        <f t="shared" si="47"/>
        <v>507</v>
      </c>
      <c r="F302" s="48">
        <v>0</v>
      </c>
      <c r="G302" s="49" t="s">
        <v>554</v>
      </c>
      <c r="H302" s="49" t="s">
        <v>206</v>
      </c>
      <c r="I302" s="48" t="s">
        <v>654</v>
      </c>
    </row>
    <row r="303" spans="1:9" x14ac:dyDescent="0.3">
      <c r="A303" s="48">
        <v>1</v>
      </c>
      <c r="C303" s="48">
        <f t="shared" si="46"/>
        <v>24</v>
      </c>
      <c r="D303" s="48">
        <v>0</v>
      </c>
      <c r="E303" s="48">
        <f t="shared" si="47"/>
        <v>508</v>
      </c>
      <c r="F303" s="48">
        <v>0</v>
      </c>
      <c r="G303" s="49" t="s">
        <v>555</v>
      </c>
      <c r="H303" s="49" t="s">
        <v>207</v>
      </c>
      <c r="I303" s="48" t="s">
        <v>655</v>
      </c>
    </row>
    <row r="304" spans="1:9" x14ac:dyDescent="0.3">
      <c r="A304" s="48">
        <v>1</v>
      </c>
      <c r="C304" s="48">
        <f t="shared" si="46"/>
        <v>24</v>
      </c>
      <c r="D304" s="48">
        <v>0</v>
      </c>
      <c r="E304" s="48">
        <f t="shared" si="47"/>
        <v>509</v>
      </c>
      <c r="F304" s="48">
        <v>0</v>
      </c>
      <c r="G304" s="49" t="s">
        <v>556</v>
      </c>
      <c r="H304" s="49" t="s">
        <v>208</v>
      </c>
      <c r="I304" s="48" t="s">
        <v>656</v>
      </c>
    </row>
    <row r="305" spans="1:9" x14ac:dyDescent="0.3">
      <c r="A305" s="48">
        <v>1</v>
      </c>
      <c r="C305" s="48">
        <f t="shared" si="46"/>
        <v>24</v>
      </c>
      <c r="D305" s="48">
        <v>0</v>
      </c>
      <c r="E305" s="48">
        <f t="shared" si="47"/>
        <v>510</v>
      </c>
      <c r="F305" s="48">
        <v>0</v>
      </c>
      <c r="G305" s="49" t="s">
        <v>557</v>
      </c>
      <c r="H305" s="49" t="s">
        <v>209</v>
      </c>
      <c r="I305" s="48" t="s">
        <v>657</v>
      </c>
    </row>
    <row r="306" spans="1:9" x14ac:dyDescent="0.3">
      <c r="A306" s="48">
        <v>1</v>
      </c>
      <c r="C306" s="48">
        <f t="shared" si="46"/>
        <v>24</v>
      </c>
      <c r="D306" s="48">
        <v>0</v>
      </c>
      <c r="E306" s="48">
        <f t="shared" si="47"/>
        <v>511</v>
      </c>
      <c r="F306" s="48">
        <v>0</v>
      </c>
      <c r="G306" s="49" t="s">
        <v>558</v>
      </c>
      <c r="H306" s="49" t="s">
        <v>210</v>
      </c>
      <c r="I306" s="48" t="s">
        <v>658</v>
      </c>
    </row>
    <row r="307" spans="1:9" x14ac:dyDescent="0.3">
      <c r="A307" s="48">
        <v>1</v>
      </c>
      <c r="C307" s="48">
        <f t="shared" si="46"/>
        <v>24</v>
      </c>
      <c r="D307" s="48">
        <v>0</v>
      </c>
      <c r="E307" s="48">
        <f t="shared" si="47"/>
        <v>512</v>
      </c>
      <c r="F307" s="48">
        <v>0</v>
      </c>
      <c r="G307" s="49" t="s">
        <v>559</v>
      </c>
    </row>
    <row r="309" spans="1:9" x14ac:dyDescent="0.3">
      <c r="A309" s="48">
        <v>1</v>
      </c>
      <c r="C309" s="48">
        <f>C292+1</f>
        <v>25</v>
      </c>
      <c r="D309" s="48">
        <v>0</v>
      </c>
      <c r="E309" s="48">
        <f>E292+16</f>
        <v>513</v>
      </c>
      <c r="F309" s="48">
        <v>0</v>
      </c>
      <c r="G309" s="49" t="s">
        <v>544</v>
      </c>
      <c r="H309" s="49" t="s">
        <v>309</v>
      </c>
      <c r="I309" s="48" t="s">
        <v>659</v>
      </c>
    </row>
    <row r="310" spans="1:9" x14ac:dyDescent="0.3">
      <c r="A310" s="48">
        <v>1</v>
      </c>
      <c r="C310" s="48">
        <f>C309</f>
        <v>25</v>
      </c>
      <c r="D310" s="48">
        <v>0</v>
      </c>
      <c r="E310" s="48">
        <f>E309+1</f>
        <v>514</v>
      </c>
      <c r="F310" s="48">
        <v>0</v>
      </c>
      <c r="G310" s="49" t="s">
        <v>545</v>
      </c>
      <c r="H310" s="49" t="s">
        <v>310</v>
      </c>
      <c r="I310" s="48" t="s">
        <v>661</v>
      </c>
    </row>
    <row r="311" spans="1:9" x14ac:dyDescent="0.3">
      <c r="A311" s="48">
        <v>1</v>
      </c>
      <c r="C311" s="48">
        <f t="shared" ref="C311:C324" si="48">C310</f>
        <v>25</v>
      </c>
      <c r="D311" s="48">
        <v>0</v>
      </c>
      <c r="E311" s="48">
        <f t="shared" ref="E311:E324" si="49">E310+1</f>
        <v>515</v>
      </c>
      <c r="F311" s="48">
        <v>0</v>
      </c>
      <c r="G311" s="49" t="s">
        <v>546</v>
      </c>
      <c r="H311" s="49" t="s">
        <v>311</v>
      </c>
      <c r="I311" s="48" t="s">
        <v>660</v>
      </c>
    </row>
    <row r="312" spans="1:9" x14ac:dyDescent="0.3">
      <c r="A312" s="48">
        <v>1</v>
      </c>
      <c r="C312" s="48">
        <f t="shared" si="48"/>
        <v>25</v>
      </c>
      <c r="D312" s="48">
        <v>0</v>
      </c>
      <c r="E312" s="48">
        <f t="shared" si="49"/>
        <v>516</v>
      </c>
      <c r="F312" s="48">
        <v>0</v>
      </c>
      <c r="G312" s="49" t="s">
        <v>547</v>
      </c>
      <c r="H312" s="49" t="s">
        <v>625</v>
      </c>
      <c r="I312" s="48" t="s">
        <v>662</v>
      </c>
    </row>
    <row r="313" spans="1:9" x14ac:dyDescent="0.3">
      <c r="A313" s="48">
        <v>1</v>
      </c>
      <c r="C313" s="48">
        <f t="shared" si="48"/>
        <v>25</v>
      </c>
      <c r="D313" s="48">
        <v>0</v>
      </c>
      <c r="E313" s="48">
        <f t="shared" si="49"/>
        <v>517</v>
      </c>
      <c r="F313" s="48">
        <v>0</v>
      </c>
      <c r="G313" s="49" t="s">
        <v>548</v>
      </c>
      <c r="H313" s="49" t="s">
        <v>626</v>
      </c>
      <c r="I313" s="48" t="s">
        <v>663</v>
      </c>
    </row>
    <row r="314" spans="1:9" x14ac:dyDescent="0.3">
      <c r="A314" s="48">
        <v>1</v>
      </c>
      <c r="C314" s="48">
        <f t="shared" si="48"/>
        <v>25</v>
      </c>
      <c r="D314" s="48">
        <v>0</v>
      </c>
      <c r="E314" s="48">
        <f t="shared" si="49"/>
        <v>518</v>
      </c>
      <c r="F314" s="48">
        <v>0</v>
      </c>
      <c r="G314" s="49" t="s">
        <v>549</v>
      </c>
      <c r="H314" s="49" t="s">
        <v>255</v>
      </c>
      <c r="I314" s="48" t="s">
        <v>664</v>
      </c>
    </row>
    <row r="315" spans="1:9" x14ac:dyDescent="0.3">
      <c r="A315" s="48">
        <v>1</v>
      </c>
      <c r="C315" s="48">
        <f t="shared" si="48"/>
        <v>25</v>
      </c>
      <c r="D315" s="48">
        <v>0</v>
      </c>
      <c r="E315" s="48">
        <f t="shared" si="49"/>
        <v>519</v>
      </c>
      <c r="F315" s="48">
        <v>0</v>
      </c>
      <c r="G315" s="49" t="s">
        <v>550</v>
      </c>
      <c r="H315" s="49" t="s">
        <v>98</v>
      </c>
      <c r="I315" s="48" t="s">
        <v>665</v>
      </c>
    </row>
    <row r="316" spans="1:9" x14ac:dyDescent="0.3">
      <c r="A316" s="48">
        <v>1</v>
      </c>
      <c r="C316" s="48">
        <f t="shared" si="48"/>
        <v>25</v>
      </c>
      <c r="D316" s="48">
        <v>0</v>
      </c>
      <c r="E316" s="48">
        <f t="shared" si="49"/>
        <v>520</v>
      </c>
      <c r="F316" s="48">
        <v>0</v>
      </c>
      <c r="G316" s="49" t="s">
        <v>551</v>
      </c>
      <c r="H316" s="49" t="s">
        <v>89</v>
      </c>
      <c r="I316" s="48" t="s">
        <v>666</v>
      </c>
    </row>
    <row r="317" spans="1:9" x14ac:dyDescent="0.3">
      <c r="A317" s="48">
        <v>1</v>
      </c>
      <c r="C317" s="48">
        <f t="shared" si="48"/>
        <v>25</v>
      </c>
      <c r="D317" s="48">
        <v>0</v>
      </c>
      <c r="E317" s="48">
        <f t="shared" si="49"/>
        <v>521</v>
      </c>
      <c r="F317" s="48">
        <v>0</v>
      </c>
      <c r="G317" s="49" t="s">
        <v>552</v>
      </c>
      <c r="H317" s="49" t="s">
        <v>99</v>
      </c>
      <c r="I317" s="48" t="s">
        <v>667</v>
      </c>
    </row>
    <row r="318" spans="1:9" x14ac:dyDescent="0.3">
      <c r="A318" s="48">
        <v>1</v>
      </c>
      <c r="C318" s="48">
        <f t="shared" si="48"/>
        <v>25</v>
      </c>
      <c r="D318" s="48">
        <v>0</v>
      </c>
      <c r="E318" s="48">
        <f t="shared" si="49"/>
        <v>522</v>
      </c>
      <c r="F318" s="48">
        <v>0</v>
      </c>
      <c r="G318" s="49" t="s">
        <v>553</v>
      </c>
      <c r="H318" s="49" t="s">
        <v>100</v>
      </c>
      <c r="I318" s="48" t="s">
        <v>668</v>
      </c>
    </row>
    <row r="319" spans="1:9" x14ac:dyDescent="0.3">
      <c r="A319" s="48">
        <v>1</v>
      </c>
      <c r="C319" s="48">
        <f t="shared" si="48"/>
        <v>25</v>
      </c>
      <c r="D319" s="48">
        <v>0</v>
      </c>
      <c r="E319" s="48">
        <f t="shared" si="49"/>
        <v>523</v>
      </c>
      <c r="F319" s="48">
        <v>0</v>
      </c>
      <c r="G319" s="49" t="s">
        <v>554</v>
      </c>
      <c r="H319" s="49" t="s">
        <v>206</v>
      </c>
      <c r="I319" s="48" t="s">
        <v>669</v>
      </c>
    </row>
    <row r="320" spans="1:9" x14ac:dyDescent="0.3">
      <c r="A320" s="48">
        <v>1</v>
      </c>
      <c r="C320" s="48">
        <f t="shared" si="48"/>
        <v>25</v>
      </c>
      <c r="D320" s="48">
        <v>0</v>
      </c>
      <c r="E320" s="48">
        <f t="shared" si="49"/>
        <v>524</v>
      </c>
      <c r="F320" s="48">
        <v>0</v>
      </c>
      <c r="G320" s="49" t="s">
        <v>555</v>
      </c>
      <c r="H320" s="49" t="s">
        <v>207</v>
      </c>
      <c r="I320" s="48" t="s">
        <v>670</v>
      </c>
    </row>
    <row r="321" spans="1:9" x14ac:dyDescent="0.3">
      <c r="A321" s="48">
        <v>1</v>
      </c>
      <c r="C321" s="48">
        <f t="shared" si="48"/>
        <v>25</v>
      </c>
      <c r="D321" s="48">
        <v>0</v>
      </c>
      <c r="E321" s="48">
        <f t="shared" si="49"/>
        <v>525</v>
      </c>
      <c r="F321" s="48">
        <v>0</v>
      </c>
      <c r="G321" s="49" t="s">
        <v>556</v>
      </c>
      <c r="H321" s="49" t="s">
        <v>208</v>
      </c>
      <c r="I321" s="48" t="s">
        <v>671</v>
      </c>
    </row>
    <row r="322" spans="1:9" x14ac:dyDescent="0.3">
      <c r="A322" s="48">
        <v>1</v>
      </c>
      <c r="C322" s="48">
        <f t="shared" si="48"/>
        <v>25</v>
      </c>
      <c r="D322" s="48">
        <v>0</v>
      </c>
      <c r="E322" s="48">
        <f t="shared" si="49"/>
        <v>526</v>
      </c>
      <c r="F322" s="48">
        <v>0</v>
      </c>
      <c r="G322" s="49" t="s">
        <v>557</v>
      </c>
      <c r="H322" s="49" t="s">
        <v>209</v>
      </c>
      <c r="I322" s="48" t="s">
        <v>672</v>
      </c>
    </row>
    <row r="323" spans="1:9" x14ac:dyDescent="0.3">
      <c r="A323" s="48">
        <v>1</v>
      </c>
      <c r="C323" s="48">
        <f t="shared" si="48"/>
        <v>25</v>
      </c>
      <c r="D323" s="48">
        <v>0</v>
      </c>
      <c r="E323" s="48">
        <f t="shared" si="49"/>
        <v>527</v>
      </c>
      <c r="F323" s="48">
        <v>0</v>
      </c>
      <c r="G323" s="49" t="s">
        <v>558</v>
      </c>
      <c r="H323" s="49" t="s">
        <v>210</v>
      </c>
      <c r="I323" s="48" t="s">
        <v>673</v>
      </c>
    </row>
    <row r="324" spans="1:9" x14ac:dyDescent="0.3">
      <c r="A324" s="48">
        <v>1</v>
      </c>
      <c r="C324" s="48">
        <f t="shared" si="48"/>
        <v>25</v>
      </c>
      <c r="D324" s="48">
        <v>0</v>
      </c>
      <c r="E324" s="48">
        <f t="shared" si="49"/>
        <v>528</v>
      </c>
      <c r="F324" s="48">
        <v>0</v>
      </c>
      <c r="G324" s="49" t="s">
        <v>559</v>
      </c>
    </row>
    <row r="326" spans="1:9" x14ac:dyDescent="0.3">
      <c r="A326" s="48">
        <v>1</v>
      </c>
      <c r="C326" s="48">
        <f>C309+1</f>
        <v>26</v>
      </c>
      <c r="D326" s="48">
        <v>0</v>
      </c>
      <c r="E326" s="48">
        <f>E309+16</f>
        <v>529</v>
      </c>
      <c r="F326" s="48">
        <v>0</v>
      </c>
      <c r="G326" s="49" t="s">
        <v>544</v>
      </c>
      <c r="H326" s="49" t="s">
        <v>309</v>
      </c>
      <c r="I326" s="48" t="s">
        <v>674</v>
      </c>
    </row>
    <row r="327" spans="1:9" x14ac:dyDescent="0.3">
      <c r="A327" s="48">
        <v>1</v>
      </c>
      <c r="C327" s="48">
        <f>C326</f>
        <v>26</v>
      </c>
      <c r="D327" s="48">
        <v>0</v>
      </c>
      <c r="E327" s="48">
        <f>E326+1</f>
        <v>530</v>
      </c>
      <c r="F327" s="48">
        <v>0</v>
      </c>
      <c r="G327" s="49" t="s">
        <v>545</v>
      </c>
      <c r="H327" s="49" t="s">
        <v>310</v>
      </c>
      <c r="I327" s="48" t="s">
        <v>675</v>
      </c>
    </row>
    <row r="328" spans="1:9" x14ac:dyDescent="0.3">
      <c r="A328" s="48">
        <v>1</v>
      </c>
      <c r="C328" s="48">
        <f t="shared" ref="C328:C341" si="50">C327</f>
        <v>26</v>
      </c>
      <c r="D328" s="48">
        <v>0</v>
      </c>
      <c r="E328" s="48">
        <f t="shared" ref="E328:E341" si="51">E327+1</f>
        <v>531</v>
      </c>
      <c r="F328" s="48">
        <v>0</v>
      </c>
      <c r="G328" s="49" t="s">
        <v>546</v>
      </c>
      <c r="H328" s="49" t="s">
        <v>311</v>
      </c>
      <c r="I328" s="48" t="s">
        <v>676</v>
      </c>
    </row>
    <row r="329" spans="1:9" x14ac:dyDescent="0.3">
      <c r="A329" s="48">
        <v>1</v>
      </c>
      <c r="C329" s="48">
        <f t="shared" si="50"/>
        <v>26</v>
      </c>
      <c r="D329" s="48">
        <v>0</v>
      </c>
      <c r="E329" s="48">
        <f t="shared" si="51"/>
        <v>532</v>
      </c>
      <c r="F329" s="48">
        <v>0</v>
      </c>
      <c r="G329" s="49" t="s">
        <v>547</v>
      </c>
      <c r="H329" s="49" t="s">
        <v>625</v>
      </c>
      <c r="I329" s="48" t="s">
        <v>677</v>
      </c>
    </row>
    <row r="330" spans="1:9" x14ac:dyDescent="0.3">
      <c r="A330" s="48">
        <v>1</v>
      </c>
      <c r="C330" s="48">
        <f t="shared" si="50"/>
        <v>26</v>
      </c>
      <c r="D330" s="48">
        <v>0</v>
      </c>
      <c r="E330" s="48">
        <f t="shared" si="51"/>
        <v>533</v>
      </c>
      <c r="F330" s="48">
        <v>0</v>
      </c>
      <c r="G330" s="49" t="s">
        <v>548</v>
      </c>
      <c r="H330" s="49" t="s">
        <v>626</v>
      </c>
      <c r="I330" s="48" t="s">
        <v>678</v>
      </c>
    </row>
    <row r="331" spans="1:9" x14ac:dyDescent="0.3">
      <c r="A331" s="48">
        <v>1</v>
      </c>
      <c r="C331" s="48">
        <f t="shared" si="50"/>
        <v>26</v>
      </c>
      <c r="D331" s="48">
        <v>0</v>
      </c>
      <c r="E331" s="48">
        <f t="shared" si="51"/>
        <v>534</v>
      </c>
      <c r="F331" s="48">
        <v>0</v>
      </c>
      <c r="G331" s="49" t="s">
        <v>549</v>
      </c>
      <c r="H331" s="49" t="s">
        <v>255</v>
      </c>
      <c r="I331" s="48" t="s">
        <v>679</v>
      </c>
    </row>
    <row r="332" spans="1:9" x14ac:dyDescent="0.3">
      <c r="A332" s="48">
        <v>1</v>
      </c>
      <c r="C332" s="48">
        <f t="shared" si="50"/>
        <v>26</v>
      </c>
      <c r="D332" s="48">
        <v>0</v>
      </c>
      <c r="E332" s="48">
        <f t="shared" si="51"/>
        <v>535</v>
      </c>
      <c r="F332" s="48">
        <v>0</v>
      </c>
      <c r="G332" s="49" t="s">
        <v>550</v>
      </c>
      <c r="H332" s="49" t="s">
        <v>98</v>
      </c>
      <c r="I332" s="48" t="s">
        <v>680</v>
      </c>
    </row>
    <row r="333" spans="1:9" x14ac:dyDescent="0.3">
      <c r="A333" s="48">
        <v>1</v>
      </c>
      <c r="C333" s="48">
        <f t="shared" si="50"/>
        <v>26</v>
      </c>
      <c r="D333" s="48">
        <v>0</v>
      </c>
      <c r="E333" s="48">
        <f t="shared" si="51"/>
        <v>536</v>
      </c>
      <c r="F333" s="48">
        <v>0</v>
      </c>
      <c r="G333" s="49" t="s">
        <v>551</v>
      </c>
      <c r="H333" s="49" t="s">
        <v>89</v>
      </c>
      <c r="I333" s="48" t="s">
        <v>681</v>
      </c>
    </row>
    <row r="334" spans="1:9" x14ac:dyDescent="0.3">
      <c r="A334" s="48">
        <v>1</v>
      </c>
      <c r="C334" s="48">
        <f t="shared" si="50"/>
        <v>26</v>
      </c>
      <c r="D334" s="48">
        <v>0</v>
      </c>
      <c r="E334" s="48">
        <f t="shared" si="51"/>
        <v>537</v>
      </c>
      <c r="F334" s="48">
        <v>0</v>
      </c>
      <c r="G334" s="49" t="s">
        <v>552</v>
      </c>
      <c r="H334" s="49" t="s">
        <v>99</v>
      </c>
      <c r="I334" s="48" t="s">
        <v>682</v>
      </c>
    </row>
    <row r="335" spans="1:9" x14ac:dyDescent="0.3">
      <c r="A335" s="48">
        <v>1</v>
      </c>
      <c r="C335" s="48">
        <f t="shared" si="50"/>
        <v>26</v>
      </c>
      <c r="D335" s="48">
        <v>0</v>
      </c>
      <c r="E335" s="48">
        <f t="shared" si="51"/>
        <v>538</v>
      </c>
      <c r="F335" s="48">
        <v>0</v>
      </c>
      <c r="G335" s="49" t="s">
        <v>553</v>
      </c>
      <c r="H335" s="49" t="s">
        <v>100</v>
      </c>
      <c r="I335" s="48" t="s">
        <v>683</v>
      </c>
    </row>
    <row r="336" spans="1:9" x14ac:dyDescent="0.3">
      <c r="A336" s="48">
        <v>1</v>
      </c>
      <c r="C336" s="48">
        <f t="shared" si="50"/>
        <v>26</v>
      </c>
      <c r="D336" s="48">
        <v>0</v>
      </c>
      <c r="E336" s="48">
        <f t="shared" si="51"/>
        <v>539</v>
      </c>
      <c r="F336" s="48">
        <v>0</v>
      </c>
      <c r="G336" s="49" t="s">
        <v>554</v>
      </c>
      <c r="H336" s="49" t="s">
        <v>206</v>
      </c>
      <c r="I336" s="48" t="s">
        <v>684</v>
      </c>
    </row>
    <row r="337" spans="1:9" x14ac:dyDescent="0.3">
      <c r="A337" s="48">
        <v>1</v>
      </c>
      <c r="C337" s="48">
        <f t="shared" si="50"/>
        <v>26</v>
      </c>
      <c r="D337" s="48">
        <v>0</v>
      </c>
      <c r="E337" s="48">
        <f t="shared" si="51"/>
        <v>540</v>
      </c>
      <c r="F337" s="48">
        <v>0</v>
      </c>
      <c r="G337" s="49" t="s">
        <v>555</v>
      </c>
      <c r="H337" s="49" t="s">
        <v>207</v>
      </c>
      <c r="I337" s="48" t="s">
        <v>685</v>
      </c>
    </row>
    <row r="338" spans="1:9" x14ac:dyDescent="0.3">
      <c r="A338" s="48">
        <v>1</v>
      </c>
      <c r="C338" s="48">
        <f t="shared" si="50"/>
        <v>26</v>
      </c>
      <c r="D338" s="48">
        <v>0</v>
      </c>
      <c r="E338" s="48">
        <f t="shared" si="51"/>
        <v>541</v>
      </c>
      <c r="F338" s="48">
        <v>0</v>
      </c>
      <c r="G338" s="49" t="s">
        <v>556</v>
      </c>
      <c r="H338" s="49" t="s">
        <v>208</v>
      </c>
      <c r="I338" s="48" t="s">
        <v>686</v>
      </c>
    </row>
    <row r="339" spans="1:9" x14ac:dyDescent="0.3">
      <c r="A339" s="48">
        <v>1</v>
      </c>
      <c r="C339" s="48">
        <f t="shared" si="50"/>
        <v>26</v>
      </c>
      <c r="D339" s="48">
        <v>0</v>
      </c>
      <c r="E339" s="48">
        <f t="shared" si="51"/>
        <v>542</v>
      </c>
      <c r="F339" s="48">
        <v>0</v>
      </c>
      <c r="G339" s="49" t="s">
        <v>557</v>
      </c>
      <c r="H339" s="49" t="s">
        <v>209</v>
      </c>
      <c r="I339" s="48" t="s">
        <v>687</v>
      </c>
    </row>
    <row r="340" spans="1:9" x14ac:dyDescent="0.3">
      <c r="A340" s="48">
        <v>1</v>
      </c>
      <c r="C340" s="48">
        <f t="shared" si="50"/>
        <v>26</v>
      </c>
      <c r="D340" s="48">
        <v>0</v>
      </c>
      <c r="E340" s="48">
        <f t="shared" si="51"/>
        <v>543</v>
      </c>
      <c r="F340" s="48">
        <v>0</v>
      </c>
      <c r="G340" s="49" t="s">
        <v>558</v>
      </c>
      <c r="H340" s="49" t="s">
        <v>210</v>
      </c>
      <c r="I340" s="48" t="s">
        <v>688</v>
      </c>
    </row>
    <row r="341" spans="1:9" x14ac:dyDescent="0.3">
      <c r="A341" s="48">
        <v>1</v>
      </c>
      <c r="C341" s="48">
        <f t="shared" si="50"/>
        <v>26</v>
      </c>
      <c r="D341" s="48">
        <v>0</v>
      </c>
      <c r="E341" s="48">
        <f t="shared" si="51"/>
        <v>544</v>
      </c>
      <c r="F341" s="48">
        <v>0</v>
      </c>
      <c r="G341" s="49" t="s">
        <v>559</v>
      </c>
    </row>
    <row r="342" spans="1:9" x14ac:dyDescent="0.3">
      <c r="G342" s="49"/>
    </row>
    <row r="343" spans="1:9" x14ac:dyDescent="0.3">
      <c r="A343" s="48">
        <v>1</v>
      </c>
      <c r="C343" s="48">
        <f>C326+1</f>
        <v>27</v>
      </c>
      <c r="D343" s="48">
        <v>0</v>
      </c>
      <c r="E343" s="48">
        <f>E326+16</f>
        <v>545</v>
      </c>
      <c r="F343" s="48">
        <v>0</v>
      </c>
      <c r="G343" s="49" t="s">
        <v>544</v>
      </c>
      <c r="H343" s="49" t="s">
        <v>309</v>
      </c>
      <c r="I343" s="55" t="s">
        <v>1141</v>
      </c>
    </row>
    <row r="344" spans="1:9" x14ac:dyDescent="0.3">
      <c r="A344" s="48">
        <v>1</v>
      </c>
      <c r="C344" s="48">
        <f>C343</f>
        <v>27</v>
      </c>
      <c r="D344" s="48">
        <v>0</v>
      </c>
      <c r="E344" s="48">
        <f>E343+1</f>
        <v>546</v>
      </c>
      <c r="F344" s="48">
        <v>0</v>
      </c>
      <c r="G344" s="49" t="s">
        <v>545</v>
      </c>
      <c r="H344" s="49" t="s">
        <v>310</v>
      </c>
      <c r="I344" s="55" t="s">
        <v>1142</v>
      </c>
    </row>
    <row r="345" spans="1:9" x14ac:dyDescent="0.3">
      <c r="A345" s="48">
        <v>1</v>
      </c>
      <c r="C345" s="48">
        <f t="shared" ref="C345:C358" si="52">C344</f>
        <v>27</v>
      </c>
      <c r="D345" s="48">
        <v>0</v>
      </c>
      <c r="E345" s="48">
        <f t="shared" ref="E345:E358" si="53">E344+1</f>
        <v>547</v>
      </c>
      <c r="F345" s="48">
        <v>0</v>
      </c>
      <c r="G345" s="49" t="s">
        <v>546</v>
      </c>
      <c r="H345" s="49" t="s">
        <v>311</v>
      </c>
      <c r="I345" s="55" t="s">
        <v>1143</v>
      </c>
    </row>
    <row r="346" spans="1:9" x14ac:dyDescent="0.3">
      <c r="A346" s="48">
        <v>1</v>
      </c>
      <c r="C346" s="48">
        <f t="shared" si="52"/>
        <v>27</v>
      </c>
      <c r="D346" s="48">
        <v>0</v>
      </c>
      <c r="E346" s="48">
        <f t="shared" si="53"/>
        <v>548</v>
      </c>
      <c r="F346" s="48">
        <v>0</v>
      </c>
      <c r="G346" s="49" t="s">
        <v>547</v>
      </c>
      <c r="H346" s="49" t="s">
        <v>625</v>
      </c>
      <c r="I346" s="55" t="s">
        <v>1144</v>
      </c>
    </row>
    <row r="347" spans="1:9" x14ac:dyDescent="0.3">
      <c r="A347" s="48">
        <v>1</v>
      </c>
      <c r="C347" s="48">
        <f t="shared" si="52"/>
        <v>27</v>
      </c>
      <c r="D347" s="48">
        <v>0</v>
      </c>
      <c r="E347" s="48">
        <f t="shared" si="53"/>
        <v>549</v>
      </c>
      <c r="F347" s="48">
        <v>0</v>
      </c>
      <c r="G347" s="49" t="s">
        <v>548</v>
      </c>
      <c r="H347" s="49" t="s">
        <v>626</v>
      </c>
      <c r="I347" s="55" t="s">
        <v>1145</v>
      </c>
    </row>
    <row r="348" spans="1:9" x14ac:dyDescent="0.3">
      <c r="A348" s="48">
        <v>1</v>
      </c>
      <c r="C348" s="48">
        <f t="shared" si="52"/>
        <v>27</v>
      </c>
      <c r="D348" s="48">
        <v>0</v>
      </c>
      <c r="E348" s="48">
        <f t="shared" si="53"/>
        <v>550</v>
      </c>
      <c r="F348" s="48">
        <v>0</v>
      </c>
      <c r="G348" s="49" t="s">
        <v>549</v>
      </c>
      <c r="H348" s="49" t="s">
        <v>255</v>
      </c>
      <c r="I348" s="55" t="s">
        <v>1146</v>
      </c>
    </row>
    <row r="349" spans="1:9" x14ac:dyDescent="0.3">
      <c r="A349" s="48">
        <v>1</v>
      </c>
      <c r="C349" s="48">
        <f t="shared" si="52"/>
        <v>27</v>
      </c>
      <c r="D349" s="48">
        <v>0</v>
      </c>
      <c r="E349" s="48">
        <f t="shared" si="53"/>
        <v>551</v>
      </c>
      <c r="F349" s="48">
        <v>0</v>
      </c>
      <c r="G349" s="49" t="s">
        <v>550</v>
      </c>
      <c r="H349" s="49" t="s">
        <v>98</v>
      </c>
      <c r="I349" s="55" t="s">
        <v>1147</v>
      </c>
    </row>
    <row r="350" spans="1:9" x14ac:dyDescent="0.3">
      <c r="A350" s="48">
        <v>1</v>
      </c>
      <c r="C350" s="48">
        <f t="shared" si="52"/>
        <v>27</v>
      </c>
      <c r="D350" s="48">
        <v>0</v>
      </c>
      <c r="E350" s="48">
        <f t="shared" si="53"/>
        <v>552</v>
      </c>
      <c r="F350" s="48">
        <v>0</v>
      </c>
      <c r="G350" s="49" t="s">
        <v>551</v>
      </c>
      <c r="H350" s="49" t="s">
        <v>89</v>
      </c>
      <c r="I350" s="55" t="s">
        <v>1148</v>
      </c>
    </row>
    <row r="351" spans="1:9" x14ac:dyDescent="0.3">
      <c r="A351" s="48">
        <v>1</v>
      </c>
      <c r="C351" s="48">
        <f t="shared" si="52"/>
        <v>27</v>
      </c>
      <c r="D351" s="48">
        <v>0</v>
      </c>
      <c r="E351" s="48">
        <f t="shared" si="53"/>
        <v>553</v>
      </c>
      <c r="F351" s="48">
        <v>0</v>
      </c>
      <c r="G351" s="49" t="s">
        <v>552</v>
      </c>
      <c r="H351" s="49" t="s">
        <v>99</v>
      </c>
      <c r="I351" s="55" t="s">
        <v>1149</v>
      </c>
    </row>
    <row r="352" spans="1:9" x14ac:dyDescent="0.3">
      <c r="A352" s="48">
        <v>1</v>
      </c>
      <c r="C352" s="48">
        <f t="shared" si="52"/>
        <v>27</v>
      </c>
      <c r="D352" s="48">
        <v>0</v>
      </c>
      <c r="E352" s="48">
        <f t="shared" si="53"/>
        <v>554</v>
      </c>
      <c r="F352" s="48">
        <v>0</v>
      </c>
      <c r="G352" s="49" t="s">
        <v>553</v>
      </c>
      <c r="H352" s="49" t="s">
        <v>100</v>
      </c>
      <c r="I352" s="55" t="s">
        <v>1150</v>
      </c>
    </row>
    <row r="353" spans="1:9" x14ac:dyDescent="0.3">
      <c r="A353" s="48">
        <v>1</v>
      </c>
      <c r="C353" s="48">
        <f t="shared" si="52"/>
        <v>27</v>
      </c>
      <c r="D353" s="48">
        <v>0</v>
      </c>
      <c r="E353" s="48">
        <f t="shared" si="53"/>
        <v>555</v>
      </c>
      <c r="F353" s="48">
        <v>0</v>
      </c>
      <c r="G353" s="49" t="s">
        <v>554</v>
      </c>
      <c r="H353" s="49" t="s">
        <v>206</v>
      </c>
      <c r="I353" s="55" t="s">
        <v>1151</v>
      </c>
    </row>
    <row r="354" spans="1:9" x14ac:dyDescent="0.3">
      <c r="A354" s="48">
        <v>1</v>
      </c>
      <c r="C354" s="48">
        <f t="shared" si="52"/>
        <v>27</v>
      </c>
      <c r="D354" s="48">
        <v>0</v>
      </c>
      <c r="E354" s="48">
        <f t="shared" si="53"/>
        <v>556</v>
      </c>
      <c r="F354" s="48">
        <v>0</v>
      </c>
      <c r="G354" s="49" t="s">
        <v>555</v>
      </c>
      <c r="H354" s="49" t="s">
        <v>207</v>
      </c>
      <c r="I354" s="55" t="s">
        <v>1152</v>
      </c>
    </row>
    <row r="355" spans="1:9" x14ac:dyDescent="0.3">
      <c r="A355" s="48">
        <v>1</v>
      </c>
      <c r="C355" s="48">
        <f t="shared" si="52"/>
        <v>27</v>
      </c>
      <c r="D355" s="48">
        <v>0</v>
      </c>
      <c r="E355" s="48">
        <f t="shared" si="53"/>
        <v>557</v>
      </c>
      <c r="F355" s="48">
        <v>0</v>
      </c>
      <c r="G355" s="49" t="s">
        <v>556</v>
      </c>
      <c r="H355" s="49" t="s">
        <v>208</v>
      </c>
      <c r="I355" s="55" t="s">
        <v>1153</v>
      </c>
    </row>
    <row r="356" spans="1:9" x14ac:dyDescent="0.3">
      <c r="A356" s="48">
        <v>1</v>
      </c>
      <c r="C356" s="48">
        <f t="shared" si="52"/>
        <v>27</v>
      </c>
      <c r="D356" s="48">
        <v>0</v>
      </c>
      <c r="E356" s="48">
        <f t="shared" si="53"/>
        <v>558</v>
      </c>
      <c r="F356" s="48">
        <v>0</v>
      </c>
      <c r="G356" s="49" t="s">
        <v>557</v>
      </c>
      <c r="H356" s="49" t="s">
        <v>209</v>
      </c>
      <c r="I356" s="55" t="s">
        <v>1154</v>
      </c>
    </row>
    <row r="357" spans="1:9" x14ac:dyDescent="0.3">
      <c r="A357" s="48">
        <v>1</v>
      </c>
      <c r="C357" s="48">
        <f t="shared" si="52"/>
        <v>27</v>
      </c>
      <c r="D357" s="48">
        <v>0</v>
      </c>
      <c r="E357" s="48">
        <f t="shared" si="53"/>
        <v>559</v>
      </c>
      <c r="F357" s="48">
        <v>0</v>
      </c>
      <c r="G357" s="49" t="s">
        <v>558</v>
      </c>
      <c r="H357" s="49" t="s">
        <v>210</v>
      </c>
      <c r="I357" s="55" t="s">
        <v>1155</v>
      </c>
    </row>
    <row r="358" spans="1:9" x14ac:dyDescent="0.3">
      <c r="A358" s="48">
        <v>1</v>
      </c>
      <c r="C358" s="48">
        <f t="shared" si="52"/>
        <v>27</v>
      </c>
      <c r="D358" s="48">
        <v>0</v>
      </c>
      <c r="E358" s="48">
        <f t="shared" si="53"/>
        <v>560</v>
      </c>
      <c r="F358" s="48">
        <v>0</v>
      </c>
      <c r="G358" s="49" t="s">
        <v>559</v>
      </c>
    </row>
    <row r="359" spans="1:9" x14ac:dyDescent="0.3">
      <c r="G359" s="49"/>
    </row>
    <row r="360" spans="1:9" x14ac:dyDescent="0.3">
      <c r="A360" s="48">
        <v>1</v>
      </c>
      <c r="C360" s="48">
        <f>C343+1</f>
        <v>28</v>
      </c>
      <c r="D360" s="48">
        <v>0</v>
      </c>
      <c r="E360" s="48">
        <f>E343+16</f>
        <v>561</v>
      </c>
      <c r="F360" s="48">
        <v>0</v>
      </c>
      <c r="G360" s="49" t="s">
        <v>544</v>
      </c>
      <c r="H360" s="49" t="s">
        <v>309</v>
      </c>
      <c r="I360" s="55" t="s">
        <v>1156</v>
      </c>
    </row>
    <row r="361" spans="1:9" x14ac:dyDescent="0.3">
      <c r="A361" s="48">
        <v>1</v>
      </c>
      <c r="C361" s="48">
        <f>C360</f>
        <v>28</v>
      </c>
      <c r="D361" s="48">
        <v>0</v>
      </c>
      <c r="E361" s="48">
        <f>E360+1</f>
        <v>562</v>
      </c>
      <c r="F361" s="48">
        <v>0</v>
      </c>
      <c r="G361" s="49" t="s">
        <v>545</v>
      </c>
      <c r="H361" s="49" t="s">
        <v>310</v>
      </c>
      <c r="I361" s="55" t="s">
        <v>1157</v>
      </c>
    </row>
    <row r="362" spans="1:9" x14ac:dyDescent="0.3">
      <c r="A362" s="48">
        <v>1</v>
      </c>
      <c r="C362" s="48">
        <f t="shared" ref="C362:C375" si="54">C361</f>
        <v>28</v>
      </c>
      <c r="D362" s="48">
        <v>0</v>
      </c>
      <c r="E362" s="48">
        <f t="shared" ref="E362:E375" si="55">E361+1</f>
        <v>563</v>
      </c>
      <c r="F362" s="48">
        <v>0</v>
      </c>
      <c r="G362" s="49" t="s">
        <v>546</v>
      </c>
      <c r="H362" s="49" t="s">
        <v>311</v>
      </c>
      <c r="I362" s="55" t="s">
        <v>1158</v>
      </c>
    </row>
    <row r="363" spans="1:9" x14ac:dyDescent="0.3">
      <c r="A363" s="48">
        <v>1</v>
      </c>
      <c r="C363" s="48">
        <f t="shared" si="54"/>
        <v>28</v>
      </c>
      <c r="D363" s="48">
        <v>0</v>
      </c>
      <c r="E363" s="48">
        <f t="shared" si="55"/>
        <v>564</v>
      </c>
      <c r="F363" s="48">
        <v>0</v>
      </c>
      <c r="G363" s="49" t="s">
        <v>547</v>
      </c>
      <c r="H363" s="49" t="s">
        <v>625</v>
      </c>
      <c r="I363" s="55" t="s">
        <v>1159</v>
      </c>
    </row>
    <row r="364" spans="1:9" x14ac:dyDescent="0.3">
      <c r="A364" s="48">
        <v>1</v>
      </c>
      <c r="C364" s="48">
        <f t="shared" si="54"/>
        <v>28</v>
      </c>
      <c r="D364" s="48">
        <v>0</v>
      </c>
      <c r="E364" s="48">
        <f t="shared" si="55"/>
        <v>565</v>
      </c>
      <c r="F364" s="48">
        <v>0</v>
      </c>
      <c r="G364" s="49" t="s">
        <v>548</v>
      </c>
      <c r="H364" s="49" t="s">
        <v>626</v>
      </c>
      <c r="I364" s="55" t="s">
        <v>1160</v>
      </c>
    </row>
    <row r="365" spans="1:9" x14ac:dyDescent="0.3">
      <c r="A365" s="48">
        <v>1</v>
      </c>
      <c r="C365" s="48">
        <f t="shared" si="54"/>
        <v>28</v>
      </c>
      <c r="D365" s="48">
        <v>0</v>
      </c>
      <c r="E365" s="48">
        <f t="shared" si="55"/>
        <v>566</v>
      </c>
      <c r="F365" s="48">
        <v>0</v>
      </c>
      <c r="G365" s="49" t="s">
        <v>549</v>
      </c>
      <c r="H365" s="49" t="s">
        <v>255</v>
      </c>
      <c r="I365" s="55" t="s">
        <v>1161</v>
      </c>
    </row>
    <row r="366" spans="1:9" x14ac:dyDescent="0.3">
      <c r="A366" s="48">
        <v>1</v>
      </c>
      <c r="C366" s="48">
        <f t="shared" si="54"/>
        <v>28</v>
      </c>
      <c r="D366" s="48">
        <v>0</v>
      </c>
      <c r="E366" s="48">
        <f t="shared" si="55"/>
        <v>567</v>
      </c>
      <c r="F366" s="48">
        <v>0</v>
      </c>
      <c r="G366" s="49" t="s">
        <v>550</v>
      </c>
      <c r="H366" s="49" t="s">
        <v>98</v>
      </c>
      <c r="I366" s="55" t="s">
        <v>1162</v>
      </c>
    </row>
    <row r="367" spans="1:9" x14ac:dyDescent="0.3">
      <c r="A367" s="48">
        <v>1</v>
      </c>
      <c r="C367" s="48">
        <f t="shared" si="54"/>
        <v>28</v>
      </c>
      <c r="D367" s="48">
        <v>0</v>
      </c>
      <c r="E367" s="48">
        <f t="shared" si="55"/>
        <v>568</v>
      </c>
      <c r="F367" s="48">
        <v>0</v>
      </c>
      <c r="G367" s="49" t="s">
        <v>551</v>
      </c>
      <c r="H367" s="49" t="s">
        <v>89</v>
      </c>
      <c r="I367" s="55" t="s">
        <v>1163</v>
      </c>
    </row>
    <row r="368" spans="1:9" x14ac:dyDescent="0.3">
      <c r="A368" s="48">
        <v>1</v>
      </c>
      <c r="C368" s="48">
        <f t="shared" si="54"/>
        <v>28</v>
      </c>
      <c r="D368" s="48">
        <v>0</v>
      </c>
      <c r="E368" s="48">
        <f t="shared" si="55"/>
        <v>569</v>
      </c>
      <c r="F368" s="48">
        <v>0</v>
      </c>
      <c r="G368" s="49" t="s">
        <v>552</v>
      </c>
      <c r="H368" s="49" t="s">
        <v>99</v>
      </c>
      <c r="I368" s="55" t="s">
        <v>1164</v>
      </c>
    </row>
    <row r="369" spans="1:9" x14ac:dyDescent="0.3">
      <c r="A369" s="48">
        <v>1</v>
      </c>
      <c r="C369" s="48">
        <f t="shared" si="54"/>
        <v>28</v>
      </c>
      <c r="D369" s="48">
        <v>0</v>
      </c>
      <c r="E369" s="48">
        <f t="shared" si="55"/>
        <v>570</v>
      </c>
      <c r="F369" s="48">
        <v>0</v>
      </c>
      <c r="G369" s="49" t="s">
        <v>553</v>
      </c>
      <c r="H369" s="49" t="s">
        <v>100</v>
      </c>
      <c r="I369" s="55" t="s">
        <v>1165</v>
      </c>
    </row>
    <row r="370" spans="1:9" x14ac:dyDescent="0.3">
      <c r="A370" s="48">
        <v>1</v>
      </c>
      <c r="C370" s="48">
        <f t="shared" si="54"/>
        <v>28</v>
      </c>
      <c r="D370" s="48">
        <v>0</v>
      </c>
      <c r="E370" s="48">
        <f t="shared" si="55"/>
        <v>571</v>
      </c>
      <c r="F370" s="48">
        <v>0</v>
      </c>
      <c r="G370" s="49" t="s">
        <v>554</v>
      </c>
      <c r="H370" s="49" t="s">
        <v>206</v>
      </c>
      <c r="I370" s="55" t="s">
        <v>1166</v>
      </c>
    </row>
    <row r="371" spans="1:9" x14ac:dyDescent="0.3">
      <c r="A371" s="48">
        <v>1</v>
      </c>
      <c r="C371" s="48">
        <f t="shared" si="54"/>
        <v>28</v>
      </c>
      <c r="D371" s="48">
        <v>0</v>
      </c>
      <c r="E371" s="48">
        <f t="shared" si="55"/>
        <v>572</v>
      </c>
      <c r="F371" s="48">
        <v>0</v>
      </c>
      <c r="G371" s="49" t="s">
        <v>555</v>
      </c>
      <c r="H371" s="49" t="s">
        <v>207</v>
      </c>
      <c r="I371" s="55" t="s">
        <v>1167</v>
      </c>
    </row>
    <row r="372" spans="1:9" x14ac:dyDescent="0.3">
      <c r="A372" s="48">
        <v>1</v>
      </c>
      <c r="C372" s="48">
        <f t="shared" si="54"/>
        <v>28</v>
      </c>
      <c r="D372" s="48">
        <v>0</v>
      </c>
      <c r="E372" s="48">
        <f t="shared" si="55"/>
        <v>573</v>
      </c>
      <c r="F372" s="48">
        <v>0</v>
      </c>
      <c r="G372" s="49" t="s">
        <v>556</v>
      </c>
      <c r="H372" s="49" t="s">
        <v>208</v>
      </c>
      <c r="I372" s="55" t="s">
        <v>1168</v>
      </c>
    </row>
    <row r="373" spans="1:9" x14ac:dyDescent="0.3">
      <c r="A373" s="48">
        <v>1</v>
      </c>
      <c r="C373" s="48">
        <f t="shared" si="54"/>
        <v>28</v>
      </c>
      <c r="D373" s="48">
        <v>0</v>
      </c>
      <c r="E373" s="48">
        <f t="shared" si="55"/>
        <v>574</v>
      </c>
      <c r="F373" s="48">
        <v>0</v>
      </c>
      <c r="G373" s="49" t="s">
        <v>557</v>
      </c>
      <c r="H373" s="49" t="s">
        <v>209</v>
      </c>
      <c r="I373" s="55" t="s">
        <v>1169</v>
      </c>
    </row>
    <row r="374" spans="1:9" x14ac:dyDescent="0.3">
      <c r="A374" s="48">
        <v>1</v>
      </c>
      <c r="C374" s="48">
        <f t="shared" si="54"/>
        <v>28</v>
      </c>
      <c r="D374" s="48">
        <v>0</v>
      </c>
      <c r="E374" s="48">
        <f t="shared" si="55"/>
        <v>575</v>
      </c>
      <c r="F374" s="48">
        <v>0</v>
      </c>
      <c r="G374" s="49" t="s">
        <v>558</v>
      </c>
      <c r="H374" s="49" t="s">
        <v>210</v>
      </c>
      <c r="I374" s="55" t="s">
        <v>1170</v>
      </c>
    </row>
    <row r="375" spans="1:9" x14ac:dyDescent="0.3">
      <c r="A375" s="48">
        <v>1</v>
      </c>
      <c r="C375" s="48">
        <f t="shared" si="54"/>
        <v>28</v>
      </c>
      <c r="D375" s="48">
        <v>0</v>
      </c>
      <c r="E375" s="48">
        <f t="shared" si="55"/>
        <v>576</v>
      </c>
      <c r="F375" s="48">
        <v>0</v>
      </c>
      <c r="G375" s="49" t="s">
        <v>559</v>
      </c>
    </row>
    <row r="376" spans="1:9" x14ac:dyDescent="0.3">
      <c r="G376" s="49"/>
    </row>
    <row r="377" spans="1:9" x14ac:dyDescent="0.3">
      <c r="A377" s="48">
        <v>1</v>
      </c>
      <c r="C377" s="48">
        <f>C360+1</f>
        <v>29</v>
      </c>
      <c r="D377" s="48">
        <v>0</v>
      </c>
      <c r="E377" s="48">
        <f>E360+16</f>
        <v>577</v>
      </c>
      <c r="F377" s="48">
        <v>0</v>
      </c>
      <c r="G377" s="49" t="s">
        <v>544</v>
      </c>
      <c r="H377" s="49" t="s">
        <v>309</v>
      </c>
      <c r="I377" s="55" t="s">
        <v>1171</v>
      </c>
    </row>
    <row r="378" spans="1:9" x14ac:dyDescent="0.3">
      <c r="A378" s="48">
        <v>1</v>
      </c>
      <c r="C378" s="48">
        <f>C377</f>
        <v>29</v>
      </c>
      <c r="D378" s="48">
        <v>0</v>
      </c>
      <c r="E378" s="48">
        <f>E377+1</f>
        <v>578</v>
      </c>
      <c r="F378" s="48">
        <v>0</v>
      </c>
      <c r="G378" s="49" t="s">
        <v>545</v>
      </c>
      <c r="H378" s="49" t="s">
        <v>310</v>
      </c>
      <c r="I378" s="55" t="s">
        <v>1172</v>
      </c>
    </row>
    <row r="379" spans="1:9" x14ac:dyDescent="0.3">
      <c r="A379" s="48">
        <v>1</v>
      </c>
      <c r="C379" s="48">
        <f t="shared" ref="C379:C392" si="56">C378</f>
        <v>29</v>
      </c>
      <c r="D379" s="48">
        <v>0</v>
      </c>
      <c r="E379" s="48">
        <f t="shared" ref="E379:E392" si="57">E378+1</f>
        <v>579</v>
      </c>
      <c r="F379" s="48">
        <v>0</v>
      </c>
      <c r="G379" s="49" t="s">
        <v>546</v>
      </c>
      <c r="H379" s="49" t="s">
        <v>311</v>
      </c>
      <c r="I379" s="55" t="s">
        <v>1173</v>
      </c>
    </row>
    <row r="380" spans="1:9" x14ac:dyDescent="0.3">
      <c r="A380" s="48">
        <v>1</v>
      </c>
      <c r="C380" s="48">
        <f t="shared" si="56"/>
        <v>29</v>
      </c>
      <c r="D380" s="48">
        <v>0</v>
      </c>
      <c r="E380" s="48">
        <f t="shared" si="57"/>
        <v>580</v>
      </c>
      <c r="F380" s="48">
        <v>0</v>
      </c>
      <c r="G380" s="49" t="s">
        <v>547</v>
      </c>
      <c r="H380" s="49" t="s">
        <v>625</v>
      </c>
      <c r="I380" s="55" t="s">
        <v>1174</v>
      </c>
    </row>
    <row r="381" spans="1:9" x14ac:dyDescent="0.3">
      <c r="A381" s="48">
        <v>1</v>
      </c>
      <c r="C381" s="48">
        <f t="shared" si="56"/>
        <v>29</v>
      </c>
      <c r="D381" s="48">
        <v>0</v>
      </c>
      <c r="E381" s="48">
        <f t="shared" si="57"/>
        <v>581</v>
      </c>
      <c r="F381" s="48">
        <v>0</v>
      </c>
      <c r="G381" s="49" t="s">
        <v>548</v>
      </c>
      <c r="H381" s="49" t="s">
        <v>626</v>
      </c>
      <c r="I381" s="55" t="s">
        <v>1175</v>
      </c>
    </row>
    <row r="382" spans="1:9" x14ac:dyDescent="0.3">
      <c r="A382" s="48">
        <v>1</v>
      </c>
      <c r="C382" s="48">
        <f t="shared" si="56"/>
        <v>29</v>
      </c>
      <c r="D382" s="48">
        <v>0</v>
      </c>
      <c r="E382" s="48">
        <f t="shared" si="57"/>
        <v>582</v>
      </c>
      <c r="F382" s="48">
        <v>0</v>
      </c>
      <c r="G382" s="49" t="s">
        <v>549</v>
      </c>
      <c r="H382" s="49" t="s">
        <v>255</v>
      </c>
      <c r="I382" s="55" t="s">
        <v>1176</v>
      </c>
    </row>
    <row r="383" spans="1:9" x14ac:dyDescent="0.3">
      <c r="A383" s="48">
        <v>1</v>
      </c>
      <c r="C383" s="48">
        <f t="shared" si="56"/>
        <v>29</v>
      </c>
      <c r="D383" s="48">
        <v>0</v>
      </c>
      <c r="E383" s="48">
        <f t="shared" si="57"/>
        <v>583</v>
      </c>
      <c r="F383" s="48">
        <v>0</v>
      </c>
      <c r="G383" s="49" t="s">
        <v>550</v>
      </c>
      <c r="H383" s="49" t="s">
        <v>98</v>
      </c>
      <c r="I383" s="55" t="s">
        <v>1177</v>
      </c>
    </row>
    <row r="384" spans="1:9" x14ac:dyDescent="0.3">
      <c r="A384" s="48">
        <v>1</v>
      </c>
      <c r="C384" s="48">
        <f t="shared" si="56"/>
        <v>29</v>
      </c>
      <c r="D384" s="48">
        <v>0</v>
      </c>
      <c r="E384" s="48">
        <f t="shared" si="57"/>
        <v>584</v>
      </c>
      <c r="F384" s="48">
        <v>0</v>
      </c>
      <c r="G384" s="49" t="s">
        <v>551</v>
      </c>
      <c r="H384" s="49" t="s">
        <v>89</v>
      </c>
      <c r="I384" s="55" t="s">
        <v>1178</v>
      </c>
    </row>
    <row r="385" spans="1:9" x14ac:dyDescent="0.3">
      <c r="A385" s="48">
        <v>1</v>
      </c>
      <c r="C385" s="48">
        <f t="shared" si="56"/>
        <v>29</v>
      </c>
      <c r="D385" s="48">
        <v>0</v>
      </c>
      <c r="E385" s="48">
        <f t="shared" si="57"/>
        <v>585</v>
      </c>
      <c r="F385" s="48">
        <v>0</v>
      </c>
      <c r="G385" s="49" t="s">
        <v>552</v>
      </c>
      <c r="H385" s="49" t="s">
        <v>99</v>
      </c>
      <c r="I385" s="55" t="s">
        <v>1180</v>
      </c>
    </row>
    <row r="386" spans="1:9" x14ac:dyDescent="0.3">
      <c r="A386" s="48">
        <v>1</v>
      </c>
      <c r="C386" s="48">
        <f t="shared" si="56"/>
        <v>29</v>
      </c>
      <c r="D386" s="48">
        <v>0</v>
      </c>
      <c r="E386" s="48">
        <f t="shared" si="57"/>
        <v>586</v>
      </c>
      <c r="F386" s="48">
        <v>0</v>
      </c>
      <c r="G386" s="49" t="s">
        <v>553</v>
      </c>
      <c r="H386" s="49" t="s">
        <v>100</v>
      </c>
      <c r="I386" s="55" t="s">
        <v>1179</v>
      </c>
    </row>
    <row r="387" spans="1:9" x14ac:dyDescent="0.3">
      <c r="A387" s="48">
        <v>1</v>
      </c>
      <c r="C387" s="48">
        <f t="shared" si="56"/>
        <v>29</v>
      </c>
      <c r="D387" s="48">
        <v>0</v>
      </c>
      <c r="E387" s="48">
        <f t="shared" si="57"/>
        <v>587</v>
      </c>
      <c r="F387" s="48">
        <v>0</v>
      </c>
      <c r="G387" s="49" t="s">
        <v>554</v>
      </c>
      <c r="H387" s="49" t="s">
        <v>206</v>
      </c>
      <c r="I387" s="55" t="s">
        <v>1181</v>
      </c>
    </row>
    <row r="388" spans="1:9" x14ac:dyDescent="0.3">
      <c r="A388" s="48">
        <v>1</v>
      </c>
      <c r="C388" s="48">
        <f t="shared" si="56"/>
        <v>29</v>
      </c>
      <c r="D388" s="48">
        <v>0</v>
      </c>
      <c r="E388" s="48">
        <f t="shared" si="57"/>
        <v>588</v>
      </c>
      <c r="F388" s="48">
        <v>0</v>
      </c>
      <c r="G388" s="49" t="s">
        <v>555</v>
      </c>
      <c r="H388" s="49" t="s">
        <v>207</v>
      </c>
      <c r="I388" s="55" t="s">
        <v>1182</v>
      </c>
    </row>
    <row r="389" spans="1:9" x14ac:dyDescent="0.3">
      <c r="A389" s="48">
        <v>1</v>
      </c>
      <c r="C389" s="48">
        <f t="shared" si="56"/>
        <v>29</v>
      </c>
      <c r="D389" s="48">
        <v>0</v>
      </c>
      <c r="E389" s="48">
        <f t="shared" si="57"/>
        <v>589</v>
      </c>
      <c r="F389" s="48">
        <v>0</v>
      </c>
      <c r="G389" s="49" t="s">
        <v>556</v>
      </c>
      <c r="H389" s="49" t="s">
        <v>208</v>
      </c>
      <c r="I389" s="55" t="s">
        <v>1183</v>
      </c>
    </row>
    <row r="390" spans="1:9" x14ac:dyDescent="0.3">
      <c r="A390" s="48">
        <v>1</v>
      </c>
      <c r="C390" s="48">
        <f t="shared" si="56"/>
        <v>29</v>
      </c>
      <c r="D390" s="48">
        <v>0</v>
      </c>
      <c r="E390" s="48">
        <f t="shared" si="57"/>
        <v>590</v>
      </c>
      <c r="F390" s="48">
        <v>0</v>
      </c>
      <c r="G390" s="49" t="s">
        <v>557</v>
      </c>
      <c r="H390" s="49" t="s">
        <v>209</v>
      </c>
      <c r="I390" s="55" t="s">
        <v>1184</v>
      </c>
    </row>
    <row r="391" spans="1:9" x14ac:dyDescent="0.3">
      <c r="A391" s="48">
        <v>1</v>
      </c>
      <c r="C391" s="48">
        <f t="shared" si="56"/>
        <v>29</v>
      </c>
      <c r="D391" s="48">
        <v>0</v>
      </c>
      <c r="E391" s="48">
        <f t="shared" si="57"/>
        <v>591</v>
      </c>
      <c r="F391" s="48">
        <v>0</v>
      </c>
      <c r="G391" s="49" t="s">
        <v>558</v>
      </c>
      <c r="H391" s="49" t="s">
        <v>210</v>
      </c>
      <c r="I391" s="55" t="s">
        <v>1185</v>
      </c>
    </row>
    <row r="392" spans="1:9" x14ac:dyDescent="0.3">
      <c r="A392" s="48">
        <v>1</v>
      </c>
      <c r="C392" s="48">
        <f t="shared" si="56"/>
        <v>29</v>
      </c>
      <c r="D392" s="48">
        <v>0</v>
      </c>
      <c r="E392" s="48">
        <f t="shared" si="57"/>
        <v>592</v>
      </c>
      <c r="F392" s="48">
        <v>0</v>
      </c>
      <c r="G392" s="49" t="s">
        <v>559</v>
      </c>
    </row>
    <row r="393" spans="1:9" x14ac:dyDescent="0.3">
      <c r="G393" s="49"/>
    </row>
    <row r="394" spans="1:9" x14ac:dyDescent="0.3">
      <c r="A394" s="48">
        <v>1</v>
      </c>
      <c r="C394" s="48">
        <f>C377+1</f>
        <v>30</v>
      </c>
      <c r="D394" s="48">
        <v>0</v>
      </c>
      <c r="E394" s="48">
        <f>E377+16</f>
        <v>593</v>
      </c>
      <c r="F394" s="48">
        <v>0</v>
      </c>
      <c r="G394" s="49" t="s">
        <v>544</v>
      </c>
      <c r="H394" s="49" t="s">
        <v>309</v>
      </c>
      <c r="I394" s="55" t="s">
        <v>1186</v>
      </c>
    </row>
    <row r="395" spans="1:9" x14ac:dyDescent="0.3">
      <c r="A395" s="48">
        <v>1</v>
      </c>
      <c r="C395" s="48">
        <f>C394</f>
        <v>30</v>
      </c>
      <c r="D395" s="48">
        <v>0</v>
      </c>
      <c r="E395" s="48">
        <f>E394+1</f>
        <v>594</v>
      </c>
      <c r="F395" s="48">
        <v>0</v>
      </c>
      <c r="G395" s="49" t="s">
        <v>545</v>
      </c>
      <c r="H395" s="49" t="s">
        <v>310</v>
      </c>
      <c r="I395" s="55" t="s">
        <v>1187</v>
      </c>
    </row>
    <row r="396" spans="1:9" x14ac:dyDescent="0.3">
      <c r="A396" s="48">
        <v>1</v>
      </c>
      <c r="C396" s="48">
        <f t="shared" ref="C396:C409" si="58">C395</f>
        <v>30</v>
      </c>
      <c r="D396" s="48">
        <v>0</v>
      </c>
      <c r="E396" s="48">
        <f t="shared" ref="E396:E409" si="59">E395+1</f>
        <v>595</v>
      </c>
      <c r="F396" s="48">
        <v>0</v>
      </c>
      <c r="G396" s="49" t="s">
        <v>546</v>
      </c>
      <c r="H396" s="49" t="s">
        <v>311</v>
      </c>
      <c r="I396" s="55" t="s">
        <v>1188</v>
      </c>
    </row>
    <row r="397" spans="1:9" x14ac:dyDescent="0.3">
      <c r="A397" s="48">
        <v>1</v>
      </c>
      <c r="C397" s="48">
        <f t="shared" si="58"/>
        <v>30</v>
      </c>
      <c r="D397" s="48">
        <v>0</v>
      </c>
      <c r="E397" s="48">
        <f t="shared" si="59"/>
        <v>596</v>
      </c>
      <c r="F397" s="48">
        <v>0</v>
      </c>
      <c r="G397" s="49" t="s">
        <v>547</v>
      </c>
      <c r="H397" s="49" t="s">
        <v>625</v>
      </c>
      <c r="I397" s="55" t="s">
        <v>1189</v>
      </c>
    </row>
    <row r="398" spans="1:9" x14ac:dyDescent="0.3">
      <c r="A398" s="48">
        <v>1</v>
      </c>
      <c r="C398" s="48">
        <f t="shared" si="58"/>
        <v>30</v>
      </c>
      <c r="D398" s="48">
        <v>0</v>
      </c>
      <c r="E398" s="48">
        <f t="shared" si="59"/>
        <v>597</v>
      </c>
      <c r="F398" s="48">
        <v>0</v>
      </c>
      <c r="G398" s="49" t="s">
        <v>548</v>
      </c>
      <c r="H398" s="49" t="s">
        <v>626</v>
      </c>
      <c r="I398" s="55" t="s">
        <v>1190</v>
      </c>
    </row>
    <row r="399" spans="1:9" x14ac:dyDescent="0.3">
      <c r="A399" s="48">
        <v>1</v>
      </c>
      <c r="C399" s="48">
        <f t="shared" si="58"/>
        <v>30</v>
      </c>
      <c r="D399" s="48">
        <v>0</v>
      </c>
      <c r="E399" s="48">
        <f t="shared" si="59"/>
        <v>598</v>
      </c>
      <c r="F399" s="48">
        <v>0</v>
      </c>
      <c r="G399" s="49" t="s">
        <v>549</v>
      </c>
      <c r="H399" s="49" t="s">
        <v>255</v>
      </c>
      <c r="I399" s="55" t="s">
        <v>1191</v>
      </c>
    </row>
    <row r="400" spans="1:9" x14ac:dyDescent="0.3">
      <c r="A400" s="48">
        <v>1</v>
      </c>
      <c r="C400" s="48">
        <f t="shared" si="58"/>
        <v>30</v>
      </c>
      <c r="D400" s="48">
        <v>0</v>
      </c>
      <c r="E400" s="48">
        <f t="shared" si="59"/>
        <v>599</v>
      </c>
      <c r="F400" s="48">
        <v>0</v>
      </c>
      <c r="G400" s="49" t="s">
        <v>550</v>
      </c>
      <c r="H400" s="49" t="s">
        <v>98</v>
      </c>
      <c r="I400" s="55" t="s">
        <v>1192</v>
      </c>
    </row>
    <row r="401" spans="1:9" x14ac:dyDescent="0.3">
      <c r="A401" s="48">
        <v>1</v>
      </c>
      <c r="C401" s="48">
        <f t="shared" si="58"/>
        <v>30</v>
      </c>
      <c r="D401" s="48">
        <v>0</v>
      </c>
      <c r="E401" s="48">
        <f t="shared" si="59"/>
        <v>600</v>
      </c>
      <c r="F401" s="48">
        <v>0</v>
      </c>
      <c r="G401" s="49" t="s">
        <v>551</v>
      </c>
      <c r="H401" s="49" t="s">
        <v>89</v>
      </c>
      <c r="I401" s="55" t="s">
        <v>1193</v>
      </c>
    </row>
    <row r="402" spans="1:9" x14ac:dyDescent="0.3">
      <c r="A402" s="48">
        <v>1</v>
      </c>
      <c r="C402" s="48">
        <f t="shared" si="58"/>
        <v>30</v>
      </c>
      <c r="D402" s="48">
        <v>0</v>
      </c>
      <c r="E402" s="48">
        <f t="shared" si="59"/>
        <v>601</v>
      </c>
      <c r="F402" s="48">
        <v>0</v>
      </c>
      <c r="G402" s="49" t="s">
        <v>552</v>
      </c>
      <c r="H402" s="49" t="s">
        <v>99</v>
      </c>
      <c r="I402" s="55" t="s">
        <v>1194</v>
      </c>
    </row>
    <row r="403" spans="1:9" x14ac:dyDescent="0.3">
      <c r="A403" s="48">
        <v>1</v>
      </c>
      <c r="C403" s="48">
        <f t="shared" si="58"/>
        <v>30</v>
      </c>
      <c r="D403" s="48">
        <v>0</v>
      </c>
      <c r="E403" s="48">
        <f t="shared" si="59"/>
        <v>602</v>
      </c>
      <c r="F403" s="48">
        <v>0</v>
      </c>
      <c r="G403" s="49" t="s">
        <v>553</v>
      </c>
      <c r="H403" s="49" t="s">
        <v>100</v>
      </c>
      <c r="I403" s="55" t="s">
        <v>1195</v>
      </c>
    </row>
    <row r="404" spans="1:9" x14ac:dyDescent="0.3">
      <c r="A404" s="48">
        <v>1</v>
      </c>
      <c r="C404" s="48">
        <f t="shared" si="58"/>
        <v>30</v>
      </c>
      <c r="D404" s="48">
        <v>0</v>
      </c>
      <c r="E404" s="48">
        <f t="shared" si="59"/>
        <v>603</v>
      </c>
      <c r="F404" s="48">
        <v>0</v>
      </c>
      <c r="G404" s="49" t="s">
        <v>554</v>
      </c>
      <c r="H404" s="49" t="s">
        <v>206</v>
      </c>
      <c r="I404" s="55" t="s">
        <v>1196</v>
      </c>
    </row>
    <row r="405" spans="1:9" x14ac:dyDescent="0.3">
      <c r="A405" s="48">
        <v>1</v>
      </c>
      <c r="C405" s="48">
        <f t="shared" si="58"/>
        <v>30</v>
      </c>
      <c r="D405" s="48">
        <v>0</v>
      </c>
      <c r="E405" s="48">
        <f t="shared" si="59"/>
        <v>604</v>
      </c>
      <c r="F405" s="48">
        <v>0</v>
      </c>
      <c r="G405" s="49" t="s">
        <v>555</v>
      </c>
      <c r="H405" s="49" t="s">
        <v>207</v>
      </c>
      <c r="I405" s="55" t="s">
        <v>1197</v>
      </c>
    </row>
    <row r="406" spans="1:9" x14ac:dyDescent="0.3">
      <c r="A406" s="48">
        <v>1</v>
      </c>
      <c r="C406" s="48">
        <f t="shared" si="58"/>
        <v>30</v>
      </c>
      <c r="D406" s="48">
        <v>0</v>
      </c>
      <c r="E406" s="48">
        <f t="shared" si="59"/>
        <v>605</v>
      </c>
      <c r="F406" s="48">
        <v>0</v>
      </c>
      <c r="G406" s="49" t="s">
        <v>556</v>
      </c>
      <c r="H406" s="49" t="s">
        <v>208</v>
      </c>
      <c r="I406" s="55" t="s">
        <v>1198</v>
      </c>
    </row>
    <row r="407" spans="1:9" x14ac:dyDescent="0.3">
      <c r="A407" s="48">
        <v>1</v>
      </c>
      <c r="C407" s="48">
        <f t="shared" si="58"/>
        <v>30</v>
      </c>
      <c r="D407" s="48">
        <v>0</v>
      </c>
      <c r="E407" s="48">
        <f t="shared" si="59"/>
        <v>606</v>
      </c>
      <c r="F407" s="48">
        <v>0</v>
      </c>
      <c r="G407" s="49" t="s">
        <v>557</v>
      </c>
      <c r="H407" s="49" t="s">
        <v>209</v>
      </c>
      <c r="I407" s="55" t="s">
        <v>1199</v>
      </c>
    </row>
    <row r="408" spans="1:9" x14ac:dyDescent="0.3">
      <c r="A408" s="48">
        <v>1</v>
      </c>
      <c r="C408" s="48">
        <f t="shared" si="58"/>
        <v>30</v>
      </c>
      <c r="D408" s="48">
        <v>0</v>
      </c>
      <c r="E408" s="48">
        <f t="shared" si="59"/>
        <v>607</v>
      </c>
      <c r="F408" s="48">
        <v>0</v>
      </c>
      <c r="G408" s="49" t="s">
        <v>558</v>
      </c>
      <c r="H408" s="49" t="s">
        <v>210</v>
      </c>
      <c r="I408" s="55" t="s">
        <v>1200</v>
      </c>
    </row>
    <row r="409" spans="1:9" x14ac:dyDescent="0.3">
      <c r="A409" s="48">
        <v>1</v>
      </c>
      <c r="C409" s="48">
        <f t="shared" si="58"/>
        <v>30</v>
      </c>
      <c r="D409" s="48">
        <v>0</v>
      </c>
      <c r="E409" s="48">
        <f t="shared" si="59"/>
        <v>608</v>
      </c>
      <c r="F409" s="48">
        <v>0</v>
      </c>
      <c r="G409" s="49" t="s">
        <v>559</v>
      </c>
    </row>
    <row r="410" spans="1:9" x14ac:dyDescent="0.3">
      <c r="G410" s="49"/>
    </row>
    <row r="411" spans="1:9" x14ac:dyDescent="0.3">
      <c r="A411" s="48">
        <v>1</v>
      </c>
      <c r="C411" s="48">
        <f>C394+1</f>
        <v>31</v>
      </c>
      <c r="D411" s="48">
        <v>0</v>
      </c>
      <c r="E411" s="48">
        <f>E394+16</f>
        <v>609</v>
      </c>
      <c r="F411" s="48">
        <v>0</v>
      </c>
      <c r="G411" s="49" t="s">
        <v>544</v>
      </c>
      <c r="H411" s="49" t="s">
        <v>309</v>
      </c>
      <c r="I411" s="55" t="s">
        <v>1201</v>
      </c>
    </row>
    <row r="412" spans="1:9" x14ac:dyDescent="0.3">
      <c r="A412" s="48">
        <v>1</v>
      </c>
      <c r="C412" s="48">
        <f>C411</f>
        <v>31</v>
      </c>
      <c r="D412" s="48">
        <v>0</v>
      </c>
      <c r="E412" s="48">
        <f>E411+1</f>
        <v>610</v>
      </c>
      <c r="F412" s="48">
        <v>0</v>
      </c>
      <c r="G412" s="49" t="s">
        <v>545</v>
      </c>
      <c r="H412" s="49" t="s">
        <v>310</v>
      </c>
      <c r="I412" s="55" t="s">
        <v>1202</v>
      </c>
    </row>
    <row r="413" spans="1:9" x14ac:dyDescent="0.3">
      <c r="A413" s="48">
        <v>1</v>
      </c>
      <c r="C413" s="48">
        <f t="shared" ref="C413:C426" si="60">C412</f>
        <v>31</v>
      </c>
      <c r="D413" s="48">
        <v>0</v>
      </c>
      <c r="E413" s="48">
        <f t="shared" ref="E413:E426" si="61">E412+1</f>
        <v>611</v>
      </c>
      <c r="F413" s="48">
        <v>0</v>
      </c>
      <c r="G413" s="49" t="s">
        <v>546</v>
      </c>
      <c r="H413" s="49" t="s">
        <v>311</v>
      </c>
      <c r="I413" s="55" t="s">
        <v>1203</v>
      </c>
    </row>
    <row r="414" spans="1:9" x14ac:dyDescent="0.3">
      <c r="A414" s="48">
        <v>1</v>
      </c>
      <c r="C414" s="48">
        <f t="shared" si="60"/>
        <v>31</v>
      </c>
      <c r="D414" s="48">
        <v>0</v>
      </c>
      <c r="E414" s="48">
        <f t="shared" si="61"/>
        <v>612</v>
      </c>
      <c r="F414" s="48">
        <v>0</v>
      </c>
      <c r="G414" s="49" t="s">
        <v>547</v>
      </c>
      <c r="H414" s="49" t="s">
        <v>625</v>
      </c>
      <c r="I414" s="55" t="s">
        <v>1204</v>
      </c>
    </row>
    <row r="415" spans="1:9" x14ac:dyDescent="0.3">
      <c r="A415" s="48">
        <v>1</v>
      </c>
      <c r="C415" s="48">
        <f t="shared" si="60"/>
        <v>31</v>
      </c>
      <c r="D415" s="48">
        <v>0</v>
      </c>
      <c r="E415" s="48">
        <f t="shared" si="61"/>
        <v>613</v>
      </c>
      <c r="F415" s="48">
        <v>0</v>
      </c>
      <c r="G415" s="49" t="s">
        <v>548</v>
      </c>
      <c r="H415" s="49" t="s">
        <v>626</v>
      </c>
      <c r="I415" s="55" t="s">
        <v>1206</v>
      </c>
    </row>
    <row r="416" spans="1:9" x14ac:dyDescent="0.3">
      <c r="A416" s="48">
        <v>1</v>
      </c>
      <c r="C416" s="48">
        <f t="shared" si="60"/>
        <v>31</v>
      </c>
      <c r="D416" s="48">
        <v>0</v>
      </c>
      <c r="E416" s="48">
        <f t="shared" si="61"/>
        <v>614</v>
      </c>
      <c r="F416" s="48">
        <v>0</v>
      </c>
      <c r="G416" s="49" t="s">
        <v>549</v>
      </c>
      <c r="H416" s="49" t="s">
        <v>255</v>
      </c>
      <c r="I416" s="55" t="s">
        <v>1205</v>
      </c>
    </row>
    <row r="417" spans="1:9" x14ac:dyDescent="0.3">
      <c r="A417" s="48">
        <v>1</v>
      </c>
      <c r="C417" s="48">
        <f t="shared" si="60"/>
        <v>31</v>
      </c>
      <c r="D417" s="48">
        <v>0</v>
      </c>
      <c r="E417" s="48">
        <f t="shared" si="61"/>
        <v>615</v>
      </c>
      <c r="F417" s="48">
        <v>0</v>
      </c>
      <c r="G417" s="49" t="s">
        <v>550</v>
      </c>
      <c r="H417" s="49" t="s">
        <v>98</v>
      </c>
      <c r="I417" s="55" t="s">
        <v>1207</v>
      </c>
    </row>
    <row r="418" spans="1:9" x14ac:dyDescent="0.3">
      <c r="A418" s="48">
        <v>1</v>
      </c>
      <c r="C418" s="48">
        <f t="shared" si="60"/>
        <v>31</v>
      </c>
      <c r="D418" s="48">
        <v>0</v>
      </c>
      <c r="E418" s="48">
        <f t="shared" si="61"/>
        <v>616</v>
      </c>
      <c r="F418" s="48">
        <v>0</v>
      </c>
      <c r="G418" s="49" t="s">
        <v>551</v>
      </c>
      <c r="H418" s="49" t="s">
        <v>89</v>
      </c>
      <c r="I418" s="55" t="s">
        <v>1208</v>
      </c>
    </row>
    <row r="419" spans="1:9" x14ac:dyDescent="0.3">
      <c r="A419" s="48">
        <v>1</v>
      </c>
      <c r="C419" s="48">
        <f t="shared" si="60"/>
        <v>31</v>
      </c>
      <c r="D419" s="48">
        <v>0</v>
      </c>
      <c r="E419" s="48">
        <f t="shared" si="61"/>
        <v>617</v>
      </c>
      <c r="F419" s="48">
        <v>0</v>
      </c>
      <c r="G419" s="49" t="s">
        <v>552</v>
      </c>
      <c r="H419" s="49" t="s">
        <v>99</v>
      </c>
      <c r="I419" s="55" t="s">
        <v>1209</v>
      </c>
    </row>
    <row r="420" spans="1:9" x14ac:dyDescent="0.3">
      <c r="A420" s="48">
        <v>1</v>
      </c>
      <c r="C420" s="48">
        <f t="shared" si="60"/>
        <v>31</v>
      </c>
      <c r="D420" s="48">
        <v>0</v>
      </c>
      <c r="E420" s="48">
        <f t="shared" si="61"/>
        <v>618</v>
      </c>
      <c r="F420" s="48">
        <v>0</v>
      </c>
      <c r="G420" s="49" t="s">
        <v>553</v>
      </c>
      <c r="H420" s="49" t="s">
        <v>100</v>
      </c>
      <c r="I420" s="55" t="s">
        <v>1210</v>
      </c>
    </row>
    <row r="421" spans="1:9" x14ac:dyDescent="0.3">
      <c r="A421" s="48">
        <v>1</v>
      </c>
      <c r="C421" s="48">
        <f t="shared" si="60"/>
        <v>31</v>
      </c>
      <c r="D421" s="48">
        <v>0</v>
      </c>
      <c r="E421" s="48">
        <f t="shared" si="61"/>
        <v>619</v>
      </c>
      <c r="F421" s="48">
        <v>0</v>
      </c>
      <c r="G421" s="49" t="s">
        <v>554</v>
      </c>
      <c r="H421" s="49" t="s">
        <v>206</v>
      </c>
      <c r="I421" s="55" t="s">
        <v>1211</v>
      </c>
    </row>
    <row r="422" spans="1:9" x14ac:dyDescent="0.3">
      <c r="A422" s="48">
        <v>1</v>
      </c>
      <c r="C422" s="48">
        <f t="shared" si="60"/>
        <v>31</v>
      </c>
      <c r="D422" s="48">
        <v>0</v>
      </c>
      <c r="E422" s="48">
        <f t="shared" si="61"/>
        <v>620</v>
      </c>
      <c r="F422" s="48">
        <v>0</v>
      </c>
      <c r="G422" s="49" t="s">
        <v>555</v>
      </c>
      <c r="H422" s="49" t="s">
        <v>207</v>
      </c>
      <c r="I422" s="55" t="s">
        <v>1213</v>
      </c>
    </row>
    <row r="423" spans="1:9" x14ac:dyDescent="0.3">
      <c r="A423" s="48">
        <v>1</v>
      </c>
      <c r="C423" s="48">
        <f t="shared" si="60"/>
        <v>31</v>
      </c>
      <c r="D423" s="48">
        <v>0</v>
      </c>
      <c r="E423" s="48">
        <f t="shared" si="61"/>
        <v>621</v>
      </c>
      <c r="F423" s="48">
        <v>0</v>
      </c>
      <c r="G423" s="49" t="s">
        <v>556</v>
      </c>
      <c r="H423" s="49" t="s">
        <v>208</v>
      </c>
      <c r="I423" s="55" t="s">
        <v>1212</v>
      </c>
    </row>
    <row r="424" spans="1:9" x14ac:dyDescent="0.3">
      <c r="A424" s="48">
        <v>1</v>
      </c>
      <c r="C424" s="48">
        <f t="shared" si="60"/>
        <v>31</v>
      </c>
      <c r="D424" s="48">
        <v>0</v>
      </c>
      <c r="E424" s="48">
        <f t="shared" si="61"/>
        <v>622</v>
      </c>
      <c r="F424" s="48">
        <v>0</v>
      </c>
      <c r="G424" s="49" t="s">
        <v>557</v>
      </c>
      <c r="H424" s="49" t="s">
        <v>209</v>
      </c>
      <c r="I424" s="55" t="s">
        <v>1214</v>
      </c>
    </row>
    <row r="425" spans="1:9" x14ac:dyDescent="0.3">
      <c r="A425" s="48">
        <v>1</v>
      </c>
      <c r="C425" s="48">
        <f t="shared" si="60"/>
        <v>31</v>
      </c>
      <c r="D425" s="48">
        <v>0</v>
      </c>
      <c r="E425" s="48">
        <f t="shared" si="61"/>
        <v>623</v>
      </c>
      <c r="F425" s="48">
        <v>0</v>
      </c>
      <c r="G425" s="49" t="s">
        <v>558</v>
      </c>
      <c r="H425" s="49" t="s">
        <v>210</v>
      </c>
      <c r="I425" s="55" t="s">
        <v>1215</v>
      </c>
    </row>
    <row r="426" spans="1:9" x14ac:dyDescent="0.3">
      <c r="A426" s="48">
        <v>1</v>
      </c>
      <c r="C426" s="48">
        <f t="shared" si="60"/>
        <v>31</v>
      </c>
      <c r="D426" s="48">
        <v>0</v>
      </c>
      <c r="E426" s="48">
        <f t="shared" si="61"/>
        <v>624</v>
      </c>
      <c r="F426" s="48">
        <v>0</v>
      </c>
      <c r="G426" s="49" t="s">
        <v>559</v>
      </c>
    </row>
    <row r="427" spans="1:9" x14ac:dyDescent="0.3">
      <c r="G427" s="49"/>
    </row>
    <row r="428" spans="1:9" x14ac:dyDescent="0.3">
      <c r="A428" s="48">
        <v>1</v>
      </c>
      <c r="C428" s="48">
        <f>C411+1</f>
        <v>32</v>
      </c>
      <c r="D428" s="48">
        <v>0</v>
      </c>
      <c r="E428" s="48">
        <f>E411+16</f>
        <v>625</v>
      </c>
      <c r="F428" s="48">
        <v>0</v>
      </c>
      <c r="G428" s="49" t="s">
        <v>544</v>
      </c>
      <c r="H428" s="49" t="s">
        <v>309</v>
      </c>
      <c r="I428" s="55" t="s">
        <v>1216</v>
      </c>
    </row>
    <row r="429" spans="1:9" x14ac:dyDescent="0.3">
      <c r="A429" s="48">
        <v>1</v>
      </c>
      <c r="C429" s="48">
        <f>C428</f>
        <v>32</v>
      </c>
      <c r="D429" s="48">
        <v>0</v>
      </c>
      <c r="E429" s="48">
        <f>E428+1</f>
        <v>626</v>
      </c>
      <c r="F429" s="48">
        <v>0</v>
      </c>
      <c r="G429" s="49" t="s">
        <v>545</v>
      </c>
      <c r="H429" s="49" t="s">
        <v>310</v>
      </c>
      <c r="I429" s="55" t="s">
        <v>1217</v>
      </c>
    </row>
    <row r="430" spans="1:9" x14ac:dyDescent="0.3">
      <c r="A430" s="48">
        <v>1</v>
      </c>
      <c r="C430" s="48">
        <f t="shared" ref="C430:C443" si="62">C429</f>
        <v>32</v>
      </c>
      <c r="D430" s="48">
        <v>0</v>
      </c>
      <c r="E430" s="48">
        <f t="shared" ref="E430:E443" si="63">E429+1</f>
        <v>627</v>
      </c>
      <c r="F430" s="48">
        <v>0</v>
      </c>
      <c r="G430" s="49" t="s">
        <v>546</v>
      </c>
      <c r="H430" s="49" t="s">
        <v>311</v>
      </c>
      <c r="I430" s="55" t="s">
        <v>1218</v>
      </c>
    </row>
    <row r="431" spans="1:9" x14ac:dyDescent="0.3">
      <c r="A431" s="48">
        <v>1</v>
      </c>
      <c r="C431" s="48">
        <f t="shared" si="62"/>
        <v>32</v>
      </c>
      <c r="D431" s="48">
        <v>0</v>
      </c>
      <c r="E431" s="48">
        <f t="shared" si="63"/>
        <v>628</v>
      </c>
      <c r="F431" s="48">
        <v>0</v>
      </c>
      <c r="G431" s="49" t="s">
        <v>547</v>
      </c>
      <c r="H431" s="49" t="s">
        <v>625</v>
      </c>
      <c r="I431" s="55" t="s">
        <v>1219</v>
      </c>
    </row>
    <row r="432" spans="1:9" x14ac:dyDescent="0.3">
      <c r="A432" s="48">
        <v>1</v>
      </c>
      <c r="C432" s="48">
        <f t="shared" si="62"/>
        <v>32</v>
      </c>
      <c r="D432" s="48">
        <v>0</v>
      </c>
      <c r="E432" s="48">
        <f t="shared" si="63"/>
        <v>629</v>
      </c>
      <c r="F432" s="48">
        <v>0</v>
      </c>
      <c r="G432" s="49" t="s">
        <v>548</v>
      </c>
      <c r="H432" s="49" t="s">
        <v>626</v>
      </c>
      <c r="I432" s="55" t="s">
        <v>1220</v>
      </c>
    </row>
    <row r="433" spans="1:9" x14ac:dyDescent="0.3">
      <c r="A433" s="48">
        <v>1</v>
      </c>
      <c r="C433" s="48">
        <f t="shared" si="62"/>
        <v>32</v>
      </c>
      <c r="D433" s="48">
        <v>0</v>
      </c>
      <c r="E433" s="48">
        <f t="shared" si="63"/>
        <v>630</v>
      </c>
      <c r="F433" s="48">
        <v>0</v>
      </c>
      <c r="G433" s="49" t="s">
        <v>549</v>
      </c>
      <c r="H433" s="49" t="s">
        <v>255</v>
      </c>
      <c r="I433" s="55" t="s">
        <v>1221</v>
      </c>
    </row>
    <row r="434" spans="1:9" x14ac:dyDescent="0.3">
      <c r="A434" s="48">
        <v>1</v>
      </c>
      <c r="C434" s="48">
        <f t="shared" si="62"/>
        <v>32</v>
      </c>
      <c r="D434" s="48">
        <v>0</v>
      </c>
      <c r="E434" s="48">
        <f t="shared" si="63"/>
        <v>631</v>
      </c>
      <c r="F434" s="48">
        <v>0</v>
      </c>
      <c r="G434" s="49" t="s">
        <v>550</v>
      </c>
      <c r="H434" s="49" t="s">
        <v>98</v>
      </c>
      <c r="I434" s="55" t="s">
        <v>1222</v>
      </c>
    </row>
    <row r="435" spans="1:9" x14ac:dyDescent="0.3">
      <c r="A435" s="48">
        <v>1</v>
      </c>
      <c r="C435" s="48">
        <f t="shared" si="62"/>
        <v>32</v>
      </c>
      <c r="D435" s="48">
        <v>0</v>
      </c>
      <c r="E435" s="48">
        <f t="shared" si="63"/>
        <v>632</v>
      </c>
      <c r="F435" s="48">
        <v>0</v>
      </c>
      <c r="G435" s="49" t="s">
        <v>551</v>
      </c>
      <c r="H435" s="49" t="s">
        <v>89</v>
      </c>
      <c r="I435" s="55" t="s">
        <v>1223</v>
      </c>
    </row>
    <row r="436" spans="1:9" x14ac:dyDescent="0.3">
      <c r="A436" s="48">
        <v>1</v>
      </c>
      <c r="C436" s="48">
        <f t="shared" si="62"/>
        <v>32</v>
      </c>
      <c r="D436" s="48">
        <v>0</v>
      </c>
      <c r="E436" s="48">
        <f t="shared" si="63"/>
        <v>633</v>
      </c>
      <c r="F436" s="48">
        <v>0</v>
      </c>
      <c r="G436" s="49" t="s">
        <v>552</v>
      </c>
      <c r="H436" s="49" t="s">
        <v>99</v>
      </c>
      <c r="I436" s="55" t="s">
        <v>1224</v>
      </c>
    </row>
    <row r="437" spans="1:9" x14ac:dyDescent="0.3">
      <c r="A437" s="48">
        <v>1</v>
      </c>
      <c r="C437" s="48">
        <f t="shared" si="62"/>
        <v>32</v>
      </c>
      <c r="D437" s="48">
        <v>0</v>
      </c>
      <c r="E437" s="48">
        <f t="shared" si="63"/>
        <v>634</v>
      </c>
      <c r="F437" s="48">
        <v>0</v>
      </c>
      <c r="G437" s="49" t="s">
        <v>553</v>
      </c>
      <c r="H437" s="49" t="s">
        <v>100</v>
      </c>
      <c r="I437" s="55" t="s">
        <v>1225</v>
      </c>
    </row>
    <row r="438" spans="1:9" x14ac:dyDescent="0.3">
      <c r="A438" s="48">
        <v>1</v>
      </c>
      <c r="C438" s="48">
        <f t="shared" si="62"/>
        <v>32</v>
      </c>
      <c r="D438" s="48">
        <v>0</v>
      </c>
      <c r="E438" s="48">
        <f t="shared" si="63"/>
        <v>635</v>
      </c>
      <c r="F438" s="48">
        <v>0</v>
      </c>
      <c r="G438" s="49" t="s">
        <v>554</v>
      </c>
      <c r="H438" s="49" t="s">
        <v>206</v>
      </c>
      <c r="I438" s="55" t="s">
        <v>1226</v>
      </c>
    </row>
    <row r="439" spans="1:9" x14ac:dyDescent="0.3">
      <c r="A439" s="48">
        <v>1</v>
      </c>
      <c r="C439" s="48">
        <f t="shared" si="62"/>
        <v>32</v>
      </c>
      <c r="D439" s="48">
        <v>0</v>
      </c>
      <c r="E439" s="48">
        <f t="shared" si="63"/>
        <v>636</v>
      </c>
      <c r="F439" s="48">
        <v>0</v>
      </c>
      <c r="G439" s="49" t="s">
        <v>555</v>
      </c>
      <c r="H439" s="49" t="s">
        <v>207</v>
      </c>
      <c r="I439" s="55" t="s">
        <v>1227</v>
      </c>
    </row>
    <row r="440" spans="1:9" x14ac:dyDescent="0.3">
      <c r="A440" s="48">
        <v>1</v>
      </c>
      <c r="C440" s="48">
        <f t="shared" si="62"/>
        <v>32</v>
      </c>
      <c r="D440" s="48">
        <v>0</v>
      </c>
      <c r="E440" s="48">
        <f t="shared" si="63"/>
        <v>637</v>
      </c>
      <c r="F440" s="48">
        <v>0</v>
      </c>
      <c r="G440" s="49" t="s">
        <v>556</v>
      </c>
      <c r="H440" s="49" t="s">
        <v>208</v>
      </c>
      <c r="I440" s="55" t="s">
        <v>1228</v>
      </c>
    </row>
    <row r="441" spans="1:9" x14ac:dyDescent="0.3">
      <c r="A441" s="48">
        <v>1</v>
      </c>
      <c r="C441" s="48">
        <f t="shared" si="62"/>
        <v>32</v>
      </c>
      <c r="D441" s="48">
        <v>0</v>
      </c>
      <c r="E441" s="48">
        <f t="shared" si="63"/>
        <v>638</v>
      </c>
      <c r="F441" s="48">
        <v>0</v>
      </c>
      <c r="G441" s="49" t="s">
        <v>557</v>
      </c>
      <c r="H441" s="49" t="s">
        <v>209</v>
      </c>
      <c r="I441" s="55" t="s">
        <v>1229</v>
      </c>
    </row>
    <row r="442" spans="1:9" x14ac:dyDescent="0.3">
      <c r="A442" s="48">
        <v>1</v>
      </c>
      <c r="C442" s="48">
        <f t="shared" si="62"/>
        <v>32</v>
      </c>
      <c r="D442" s="48">
        <v>0</v>
      </c>
      <c r="E442" s="48">
        <f t="shared" si="63"/>
        <v>639</v>
      </c>
      <c r="F442" s="48">
        <v>0</v>
      </c>
      <c r="G442" s="49" t="s">
        <v>558</v>
      </c>
      <c r="H442" s="49" t="s">
        <v>210</v>
      </c>
      <c r="I442" s="55" t="s">
        <v>1230</v>
      </c>
    </row>
    <row r="443" spans="1:9" x14ac:dyDescent="0.3">
      <c r="A443" s="48">
        <v>1</v>
      </c>
      <c r="C443" s="48">
        <f t="shared" si="62"/>
        <v>32</v>
      </c>
      <c r="D443" s="48">
        <v>0</v>
      </c>
      <c r="E443" s="48">
        <f t="shared" si="63"/>
        <v>640</v>
      </c>
      <c r="F443" s="48">
        <v>0</v>
      </c>
      <c r="G443" s="49" t="s">
        <v>559</v>
      </c>
    </row>
    <row r="444" spans="1:9" x14ac:dyDescent="0.3">
      <c r="G444" s="49"/>
    </row>
    <row r="445" spans="1:9" x14ac:dyDescent="0.3">
      <c r="A445" s="48">
        <v>1</v>
      </c>
      <c r="C445" s="48">
        <f>C428+1</f>
        <v>33</v>
      </c>
      <c r="D445" s="48">
        <v>0</v>
      </c>
      <c r="E445" s="48">
        <f>E428+16</f>
        <v>641</v>
      </c>
      <c r="F445" s="48">
        <v>0</v>
      </c>
      <c r="G445" s="49" t="s">
        <v>544</v>
      </c>
      <c r="H445" s="49" t="s">
        <v>309</v>
      </c>
      <c r="I445" s="55" t="s">
        <v>1231</v>
      </c>
    </row>
    <row r="446" spans="1:9" x14ac:dyDescent="0.3">
      <c r="A446" s="48">
        <v>1</v>
      </c>
      <c r="C446" s="48">
        <f>C445</f>
        <v>33</v>
      </c>
      <c r="D446" s="48">
        <v>0</v>
      </c>
      <c r="E446" s="48">
        <f>E445+1</f>
        <v>642</v>
      </c>
      <c r="F446" s="48">
        <v>0</v>
      </c>
      <c r="G446" s="49" t="s">
        <v>545</v>
      </c>
      <c r="H446" s="49" t="s">
        <v>310</v>
      </c>
      <c r="I446" s="55" t="s">
        <v>1232</v>
      </c>
    </row>
    <row r="447" spans="1:9" x14ac:dyDescent="0.3">
      <c r="A447" s="48">
        <v>1</v>
      </c>
      <c r="C447" s="48">
        <f t="shared" ref="C447:C460" si="64">C446</f>
        <v>33</v>
      </c>
      <c r="D447" s="48">
        <v>0</v>
      </c>
      <c r="E447" s="48">
        <f t="shared" ref="E447:E460" si="65">E446+1</f>
        <v>643</v>
      </c>
      <c r="F447" s="48">
        <v>0</v>
      </c>
      <c r="G447" s="49" t="s">
        <v>546</v>
      </c>
      <c r="H447" s="49" t="s">
        <v>311</v>
      </c>
      <c r="I447" s="55" t="s">
        <v>1234</v>
      </c>
    </row>
    <row r="448" spans="1:9" x14ac:dyDescent="0.3">
      <c r="A448" s="48">
        <v>1</v>
      </c>
      <c r="C448" s="48">
        <f t="shared" si="64"/>
        <v>33</v>
      </c>
      <c r="D448" s="48">
        <v>0</v>
      </c>
      <c r="E448" s="48">
        <f t="shared" si="65"/>
        <v>644</v>
      </c>
      <c r="F448" s="48">
        <v>0</v>
      </c>
      <c r="G448" s="49" t="s">
        <v>547</v>
      </c>
      <c r="H448" s="49" t="s">
        <v>625</v>
      </c>
      <c r="I448" s="55" t="s">
        <v>1233</v>
      </c>
    </row>
    <row r="449" spans="1:9" x14ac:dyDescent="0.3">
      <c r="A449" s="48">
        <v>1</v>
      </c>
      <c r="C449" s="48">
        <f t="shared" si="64"/>
        <v>33</v>
      </c>
      <c r="D449" s="48">
        <v>0</v>
      </c>
      <c r="E449" s="48">
        <f t="shared" si="65"/>
        <v>645</v>
      </c>
      <c r="F449" s="48">
        <v>0</v>
      </c>
      <c r="G449" s="49" t="s">
        <v>548</v>
      </c>
      <c r="H449" s="49" t="s">
        <v>626</v>
      </c>
      <c r="I449" s="55" t="s">
        <v>1235</v>
      </c>
    </row>
    <row r="450" spans="1:9" x14ac:dyDescent="0.3">
      <c r="A450" s="48">
        <v>1</v>
      </c>
      <c r="C450" s="48">
        <f t="shared" si="64"/>
        <v>33</v>
      </c>
      <c r="D450" s="48">
        <v>0</v>
      </c>
      <c r="E450" s="48">
        <f t="shared" si="65"/>
        <v>646</v>
      </c>
      <c r="F450" s="48">
        <v>0</v>
      </c>
      <c r="G450" s="49" t="s">
        <v>549</v>
      </c>
      <c r="H450" s="49" t="s">
        <v>255</v>
      </c>
      <c r="I450" s="55" t="s">
        <v>1236</v>
      </c>
    </row>
    <row r="451" spans="1:9" x14ac:dyDescent="0.3">
      <c r="A451" s="48">
        <v>1</v>
      </c>
      <c r="C451" s="48">
        <f t="shared" si="64"/>
        <v>33</v>
      </c>
      <c r="D451" s="48">
        <v>0</v>
      </c>
      <c r="E451" s="48">
        <f t="shared" si="65"/>
        <v>647</v>
      </c>
      <c r="F451" s="48">
        <v>0</v>
      </c>
      <c r="G451" s="49" t="s">
        <v>550</v>
      </c>
      <c r="H451" s="49" t="s">
        <v>98</v>
      </c>
      <c r="I451" s="55" t="s">
        <v>1237</v>
      </c>
    </row>
    <row r="452" spans="1:9" x14ac:dyDescent="0.3">
      <c r="A452" s="48">
        <v>1</v>
      </c>
      <c r="C452" s="48">
        <f t="shared" si="64"/>
        <v>33</v>
      </c>
      <c r="D452" s="48">
        <v>0</v>
      </c>
      <c r="E452" s="48">
        <f t="shared" si="65"/>
        <v>648</v>
      </c>
      <c r="F452" s="48">
        <v>0</v>
      </c>
      <c r="G452" s="49" t="s">
        <v>551</v>
      </c>
      <c r="H452" s="49" t="s">
        <v>89</v>
      </c>
      <c r="I452" s="55" t="s">
        <v>1238</v>
      </c>
    </row>
    <row r="453" spans="1:9" x14ac:dyDescent="0.3">
      <c r="A453" s="48">
        <v>1</v>
      </c>
      <c r="C453" s="48">
        <f t="shared" si="64"/>
        <v>33</v>
      </c>
      <c r="D453" s="48">
        <v>0</v>
      </c>
      <c r="E453" s="48">
        <f t="shared" si="65"/>
        <v>649</v>
      </c>
      <c r="F453" s="48">
        <v>0</v>
      </c>
      <c r="G453" s="49" t="s">
        <v>552</v>
      </c>
      <c r="H453" s="49" t="s">
        <v>99</v>
      </c>
      <c r="I453" s="55" t="s">
        <v>1239</v>
      </c>
    </row>
    <row r="454" spans="1:9" x14ac:dyDescent="0.3">
      <c r="A454" s="48">
        <v>1</v>
      </c>
      <c r="C454" s="48">
        <f t="shared" si="64"/>
        <v>33</v>
      </c>
      <c r="D454" s="48">
        <v>0</v>
      </c>
      <c r="E454" s="48">
        <f t="shared" si="65"/>
        <v>650</v>
      </c>
      <c r="F454" s="48">
        <v>0</v>
      </c>
      <c r="G454" s="49" t="s">
        <v>553</v>
      </c>
      <c r="H454" s="49" t="s">
        <v>100</v>
      </c>
      <c r="I454" s="55" t="s">
        <v>1240</v>
      </c>
    </row>
    <row r="455" spans="1:9" x14ac:dyDescent="0.3">
      <c r="A455" s="48">
        <v>1</v>
      </c>
      <c r="C455" s="48">
        <f t="shared" si="64"/>
        <v>33</v>
      </c>
      <c r="D455" s="48">
        <v>0</v>
      </c>
      <c r="E455" s="48">
        <f t="shared" si="65"/>
        <v>651</v>
      </c>
      <c r="F455" s="48">
        <v>0</v>
      </c>
      <c r="G455" s="49" t="s">
        <v>554</v>
      </c>
      <c r="H455" s="49" t="s">
        <v>206</v>
      </c>
      <c r="I455" s="55" t="s">
        <v>1241</v>
      </c>
    </row>
    <row r="456" spans="1:9" x14ac:dyDescent="0.3">
      <c r="A456" s="48">
        <v>1</v>
      </c>
      <c r="C456" s="48">
        <f t="shared" si="64"/>
        <v>33</v>
      </c>
      <c r="D456" s="48">
        <v>0</v>
      </c>
      <c r="E456" s="48">
        <f t="shared" si="65"/>
        <v>652</v>
      </c>
      <c r="F456" s="48">
        <v>0</v>
      </c>
      <c r="G456" s="49" t="s">
        <v>555</v>
      </c>
      <c r="H456" s="49" t="s">
        <v>207</v>
      </c>
      <c r="I456" s="55" t="s">
        <v>1242</v>
      </c>
    </row>
    <row r="457" spans="1:9" x14ac:dyDescent="0.3">
      <c r="A457" s="48">
        <v>1</v>
      </c>
      <c r="C457" s="48">
        <f t="shared" si="64"/>
        <v>33</v>
      </c>
      <c r="D457" s="48">
        <v>0</v>
      </c>
      <c r="E457" s="48">
        <f t="shared" si="65"/>
        <v>653</v>
      </c>
      <c r="F457" s="48">
        <v>0</v>
      </c>
      <c r="G457" s="49" t="s">
        <v>556</v>
      </c>
      <c r="H457" s="49" t="s">
        <v>208</v>
      </c>
      <c r="I457" s="55" t="s">
        <v>1243</v>
      </c>
    </row>
    <row r="458" spans="1:9" x14ac:dyDescent="0.3">
      <c r="A458" s="48">
        <v>1</v>
      </c>
      <c r="C458" s="48">
        <f t="shared" si="64"/>
        <v>33</v>
      </c>
      <c r="D458" s="48">
        <v>0</v>
      </c>
      <c r="E458" s="48">
        <f t="shared" si="65"/>
        <v>654</v>
      </c>
      <c r="F458" s="48">
        <v>0</v>
      </c>
      <c r="G458" s="49" t="s">
        <v>557</v>
      </c>
      <c r="H458" s="49" t="s">
        <v>209</v>
      </c>
      <c r="I458" s="55" t="s">
        <v>1244</v>
      </c>
    </row>
    <row r="459" spans="1:9" x14ac:dyDescent="0.3">
      <c r="A459" s="48">
        <v>1</v>
      </c>
      <c r="C459" s="48">
        <f t="shared" si="64"/>
        <v>33</v>
      </c>
      <c r="D459" s="48">
        <v>0</v>
      </c>
      <c r="E459" s="48">
        <f t="shared" si="65"/>
        <v>655</v>
      </c>
      <c r="F459" s="48">
        <v>0</v>
      </c>
      <c r="G459" s="49" t="s">
        <v>558</v>
      </c>
      <c r="H459" s="49" t="s">
        <v>210</v>
      </c>
      <c r="I459" s="55" t="s">
        <v>1245</v>
      </c>
    </row>
    <row r="460" spans="1:9" x14ac:dyDescent="0.3">
      <c r="A460" s="48">
        <v>1</v>
      </c>
      <c r="C460" s="48">
        <f t="shared" si="64"/>
        <v>33</v>
      </c>
      <c r="D460" s="48">
        <v>0</v>
      </c>
      <c r="E460" s="48">
        <f t="shared" si="65"/>
        <v>656</v>
      </c>
      <c r="F460" s="48">
        <v>0</v>
      </c>
      <c r="G460" s="49" t="s">
        <v>559</v>
      </c>
    </row>
    <row r="461" spans="1:9" x14ac:dyDescent="0.3">
      <c r="G461" s="49"/>
    </row>
    <row r="462" spans="1:9" x14ac:dyDescent="0.3">
      <c r="A462" s="48">
        <v>1</v>
      </c>
      <c r="C462" s="48">
        <f>C445+1</f>
        <v>34</v>
      </c>
      <c r="D462" s="48">
        <v>0</v>
      </c>
      <c r="E462" s="48">
        <f>E445+16</f>
        <v>657</v>
      </c>
      <c r="F462" s="48">
        <v>0</v>
      </c>
      <c r="G462" s="49" t="s">
        <v>544</v>
      </c>
      <c r="H462" s="49" t="s">
        <v>309</v>
      </c>
      <c r="I462" s="55" t="s">
        <v>1246</v>
      </c>
    </row>
    <row r="463" spans="1:9" x14ac:dyDescent="0.3">
      <c r="A463" s="48">
        <v>1</v>
      </c>
      <c r="C463" s="48">
        <f>C462</f>
        <v>34</v>
      </c>
      <c r="D463" s="48">
        <v>0</v>
      </c>
      <c r="E463" s="48">
        <f>E462+1</f>
        <v>658</v>
      </c>
      <c r="F463" s="48">
        <v>0</v>
      </c>
      <c r="G463" s="49" t="s">
        <v>545</v>
      </c>
      <c r="H463" s="49" t="s">
        <v>310</v>
      </c>
      <c r="I463" s="55" t="s">
        <v>1247</v>
      </c>
    </row>
    <row r="464" spans="1:9" x14ac:dyDescent="0.3">
      <c r="A464" s="48">
        <v>1</v>
      </c>
      <c r="C464" s="48">
        <f t="shared" ref="C464:C477" si="66">C463</f>
        <v>34</v>
      </c>
      <c r="D464" s="48">
        <v>0</v>
      </c>
      <c r="E464" s="48">
        <f t="shared" ref="E464:E477" si="67">E463+1</f>
        <v>659</v>
      </c>
      <c r="F464" s="48">
        <v>0</v>
      </c>
      <c r="G464" s="49" t="s">
        <v>546</v>
      </c>
      <c r="H464" s="49" t="s">
        <v>311</v>
      </c>
      <c r="I464" s="55" t="s">
        <v>1248</v>
      </c>
    </row>
    <row r="465" spans="1:9" x14ac:dyDescent="0.3">
      <c r="A465" s="48">
        <v>1</v>
      </c>
      <c r="C465" s="48">
        <f t="shared" si="66"/>
        <v>34</v>
      </c>
      <c r="D465" s="48">
        <v>0</v>
      </c>
      <c r="E465" s="48">
        <f t="shared" si="67"/>
        <v>660</v>
      </c>
      <c r="F465" s="48">
        <v>0</v>
      </c>
      <c r="G465" s="49" t="s">
        <v>547</v>
      </c>
      <c r="H465" s="49" t="s">
        <v>625</v>
      </c>
      <c r="I465" s="55" t="s">
        <v>1249</v>
      </c>
    </row>
    <row r="466" spans="1:9" x14ac:dyDescent="0.3">
      <c r="A466" s="48">
        <v>1</v>
      </c>
      <c r="C466" s="48">
        <f t="shared" si="66"/>
        <v>34</v>
      </c>
      <c r="D466" s="48">
        <v>0</v>
      </c>
      <c r="E466" s="48">
        <f t="shared" si="67"/>
        <v>661</v>
      </c>
      <c r="F466" s="48">
        <v>0</v>
      </c>
      <c r="G466" s="49" t="s">
        <v>548</v>
      </c>
      <c r="H466" s="49" t="s">
        <v>626</v>
      </c>
      <c r="I466" s="55" t="s">
        <v>1250</v>
      </c>
    </row>
    <row r="467" spans="1:9" x14ac:dyDescent="0.3">
      <c r="A467" s="48">
        <v>1</v>
      </c>
      <c r="C467" s="48">
        <f t="shared" si="66"/>
        <v>34</v>
      </c>
      <c r="D467" s="48">
        <v>0</v>
      </c>
      <c r="E467" s="48">
        <f t="shared" si="67"/>
        <v>662</v>
      </c>
      <c r="F467" s="48">
        <v>0</v>
      </c>
      <c r="G467" s="49" t="s">
        <v>549</v>
      </c>
      <c r="H467" s="49" t="s">
        <v>255</v>
      </c>
      <c r="I467" s="55" t="s">
        <v>1251</v>
      </c>
    </row>
    <row r="468" spans="1:9" x14ac:dyDescent="0.3">
      <c r="A468" s="48">
        <v>1</v>
      </c>
      <c r="C468" s="48">
        <f t="shared" si="66"/>
        <v>34</v>
      </c>
      <c r="D468" s="48">
        <v>0</v>
      </c>
      <c r="E468" s="48">
        <f t="shared" si="67"/>
        <v>663</v>
      </c>
      <c r="F468" s="48">
        <v>0</v>
      </c>
      <c r="G468" s="49" t="s">
        <v>550</v>
      </c>
      <c r="H468" s="49" t="s">
        <v>98</v>
      </c>
      <c r="I468" s="55" t="s">
        <v>1252</v>
      </c>
    </row>
    <row r="469" spans="1:9" x14ac:dyDescent="0.3">
      <c r="A469" s="48">
        <v>1</v>
      </c>
      <c r="C469" s="48">
        <f t="shared" si="66"/>
        <v>34</v>
      </c>
      <c r="D469" s="48">
        <v>0</v>
      </c>
      <c r="E469" s="48">
        <f t="shared" si="67"/>
        <v>664</v>
      </c>
      <c r="F469" s="48">
        <v>0</v>
      </c>
      <c r="G469" s="49" t="s">
        <v>551</v>
      </c>
      <c r="H469" s="49" t="s">
        <v>89</v>
      </c>
      <c r="I469" s="55" t="s">
        <v>1253</v>
      </c>
    </row>
    <row r="470" spans="1:9" x14ac:dyDescent="0.3">
      <c r="A470" s="48">
        <v>1</v>
      </c>
      <c r="C470" s="48">
        <f t="shared" si="66"/>
        <v>34</v>
      </c>
      <c r="D470" s="48">
        <v>0</v>
      </c>
      <c r="E470" s="48">
        <f t="shared" si="67"/>
        <v>665</v>
      </c>
      <c r="F470" s="48">
        <v>0</v>
      </c>
      <c r="G470" s="49" t="s">
        <v>552</v>
      </c>
      <c r="H470" s="49" t="s">
        <v>99</v>
      </c>
      <c r="I470" s="55" t="s">
        <v>1254</v>
      </c>
    </row>
    <row r="471" spans="1:9" x14ac:dyDescent="0.3">
      <c r="A471" s="48">
        <v>1</v>
      </c>
      <c r="C471" s="48">
        <f t="shared" si="66"/>
        <v>34</v>
      </c>
      <c r="D471" s="48">
        <v>0</v>
      </c>
      <c r="E471" s="48">
        <f t="shared" si="67"/>
        <v>666</v>
      </c>
      <c r="F471" s="48">
        <v>0</v>
      </c>
      <c r="G471" s="49" t="s">
        <v>553</v>
      </c>
      <c r="H471" s="49" t="s">
        <v>100</v>
      </c>
      <c r="I471" s="55" t="s">
        <v>1255</v>
      </c>
    </row>
    <row r="472" spans="1:9" x14ac:dyDescent="0.3">
      <c r="A472" s="48">
        <v>1</v>
      </c>
      <c r="C472" s="48">
        <f t="shared" si="66"/>
        <v>34</v>
      </c>
      <c r="D472" s="48">
        <v>0</v>
      </c>
      <c r="E472" s="48">
        <f t="shared" si="67"/>
        <v>667</v>
      </c>
      <c r="F472" s="48">
        <v>0</v>
      </c>
      <c r="G472" s="49" t="s">
        <v>554</v>
      </c>
      <c r="H472" s="49" t="s">
        <v>206</v>
      </c>
      <c r="I472" s="55" t="s">
        <v>1256</v>
      </c>
    </row>
    <row r="473" spans="1:9" x14ac:dyDescent="0.3">
      <c r="A473" s="48">
        <v>1</v>
      </c>
      <c r="C473" s="48">
        <f t="shared" si="66"/>
        <v>34</v>
      </c>
      <c r="D473" s="48">
        <v>0</v>
      </c>
      <c r="E473" s="48">
        <f t="shared" si="67"/>
        <v>668</v>
      </c>
      <c r="F473" s="48">
        <v>0</v>
      </c>
      <c r="G473" s="49" t="s">
        <v>555</v>
      </c>
      <c r="H473" s="49" t="s">
        <v>207</v>
      </c>
      <c r="I473" s="55" t="s">
        <v>1257</v>
      </c>
    </row>
    <row r="474" spans="1:9" x14ac:dyDescent="0.3">
      <c r="A474" s="48">
        <v>1</v>
      </c>
      <c r="C474" s="48">
        <f t="shared" si="66"/>
        <v>34</v>
      </c>
      <c r="D474" s="48">
        <v>0</v>
      </c>
      <c r="E474" s="48">
        <f t="shared" si="67"/>
        <v>669</v>
      </c>
      <c r="F474" s="48">
        <v>0</v>
      </c>
      <c r="G474" s="49" t="s">
        <v>556</v>
      </c>
      <c r="H474" s="49" t="s">
        <v>208</v>
      </c>
      <c r="I474" s="55" t="s">
        <v>1258</v>
      </c>
    </row>
    <row r="475" spans="1:9" x14ac:dyDescent="0.3">
      <c r="A475" s="48">
        <v>1</v>
      </c>
      <c r="C475" s="48">
        <f t="shared" si="66"/>
        <v>34</v>
      </c>
      <c r="D475" s="48">
        <v>0</v>
      </c>
      <c r="E475" s="48">
        <f t="shared" si="67"/>
        <v>670</v>
      </c>
      <c r="F475" s="48">
        <v>0</v>
      </c>
      <c r="G475" s="49" t="s">
        <v>557</v>
      </c>
      <c r="H475" s="49" t="s">
        <v>209</v>
      </c>
      <c r="I475" s="55" t="s">
        <v>1259</v>
      </c>
    </row>
    <row r="476" spans="1:9" x14ac:dyDescent="0.3">
      <c r="A476" s="48">
        <v>1</v>
      </c>
      <c r="C476" s="48">
        <f t="shared" si="66"/>
        <v>34</v>
      </c>
      <c r="D476" s="48">
        <v>0</v>
      </c>
      <c r="E476" s="48">
        <f t="shared" si="67"/>
        <v>671</v>
      </c>
      <c r="F476" s="48">
        <v>0</v>
      </c>
      <c r="G476" s="49" t="s">
        <v>558</v>
      </c>
      <c r="H476" s="49" t="s">
        <v>210</v>
      </c>
      <c r="I476" s="55" t="s">
        <v>1260</v>
      </c>
    </row>
    <row r="477" spans="1:9" x14ac:dyDescent="0.3">
      <c r="A477" s="48">
        <v>1</v>
      </c>
      <c r="C477" s="48">
        <f t="shared" si="66"/>
        <v>34</v>
      </c>
      <c r="D477" s="48">
        <v>0</v>
      </c>
      <c r="E477" s="48">
        <f t="shared" si="67"/>
        <v>672</v>
      </c>
      <c r="F477" s="48">
        <v>0</v>
      </c>
      <c r="G477" s="49" t="s">
        <v>559</v>
      </c>
    </row>
    <row r="478" spans="1:9" x14ac:dyDescent="0.3">
      <c r="G478" s="49"/>
    </row>
    <row r="479" spans="1:9" x14ac:dyDescent="0.3">
      <c r="A479" s="48">
        <v>1</v>
      </c>
      <c r="C479" s="48">
        <f>C462+1</f>
        <v>35</v>
      </c>
      <c r="D479" s="48">
        <v>0</v>
      </c>
      <c r="E479" s="48">
        <f>E462+16</f>
        <v>673</v>
      </c>
      <c r="F479" s="48">
        <v>0</v>
      </c>
      <c r="G479" s="49" t="s">
        <v>544</v>
      </c>
      <c r="H479" s="49" t="s">
        <v>309</v>
      </c>
      <c r="I479" s="55" t="s">
        <v>1261</v>
      </c>
    </row>
    <row r="480" spans="1:9" x14ac:dyDescent="0.3">
      <c r="A480" s="48">
        <v>1</v>
      </c>
      <c r="C480" s="48">
        <f>C479</f>
        <v>35</v>
      </c>
      <c r="D480" s="48">
        <v>0</v>
      </c>
      <c r="E480" s="48">
        <f>E479+1</f>
        <v>674</v>
      </c>
      <c r="F480" s="48">
        <v>0</v>
      </c>
      <c r="G480" s="49" t="s">
        <v>545</v>
      </c>
      <c r="H480" s="49" t="s">
        <v>310</v>
      </c>
      <c r="I480" s="55" t="s">
        <v>1262</v>
      </c>
    </row>
    <row r="481" spans="1:9" x14ac:dyDescent="0.3">
      <c r="A481" s="48">
        <v>1</v>
      </c>
      <c r="C481" s="48">
        <f t="shared" ref="C481:C494" si="68">C480</f>
        <v>35</v>
      </c>
      <c r="D481" s="48">
        <v>0</v>
      </c>
      <c r="E481" s="48">
        <f t="shared" ref="E481:E494" si="69">E480+1</f>
        <v>675</v>
      </c>
      <c r="F481" s="48">
        <v>0</v>
      </c>
      <c r="G481" s="49" t="s">
        <v>546</v>
      </c>
      <c r="H481" s="49" t="s">
        <v>311</v>
      </c>
      <c r="I481" s="55" t="s">
        <v>1264</v>
      </c>
    </row>
    <row r="482" spans="1:9" x14ac:dyDescent="0.3">
      <c r="A482" s="48">
        <v>1</v>
      </c>
      <c r="C482" s="48">
        <f t="shared" si="68"/>
        <v>35</v>
      </c>
      <c r="D482" s="48">
        <v>0</v>
      </c>
      <c r="E482" s="48">
        <f t="shared" si="69"/>
        <v>676</v>
      </c>
      <c r="F482" s="48">
        <v>0</v>
      </c>
      <c r="G482" s="49" t="s">
        <v>547</v>
      </c>
      <c r="H482" s="49" t="s">
        <v>625</v>
      </c>
      <c r="I482" s="55" t="s">
        <v>1263</v>
      </c>
    </row>
    <row r="483" spans="1:9" x14ac:dyDescent="0.3">
      <c r="A483" s="48">
        <v>1</v>
      </c>
      <c r="C483" s="48">
        <f t="shared" si="68"/>
        <v>35</v>
      </c>
      <c r="D483" s="48">
        <v>0</v>
      </c>
      <c r="E483" s="48">
        <f t="shared" si="69"/>
        <v>677</v>
      </c>
      <c r="F483" s="48">
        <v>0</v>
      </c>
      <c r="G483" s="49" t="s">
        <v>548</v>
      </c>
      <c r="H483" s="49" t="s">
        <v>626</v>
      </c>
      <c r="I483" s="55" t="s">
        <v>1265</v>
      </c>
    </row>
    <row r="484" spans="1:9" x14ac:dyDescent="0.3">
      <c r="A484" s="48">
        <v>1</v>
      </c>
      <c r="C484" s="48">
        <f t="shared" si="68"/>
        <v>35</v>
      </c>
      <c r="D484" s="48">
        <v>0</v>
      </c>
      <c r="E484" s="48">
        <f t="shared" si="69"/>
        <v>678</v>
      </c>
      <c r="F484" s="48">
        <v>0</v>
      </c>
      <c r="G484" s="49" t="s">
        <v>549</v>
      </c>
      <c r="H484" s="49" t="s">
        <v>255</v>
      </c>
      <c r="I484" s="55" t="s">
        <v>1266</v>
      </c>
    </row>
    <row r="485" spans="1:9" x14ac:dyDescent="0.3">
      <c r="A485" s="48">
        <v>1</v>
      </c>
      <c r="C485" s="48">
        <f t="shared" si="68"/>
        <v>35</v>
      </c>
      <c r="D485" s="48">
        <v>0</v>
      </c>
      <c r="E485" s="48">
        <f t="shared" si="69"/>
        <v>679</v>
      </c>
      <c r="F485" s="48">
        <v>0</v>
      </c>
      <c r="G485" s="49" t="s">
        <v>550</v>
      </c>
      <c r="H485" s="49" t="s">
        <v>98</v>
      </c>
      <c r="I485" s="55" t="s">
        <v>1267</v>
      </c>
    </row>
    <row r="486" spans="1:9" x14ac:dyDescent="0.3">
      <c r="A486" s="48">
        <v>1</v>
      </c>
      <c r="C486" s="48">
        <f t="shared" si="68"/>
        <v>35</v>
      </c>
      <c r="D486" s="48">
        <v>0</v>
      </c>
      <c r="E486" s="48">
        <f t="shared" si="69"/>
        <v>680</v>
      </c>
      <c r="F486" s="48">
        <v>0</v>
      </c>
      <c r="G486" s="49" t="s">
        <v>551</v>
      </c>
      <c r="H486" s="49" t="s">
        <v>89</v>
      </c>
      <c r="I486" s="55" t="s">
        <v>1268</v>
      </c>
    </row>
    <row r="487" spans="1:9" x14ac:dyDescent="0.3">
      <c r="A487" s="48">
        <v>1</v>
      </c>
      <c r="C487" s="48">
        <f t="shared" si="68"/>
        <v>35</v>
      </c>
      <c r="D487" s="48">
        <v>0</v>
      </c>
      <c r="E487" s="48">
        <f t="shared" si="69"/>
        <v>681</v>
      </c>
      <c r="F487" s="48">
        <v>0</v>
      </c>
      <c r="G487" s="49" t="s">
        <v>552</v>
      </c>
      <c r="H487" s="49" t="s">
        <v>99</v>
      </c>
      <c r="I487" s="55" t="s">
        <v>1269</v>
      </c>
    </row>
    <row r="488" spans="1:9" x14ac:dyDescent="0.3">
      <c r="A488" s="48">
        <v>1</v>
      </c>
      <c r="C488" s="48">
        <f t="shared" si="68"/>
        <v>35</v>
      </c>
      <c r="D488" s="48">
        <v>0</v>
      </c>
      <c r="E488" s="48">
        <f t="shared" si="69"/>
        <v>682</v>
      </c>
      <c r="F488" s="48">
        <v>0</v>
      </c>
      <c r="G488" s="49" t="s">
        <v>553</v>
      </c>
      <c r="H488" s="49" t="s">
        <v>100</v>
      </c>
      <c r="I488" s="55" t="s">
        <v>1270</v>
      </c>
    </row>
    <row r="489" spans="1:9" x14ac:dyDescent="0.3">
      <c r="A489" s="48">
        <v>1</v>
      </c>
      <c r="C489" s="48">
        <f t="shared" si="68"/>
        <v>35</v>
      </c>
      <c r="D489" s="48">
        <v>0</v>
      </c>
      <c r="E489" s="48">
        <f t="shared" si="69"/>
        <v>683</v>
      </c>
      <c r="F489" s="48">
        <v>0</v>
      </c>
      <c r="G489" s="49" t="s">
        <v>554</v>
      </c>
      <c r="H489" s="49" t="s">
        <v>206</v>
      </c>
      <c r="I489" s="55" t="s">
        <v>1271</v>
      </c>
    </row>
    <row r="490" spans="1:9" x14ac:dyDescent="0.3">
      <c r="A490" s="48">
        <v>1</v>
      </c>
      <c r="C490" s="48">
        <f t="shared" si="68"/>
        <v>35</v>
      </c>
      <c r="D490" s="48">
        <v>0</v>
      </c>
      <c r="E490" s="48">
        <f t="shared" si="69"/>
        <v>684</v>
      </c>
      <c r="F490" s="48">
        <v>0</v>
      </c>
      <c r="G490" s="49" t="s">
        <v>555</v>
      </c>
      <c r="H490" s="49" t="s">
        <v>207</v>
      </c>
      <c r="I490" s="55" t="s">
        <v>1272</v>
      </c>
    </row>
    <row r="491" spans="1:9" x14ac:dyDescent="0.3">
      <c r="A491" s="48">
        <v>1</v>
      </c>
      <c r="C491" s="48">
        <f t="shared" si="68"/>
        <v>35</v>
      </c>
      <c r="D491" s="48">
        <v>0</v>
      </c>
      <c r="E491" s="48">
        <f t="shared" si="69"/>
        <v>685</v>
      </c>
      <c r="F491" s="48">
        <v>0</v>
      </c>
      <c r="G491" s="49" t="s">
        <v>556</v>
      </c>
      <c r="H491" s="49" t="s">
        <v>208</v>
      </c>
      <c r="I491" s="55" t="s">
        <v>1273</v>
      </c>
    </row>
    <row r="492" spans="1:9" x14ac:dyDescent="0.3">
      <c r="A492" s="48">
        <v>1</v>
      </c>
      <c r="C492" s="48">
        <f t="shared" si="68"/>
        <v>35</v>
      </c>
      <c r="D492" s="48">
        <v>0</v>
      </c>
      <c r="E492" s="48">
        <f t="shared" si="69"/>
        <v>686</v>
      </c>
      <c r="F492" s="48">
        <v>0</v>
      </c>
      <c r="G492" s="49" t="s">
        <v>557</v>
      </c>
      <c r="H492" s="49" t="s">
        <v>209</v>
      </c>
      <c r="I492" s="55" t="s">
        <v>1274</v>
      </c>
    </row>
    <row r="493" spans="1:9" x14ac:dyDescent="0.3">
      <c r="A493" s="48">
        <v>1</v>
      </c>
      <c r="C493" s="48">
        <f t="shared" si="68"/>
        <v>35</v>
      </c>
      <c r="D493" s="48">
        <v>0</v>
      </c>
      <c r="E493" s="48">
        <f t="shared" si="69"/>
        <v>687</v>
      </c>
      <c r="F493" s="48">
        <v>0</v>
      </c>
      <c r="G493" s="49" t="s">
        <v>558</v>
      </c>
      <c r="H493" s="49" t="s">
        <v>210</v>
      </c>
      <c r="I493" s="55" t="s">
        <v>1275</v>
      </c>
    </row>
    <row r="494" spans="1:9" x14ac:dyDescent="0.3">
      <c r="A494" s="48">
        <v>1</v>
      </c>
      <c r="C494" s="48">
        <f t="shared" si="68"/>
        <v>35</v>
      </c>
      <c r="D494" s="48">
        <v>0</v>
      </c>
      <c r="E494" s="48">
        <f t="shared" si="69"/>
        <v>688</v>
      </c>
      <c r="F494" s="48">
        <v>0</v>
      </c>
      <c r="G494" s="49" t="s">
        <v>559</v>
      </c>
    </row>
    <row r="495" spans="1:9" x14ac:dyDescent="0.3">
      <c r="G495" s="49"/>
    </row>
    <row r="496" spans="1:9" x14ac:dyDescent="0.3">
      <c r="A496" s="48">
        <v>1</v>
      </c>
      <c r="C496" s="48">
        <f>C479+1</f>
        <v>36</v>
      </c>
      <c r="D496" s="48">
        <v>0</v>
      </c>
      <c r="E496" s="48">
        <f>E479+16</f>
        <v>689</v>
      </c>
      <c r="F496" s="48">
        <v>0</v>
      </c>
      <c r="G496" s="49" t="s">
        <v>544</v>
      </c>
      <c r="H496" s="49" t="s">
        <v>309</v>
      </c>
      <c r="I496" s="55" t="s">
        <v>1276</v>
      </c>
    </row>
    <row r="497" spans="1:9" x14ac:dyDescent="0.3">
      <c r="A497" s="48">
        <v>1</v>
      </c>
      <c r="C497" s="48">
        <f>C496</f>
        <v>36</v>
      </c>
      <c r="D497" s="48">
        <v>0</v>
      </c>
      <c r="E497" s="48">
        <f>E496+1</f>
        <v>690</v>
      </c>
      <c r="F497" s="48">
        <v>0</v>
      </c>
      <c r="G497" s="49" t="s">
        <v>545</v>
      </c>
      <c r="H497" s="49" t="s">
        <v>310</v>
      </c>
      <c r="I497" s="55" t="s">
        <v>1277</v>
      </c>
    </row>
    <row r="498" spans="1:9" x14ac:dyDescent="0.3">
      <c r="A498" s="48">
        <v>1</v>
      </c>
      <c r="C498" s="48">
        <f t="shared" ref="C498:C511" si="70">C497</f>
        <v>36</v>
      </c>
      <c r="D498" s="48">
        <v>0</v>
      </c>
      <c r="E498" s="48">
        <f t="shared" ref="E498:E511" si="71">E497+1</f>
        <v>691</v>
      </c>
      <c r="F498" s="48">
        <v>0</v>
      </c>
      <c r="G498" s="49" t="s">
        <v>546</v>
      </c>
      <c r="H498" s="49" t="s">
        <v>311</v>
      </c>
      <c r="I498" s="55" t="s">
        <v>1278</v>
      </c>
    </row>
    <row r="499" spans="1:9" x14ac:dyDescent="0.3">
      <c r="A499" s="48">
        <v>1</v>
      </c>
      <c r="C499" s="48">
        <f t="shared" si="70"/>
        <v>36</v>
      </c>
      <c r="D499" s="48">
        <v>0</v>
      </c>
      <c r="E499" s="48">
        <f t="shared" si="71"/>
        <v>692</v>
      </c>
      <c r="F499" s="48">
        <v>0</v>
      </c>
      <c r="G499" s="49" t="s">
        <v>547</v>
      </c>
      <c r="H499" s="49" t="s">
        <v>625</v>
      </c>
      <c r="I499" s="55" t="s">
        <v>1279</v>
      </c>
    </row>
    <row r="500" spans="1:9" x14ac:dyDescent="0.3">
      <c r="A500" s="48">
        <v>1</v>
      </c>
      <c r="C500" s="48">
        <f t="shared" si="70"/>
        <v>36</v>
      </c>
      <c r="D500" s="48">
        <v>0</v>
      </c>
      <c r="E500" s="48">
        <f t="shared" si="71"/>
        <v>693</v>
      </c>
      <c r="F500" s="48">
        <v>0</v>
      </c>
      <c r="G500" s="49" t="s">
        <v>548</v>
      </c>
      <c r="H500" s="49" t="s">
        <v>626</v>
      </c>
      <c r="I500" s="55" t="s">
        <v>1280</v>
      </c>
    </row>
    <row r="501" spans="1:9" x14ac:dyDescent="0.3">
      <c r="A501" s="48">
        <v>1</v>
      </c>
      <c r="C501" s="48">
        <f t="shared" si="70"/>
        <v>36</v>
      </c>
      <c r="D501" s="48">
        <v>0</v>
      </c>
      <c r="E501" s="48">
        <f t="shared" si="71"/>
        <v>694</v>
      </c>
      <c r="F501" s="48">
        <v>0</v>
      </c>
      <c r="G501" s="49" t="s">
        <v>549</v>
      </c>
      <c r="H501" s="49" t="s">
        <v>255</v>
      </c>
      <c r="I501" s="55" t="s">
        <v>1281</v>
      </c>
    </row>
    <row r="502" spans="1:9" x14ac:dyDescent="0.3">
      <c r="A502" s="48">
        <v>1</v>
      </c>
      <c r="C502" s="48">
        <f t="shared" si="70"/>
        <v>36</v>
      </c>
      <c r="D502" s="48">
        <v>0</v>
      </c>
      <c r="E502" s="48">
        <f t="shared" si="71"/>
        <v>695</v>
      </c>
      <c r="F502" s="48">
        <v>0</v>
      </c>
      <c r="G502" s="49" t="s">
        <v>550</v>
      </c>
      <c r="H502" s="49" t="s">
        <v>98</v>
      </c>
      <c r="I502" s="55" t="s">
        <v>1282</v>
      </c>
    </row>
    <row r="503" spans="1:9" x14ac:dyDescent="0.3">
      <c r="A503" s="48">
        <v>1</v>
      </c>
      <c r="C503" s="48">
        <f t="shared" si="70"/>
        <v>36</v>
      </c>
      <c r="D503" s="48">
        <v>0</v>
      </c>
      <c r="E503" s="48">
        <f t="shared" si="71"/>
        <v>696</v>
      </c>
      <c r="F503" s="48">
        <v>0</v>
      </c>
      <c r="G503" s="49" t="s">
        <v>551</v>
      </c>
      <c r="H503" s="49" t="s">
        <v>89</v>
      </c>
      <c r="I503" s="55" t="s">
        <v>1283</v>
      </c>
    </row>
    <row r="504" spans="1:9" x14ac:dyDescent="0.3">
      <c r="A504" s="48">
        <v>1</v>
      </c>
      <c r="C504" s="48">
        <f t="shared" si="70"/>
        <v>36</v>
      </c>
      <c r="D504" s="48">
        <v>0</v>
      </c>
      <c r="E504" s="48">
        <f t="shared" si="71"/>
        <v>697</v>
      </c>
      <c r="F504" s="48">
        <v>0</v>
      </c>
      <c r="G504" s="49" t="s">
        <v>552</v>
      </c>
      <c r="H504" s="49" t="s">
        <v>99</v>
      </c>
      <c r="I504" s="55" t="s">
        <v>1284</v>
      </c>
    </row>
    <row r="505" spans="1:9" x14ac:dyDescent="0.3">
      <c r="A505" s="48">
        <v>1</v>
      </c>
      <c r="C505" s="48">
        <f t="shared" si="70"/>
        <v>36</v>
      </c>
      <c r="D505" s="48">
        <v>0</v>
      </c>
      <c r="E505" s="48">
        <f t="shared" si="71"/>
        <v>698</v>
      </c>
      <c r="F505" s="48">
        <v>0</v>
      </c>
      <c r="G505" s="49" t="s">
        <v>553</v>
      </c>
      <c r="H505" s="49" t="s">
        <v>100</v>
      </c>
      <c r="I505" s="55" t="s">
        <v>1285</v>
      </c>
    </row>
    <row r="506" spans="1:9" x14ac:dyDescent="0.3">
      <c r="A506" s="48">
        <v>1</v>
      </c>
      <c r="C506" s="48">
        <f t="shared" si="70"/>
        <v>36</v>
      </c>
      <c r="D506" s="48">
        <v>0</v>
      </c>
      <c r="E506" s="48">
        <f t="shared" si="71"/>
        <v>699</v>
      </c>
      <c r="F506" s="48">
        <v>0</v>
      </c>
      <c r="G506" s="49" t="s">
        <v>554</v>
      </c>
      <c r="H506" s="49" t="s">
        <v>206</v>
      </c>
      <c r="I506" s="55" t="s">
        <v>1286</v>
      </c>
    </row>
    <row r="507" spans="1:9" x14ac:dyDescent="0.3">
      <c r="A507" s="48">
        <v>1</v>
      </c>
      <c r="C507" s="48">
        <f t="shared" si="70"/>
        <v>36</v>
      </c>
      <c r="D507" s="48">
        <v>0</v>
      </c>
      <c r="E507" s="48">
        <f t="shared" si="71"/>
        <v>700</v>
      </c>
      <c r="F507" s="48">
        <v>0</v>
      </c>
      <c r="G507" s="49" t="s">
        <v>555</v>
      </c>
      <c r="H507" s="49" t="s">
        <v>207</v>
      </c>
      <c r="I507" s="55" t="s">
        <v>1287</v>
      </c>
    </row>
    <row r="508" spans="1:9" x14ac:dyDescent="0.3">
      <c r="A508" s="48">
        <v>1</v>
      </c>
      <c r="C508" s="48">
        <f t="shared" si="70"/>
        <v>36</v>
      </c>
      <c r="D508" s="48">
        <v>0</v>
      </c>
      <c r="E508" s="48">
        <f t="shared" si="71"/>
        <v>701</v>
      </c>
      <c r="F508" s="48">
        <v>0</v>
      </c>
      <c r="G508" s="49" t="s">
        <v>556</v>
      </c>
      <c r="H508" s="49" t="s">
        <v>208</v>
      </c>
      <c r="I508" s="55" t="s">
        <v>1288</v>
      </c>
    </row>
    <row r="509" spans="1:9" x14ac:dyDescent="0.3">
      <c r="A509" s="48">
        <v>1</v>
      </c>
      <c r="C509" s="48">
        <f t="shared" si="70"/>
        <v>36</v>
      </c>
      <c r="D509" s="48">
        <v>0</v>
      </c>
      <c r="E509" s="48">
        <f t="shared" si="71"/>
        <v>702</v>
      </c>
      <c r="F509" s="48">
        <v>0</v>
      </c>
      <c r="G509" s="49" t="s">
        <v>557</v>
      </c>
      <c r="H509" s="49" t="s">
        <v>209</v>
      </c>
      <c r="I509" s="55" t="s">
        <v>1289</v>
      </c>
    </row>
    <row r="510" spans="1:9" x14ac:dyDescent="0.3">
      <c r="A510" s="48">
        <v>1</v>
      </c>
      <c r="C510" s="48">
        <f t="shared" si="70"/>
        <v>36</v>
      </c>
      <c r="D510" s="48">
        <v>0</v>
      </c>
      <c r="E510" s="48">
        <f t="shared" si="71"/>
        <v>703</v>
      </c>
      <c r="F510" s="48">
        <v>0</v>
      </c>
      <c r="G510" s="49" t="s">
        <v>558</v>
      </c>
      <c r="H510" s="49" t="s">
        <v>210</v>
      </c>
      <c r="I510" s="55" t="s">
        <v>1290</v>
      </c>
    </row>
    <row r="511" spans="1:9" x14ac:dyDescent="0.3">
      <c r="A511" s="48">
        <v>1</v>
      </c>
      <c r="C511" s="48">
        <f t="shared" si="70"/>
        <v>36</v>
      </c>
      <c r="D511" s="48">
        <v>0</v>
      </c>
      <c r="E511" s="48">
        <f t="shared" si="71"/>
        <v>704</v>
      </c>
      <c r="F511" s="48">
        <v>0</v>
      </c>
      <c r="G511" s="49" t="s">
        <v>559</v>
      </c>
    </row>
    <row r="512" spans="1:9" x14ac:dyDescent="0.3">
      <c r="G512" s="49"/>
    </row>
    <row r="513" spans="1:9" x14ac:dyDescent="0.3">
      <c r="A513" s="48">
        <v>1</v>
      </c>
      <c r="C513" s="48">
        <f>C496+1</f>
        <v>37</v>
      </c>
      <c r="D513" s="48">
        <v>0</v>
      </c>
      <c r="E513" s="48">
        <f>E496+16</f>
        <v>705</v>
      </c>
      <c r="F513" s="48">
        <v>0</v>
      </c>
      <c r="G513" s="49" t="s">
        <v>544</v>
      </c>
      <c r="H513" s="49" t="s">
        <v>309</v>
      </c>
      <c r="I513" s="55" t="s">
        <v>1291</v>
      </c>
    </row>
    <row r="514" spans="1:9" x14ac:dyDescent="0.3">
      <c r="A514" s="48">
        <v>1</v>
      </c>
      <c r="C514" s="48">
        <f>C513</f>
        <v>37</v>
      </c>
      <c r="D514" s="48">
        <v>0</v>
      </c>
      <c r="E514" s="48">
        <f>E513+1</f>
        <v>706</v>
      </c>
      <c r="F514" s="48">
        <v>0</v>
      </c>
      <c r="G514" s="49" t="s">
        <v>545</v>
      </c>
      <c r="H514" s="49" t="s">
        <v>310</v>
      </c>
      <c r="I514" s="55" t="s">
        <v>1292</v>
      </c>
    </row>
    <row r="515" spans="1:9" x14ac:dyDescent="0.3">
      <c r="A515" s="48">
        <v>1</v>
      </c>
      <c r="C515" s="48">
        <f t="shared" ref="C515:C528" si="72">C514</f>
        <v>37</v>
      </c>
      <c r="D515" s="48">
        <v>0</v>
      </c>
      <c r="E515" s="48">
        <f t="shared" ref="E515:E528" si="73">E514+1</f>
        <v>707</v>
      </c>
      <c r="F515" s="48">
        <v>0</v>
      </c>
      <c r="G515" s="49" t="s">
        <v>546</v>
      </c>
      <c r="H515" s="49" t="s">
        <v>311</v>
      </c>
      <c r="I515" s="55" t="s">
        <v>1293</v>
      </c>
    </row>
    <row r="516" spans="1:9" x14ac:dyDescent="0.3">
      <c r="A516" s="48">
        <v>1</v>
      </c>
      <c r="C516" s="48">
        <f t="shared" si="72"/>
        <v>37</v>
      </c>
      <c r="D516" s="48">
        <v>0</v>
      </c>
      <c r="E516" s="48">
        <f t="shared" si="73"/>
        <v>708</v>
      </c>
      <c r="F516" s="48">
        <v>0</v>
      </c>
      <c r="G516" s="49" t="s">
        <v>547</v>
      </c>
      <c r="H516" s="49" t="s">
        <v>625</v>
      </c>
      <c r="I516" s="55" t="s">
        <v>1294</v>
      </c>
    </row>
    <row r="517" spans="1:9" x14ac:dyDescent="0.3">
      <c r="A517" s="48">
        <v>1</v>
      </c>
      <c r="C517" s="48">
        <f t="shared" si="72"/>
        <v>37</v>
      </c>
      <c r="D517" s="48">
        <v>0</v>
      </c>
      <c r="E517" s="48">
        <f t="shared" si="73"/>
        <v>709</v>
      </c>
      <c r="F517" s="48">
        <v>0</v>
      </c>
      <c r="G517" s="49" t="s">
        <v>548</v>
      </c>
      <c r="H517" s="49" t="s">
        <v>626</v>
      </c>
      <c r="I517" s="55" t="s">
        <v>1295</v>
      </c>
    </row>
    <row r="518" spans="1:9" x14ac:dyDescent="0.3">
      <c r="A518" s="48">
        <v>1</v>
      </c>
      <c r="C518" s="48">
        <f t="shared" si="72"/>
        <v>37</v>
      </c>
      <c r="D518" s="48">
        <v>0</v>
      </c>
      <c r="E518" s="48">
        <f t="shared" si="73"/>
        <v>710</v>
      </c>
      <c r="F518" s="48">
        <v>0</v>
      </c>
      <c r="G518" s="49" t="s">
        <v>549</v>
      </c>
      <c r="H518" s="49" t="s">
        <v>255</v>
      </c>
      <c r="I518" s="55" t="s">
        <v>1296</v>
      </c>
    </row>
    <row r="519" spans="1:9" x14ac:dyDescent="0.3">
      <c r="A519" s="48">
        <v>1</v>
      </c>
      <c r="C519" s="48">
        <f t="shared" si="72"/>
        <v>37</v>
      </c>
      <c r="D519" s="48">
        <v>0</v>
      </c>
      <c r="E519" s="48">
        <f t="shared" si="73"/>
        <v>711</v>
      </c>
      <c r="F519" s="48">
        <v>0</v>
      </c>
      <c r="G519" s="49" t="s">
        <v>550</v>
      </c>
      <c r="H519" s="49" t="s">
        <v>98</v>
      </c>
      <c r="I519" s="55" t="s">
        <v>1297</v>
      </c>
    </row>
    <row r="520" spans="1:9" x14ac:dyDescent="0.3">
      <c r="A520" s="48">
        <v>1</v>
      </c>
      <c r="C520" s="48">
        <f t="shared" si="72"/>
        <v>37</v>
      </c>
      <c r="D520" s="48">
        <v>0</v>
      </c>
      <c r="E520" s="48">
        <f t="shared" si="73"/>
        <v>712</v>
      </c>
      <c r="F520" s="48">
        <v>0</v>
      </c>
      <c r="G520" s="49" t="s">
        <v>551</v>
      </c>
      <c r="H520" s="49" t="s">
        <v>89</v>
      </c>
      <c r="I520" s="55" t="s">
        <v>1298</v>
      </c>
    </row>
    <row r="521" spans="1:9" x14ac:dyDescent="0.3">
      <c r="A521" s="48">
        <v>1</v>
      </c>
      <c r="C521" s="48">
        <f t="shared" si="72"/>
        <v>37</v>
      </c>
      <c r="D521" s="48">
        <v>0</v>
      </c>
      <c r="E521" s="48">
        <f t="shared" si="73"/>
        <v>713</v>
      </c>
      <c r="F521" s="48">
        <v>0</v>
      </c>
      <c r="G521" s="49" t="s">
        <v>552</v>
      </c>
      <c r="H521" s="49" t="s">
        <v>99</v>
      </c>
      <c r="I521" s="55" t="s">
        <v>1299</v>
      </c>
    </row>
    <row r="522" spans="1:9" x14ac:dyDescent="0.3">
      <c r="A522" s="48">
        <v>1</v>
      </c>
      <c r="C522" s="48">
        <f t="shared" si="72"/>
        <v>37</v>
      </c>
      <c r="D522" s="48">
        <v>0</v>
      </c>
      <c r="E522" s="48">
        <f t="shared" si="73"/>
        <v>714</v>
      </c>
      <c r="F522" s="48">
        <v>0</v>
      </c>
      <c r="G522" s="49" t="s">
        <v>553</v>
      </c>
      <c r="H522" s="49" t="s">
        <v>100</v>
      </c>
      <c r="I522" s="55" t="s">
        <v>1300</v>
      </c>
    </row>
    <row r="523" spans="1:9" x14ac:dyDescent="0.3">
      <c r="A523" s="48">
        <v>1</v>
      </c>
      <c r="C523" s="48">
        <f t="shared" si="72"/>
        <v>37</v>
      </c>
      <c r="D523" s="48">
        <v>0</v>
      </c>
      <c r="E523" s="48">
        <f t="shared" si="73"/>
        <v>715</v>
      </c>
      <c r="F523" s="48">
        <v>0</v>
      </c>
      <c r="G523" s="49" t="s">
        <v>554</v>
      </c>
      <c r="H523" s="49" t="s">
        <v>206</v>
      </c>
      <c r="I523" s="55" t="s">
        <v>1301</v>
      </c>
    </row>
    <row r="524" spans="1:9" x14ac:dyDescent="0.3">
      <c r="A524" s="48">
        <v>1</v>
      </c>
      <c r="C524" s="48">
        <f t="shared" si="72"/>
        <v>37</v>
      </c>
      <c r="D524" s="48">
        <v>0</v>
      </c>
      <c r="E524" s="48">
        <f t="shared" si="73"/>
        <v>716</v>
      </c>
      <c r="F524" s="48">
        <v>0</v>
      </c>
      <c r="G524" s="49" t="s">
        <v>555</v>
      </c>
      <c r="H524" s="49" t="s">
        <v>207</v>
      </c>
      <c r="I524" s="55" t="s">
        <v>1302</v>
      </c>
    </row>
    <row r="525" spans="1:9" x14ac:dyDescent="0.3">
      <c r="A525" s="48">
        <v>1</v>
      </c>
      <c r="C525" s="48">
        <f t="shared" si="72"/>
        <v>37</v>
      </c>
      <c r="D525" s="48">
        <v>0</v>
      </c>
      <c r="E525" s="48">
        <f t="shared" si="73"/>
        <v>717</v>
      </c>
      <c r="F525" s="48">
        <v>0</v>
      </c>
      <c r="G525" s="49" t="s">
        <v>556</v>
      </c>
      <c r="H525" s="49" t="s">
        <v>208</v>
      </c>
      <c r="I525" s="55" t="s">
        <v>1303</v>
      </c>
    </row>
    <row r="526" spans="1:9" x14ac:dyDescent="0.3">
      <c r="A526" s="48">
        <v>1</v>
      </c>
      <c r="C526" s="48">
        <f t="shared" si="72"/>
        <v>37</v>
      </c>
      <c r="D526" s="48">
        <v>0</v>
      </c>
      <c r="E526" s="48">
        <f t="shared" si="73"/>
        <v>718</v>
      </c>
      <c r="F526" s="48">
        <v>0</v>
      </c>
      <c r="G526" s="49" t="s">
        <v>557</v>
      </c>
      <c r="H526" s="49" t="s">
        <v>209</v>
      </c>
      <c r="I526" s="55" t="s">
        <v>1304</v>
      </c>
    </row>
    <row r="527" spans="1:9" x14ac:dyDescent="0.3">
      <c r="A527" s="48">
        <v>1</v>
      </c>
      <c r="C527" s="48">
        <f t="shared" si="72"/>
        <v>37</v>
      </c>
      <c r="D527" s="48">
        <v>0</v>
      </c>
      <c r="E527" s="48">
        <f t="shared" si="73"/>
        <v>719</v>
      </c>
      <c r="F527" s="48">
        <v>0</v>
      </c>
      <c r="G527" s="49" t="s">
        <v>558</v>
      </c>
      <c r="H527" s="49" t="s">
        <v>210</v>
      </c>
      <c r="I527" s="55" t="s">
        <v>1305</v>
      </c>
    </row>
    <row r="528" spans="1:9" x14ac:dyDescent="0.3">
      <c r="A528" s="48">
        <v>1</v>
      </c>
      <c r="C528" s="48">
        <f t="shared" si="72"/>
        <v>37</v>
      </c>
      <c r="D528" s="48">
        <v>0</v>
      </c>
      <c r="E528" s="48">
        <f t="shared" si="73"/>
        <v>720</v>
      </c>
      <c r="F528" s="48">
        <v>0</v>
      </c>
      <c r="G528" s="49" t="s">
        <v>559</v>
      </c>
    </row>
    <row r="529" spans="1:10" x14ac:dyDescent="0.3">
      <c r="G529" s="49"/>
    </row>
    <row r="530" spans="1:10" x14ac:dyDescent="0.3">
      <c r="A530" s="48">
        <v>1</v>
      </c>
      <c r="C530" s="48">
        <f>C513+1</f>
        <v>38</v>
      </c>
      <c r="D530" s="48">
        <v>0</v>
      </c>
      <c r="E530" s="48">
        <f>E513+16</f>
        <v>721</v>
      </c>
      <c r="F530" s="48">
        <v>0</v>
      </c>
      <c r="G530" s="49" t="s">
        <v>544</v>
      </c>
      <c r="H530" s="49" t="s">
        <v>309</v>
      </c>
      <c r="I530" s="55" t="s">
        <v>1306</v>
      </c>
      <c r="J530" s="48" t="str">
        <f xml:space="preserve"> MID(I530,1,2)</f>
        <v>Ch</v>
      </c>
    </row>
    <row r="531" spans="1:10" x14ac:dyDescent="0.3">
      <c r="A531" s="48">
        <v>1</v>
      </c>
      <c r="C531" s="48">
        <f>C530</f>
        <v>38</v>
      </c>
      <c r="D531" s="48">
        <v>0</v>
      </c>
      <c r="E531" s="48">
        <f>E530+1</f>
        <v>722</v>
      </c>
      <c r="F531" s="48">
        <v>0</v>
      </c>
      <c r="G531" s="49" t="s">
        <v>545</v>
      </c>
      <c r="H531" s="49" t="s">
        <v>310</v>
      </c>
      <c r="I531" s="55" t="s">
        <v>1307</v>
      </c>
    </row>
    <row r="532" spans="1:10" x14ac:dyDescent="0.3">
      <c r="A532" s="48">
        <v>1</v>
      </c>
      <c r="C532" s="48">
        <f t="shared" ref="C532:C545" si="74">C531</f>
        <v>38</v>
      </c>
      <c r="D532" s="48">
        <v>0</v>
      </c>
      <c r="E532" s="48">
        <f t="shared" ref="E532:E545" si="75">E531+1</f>
        <v>723</v>
      </c>
      <c r="F532" s="48">
        <v>0</v>
      </c>
      <c r="G532" s="49" t="s">
        <v>546</v>
      </c>
      <c r="H532" s="49" t="s">
        <v>311</v>
      </c>
      <c r="I532" s="55" t="s">
        <v>1308</v>
      </c>
    </row>
    <row r="533" spans="1:10" x14ac:dyDescent="0.3">
      <c r="A533" s="48">
        <v>1</v>
      </c>
      <c r="C533" s="48">
        <f t="shared" si="74"/>
        <v>38</v>
      </c>
      <c r="D533" s="48">
        <v>0</v>
      </c>
      <c r="E533" s="48">
        <f t="shared" si="75"/>
        <v>724</v>
      </c>
      <c r="F533" s="48">
        <v>0</v>
      </c>
      <c r="G533" s="49" t="s">
        <v>547</v>
      </c>
      <c r="H533" s="49" t="s">
        <v>625</v>
      </c>
      <c r="I533" s="55" t="s">
        <v>1309</v>
      </c>
    </row>
    <row r="534" spans="1:10" x14ac:dyDescent="0.3">
      <c r="A534" s="48">
        <v>1</v>
      </c>
      <c r="C534" s="48">
        <f t="shared" si="74"/>
        <v>38</v>
      </c>
      <c r="D534" s="48">
        <v>0</v>
      </c>
      <c r="E534" s="48">
        <f t="shared" si="75"/>
        <v>725</v>
      </c>
      <c r="F534" s="48">
        <v>0</v>
      </c>
      <c r="G534" s="49" t="s">
        <v>548</v>
      </c>
      <c r="H534" s="49" t="s">
        <v>626</v>
      </c>
      <c r="I534" s="55" t="s">
        <v>1310</v>
      </c>
    </row>
    <row r="535" spans="1:10" x14ac:dyDescent="0.3">
      <c r="A535" s="48">
        <v>1</v>
      </c>
      <c r="C535" s="48">
        <f t="shared" si="74"/>
        <v>38</v>
      </c>
      <c r="D535" s="48">
        <v>0</v>
      </c>
      <c r="E535" s="48">
        <f t="shared" si="75"/>
        <v>726</v>
      </c>
      <c r="F535" s="48">
        <v>0</v>
      </c>
      <c r="G535" s="49" t="s">
        <v>549</v>
      </c>
      <c r="H535" s="49" t="s">
        <v>255</v>
      </c>
      <c r="I535" s="55" t="s">
        <v>1311</v>
      </c>
    </row>
    <row r="536" spans="1:10" x14ac:dyDescent="0.3">
      <c r="A536" s="48">
        <v>1</v>
      </c>
      <c r="C536" s="48">
        <f t="shared" si="74"/>
        <v>38</v>
      </c>
      <c r="D536" s="48">
        <v>0</v>
      </c>
      <c r="E536" s="48">
        <f t="shared" si="75"/>
        <v>727</v>
      </c>
      <c r="F536" s="48">
        <v>0</v>
      </c>
      <c r="G536" s="49" t="s">
        <v>550</v>
      </c>
      <c r="H536" s="49" t="s">
        <v>98</v>
      </c>
      <c r="I536" s="55" t="s">
        <v>1312</v>
      </c>
    </row>
    <row r="537" spans="1:10" x14ac:dyDescent="0.3">
      <c r="A537" s="48">
        <v>1</v>
      </c>
      <c r="C537" s="48">
        <f t="shared" si="74"/>
        <v>38</v>
      </c>
      <c r="D537" s="48">
        <v>0</v>
      </c>
      <c r="E537" s="48">
        <f t="shared" si="75"/>
        <v>728</v>
      </c>
      <c r="F537" s="48">
        <v>0</v>
      </c>
      <c r="G537" s="49" t="s">
        <v>551</v>
      </c>
      <c r="H537" s="49" t="s">
        <v>89</v>
      </c>
      <c r="I537" s="55" t="s">
        <v>1313</v>
      </c>
    </row>
    <row r="538" spans="1:10" x14ac:dyDescent="0.3">
      <c r="A538" s="48">
        <v>1</v>
      </c>
      <c r="C538" s="48">
        <f t="shared" si="74"/>
        <v>38</v>
      </c>
      <c r="D538" s="48">
        <v>0</v>
      </c>
      <c r="E538" s="48">
        <f t="shared" si="75"/>
        <v>729</v>
      </c>
      <c r="F538" s="48">
        <v>0</v>
      </c>
      <c r="G538" s="49" t="s">
        <v>552</v>
      </c>
      <c r="H538" s="49" t="s">
        <v>99</v>
      </c>
      <c r="I538" s="55" t="s">
        <v>1314</v>
      </c>
    </row>
    <row r="539" spans="1:10" x14ac:dyDescent="0.3">
      <c r="A539" s="48">
        <v>1</v>
      </c>
      <c r="C539" s="48">
        <f t="shared" si="74"/>
        <v>38</v>
      </c>
      <c r="D539" s="48">
        <v>0</v>
      </c>
      <c r="E539" s="48">
        <f t="shared" si="75"/>
        <v>730</v>
      </c>
      <c r="F539" s="48">
        <v>0</v>
      </c>
      <c r="G539" s="49" t="s">
        <v>553</v>
      </c>
      <c r="H539" s="49" t="s">
        <v>100</v>
      </c>
      <c r="I539" s="55" t="s">
        <v>1315</v>
      </c>
    </row>
    <row r="540" spans="1:10" x14ac:dyDescent="0.3">
      <c r="A540" s="48">
        <v>1</v>
      </c>
      <c r="C540" s="48">
        <f t="shared" si="74"/>
        <v>38</v>
      </c>
      <c r="D540" s="48">
        <v>0</v>
      </c>
      <c r="E540" s="48">
        <f t="shared" si="75"/>
        <v>731</v>
      </c>
      <c r="F540" s="48">
        <v>0</v>
      </c>
      <c r="G540" s="49" t="s">
        <v>554</v>
      </c>
      <c r="H540" s="49" t="s">
        <v>206</v>
      </c>
      <c r="I540" s="55" t="s">
        <v>1316</v>
      </c>
    </row>
    <row r="541" spans="1:10" x14ac:dyDescent="0.3">
      <c r="A541" s="48">
        <v>1</v>
      </c>
      <c r="C541" s="48">
        <f t="shared" si="74"/>
        <v>38</v>
      </c>
      <c r="D541" s="48">
        <v>0</v>
      </c>
      <c r="E541" s="48">
        <f t="shared" si="75"/>
        <v>732</v>
      </c>
      <c r="F541" s="48">
        <v>0</v>
      </c>
      <c r="G541" s="49" t="s">
        <v>555</v>
      </c>
      <c r="H541" s="49" t="s">
        <v>207</v>
      </c>
      <c r="I541" s="55" t="s">
        <v>1317</v>
      </c>
    </row>
    <row r="542" spans="1:10" x14ac:dyDescent="0.3">
      <c r="A542" s="48">
        <v>1</v>
      </c>
      <c r="C542" s="48">
        <f t="shared" si="74"/>
        <v>38</v>
      </c>
      <c r="D542" s="48">
        <v>0</v>
      </c>
      <c r="E542" s="48">
        <f t="shared" si="75"/>
        <v>733</v>
      </c>
      <c r="F542" s="48">
        <v>0</v>
      </c>
      <c r="G542" s="49" t="s">
        <v>556</v>
      </c>
      <c r="H542" s="49" t="s">
        <v>208</v>
      </c>
      <c r="I542" s="55" t="s">
        <v>1318</v>
      </c>
    </row>
    <row r="543" spans="1:10" x14ac:dyDescent="0.3">
      <c r="A543" s="48">
        <v>1</v>
      </c>
      <c r="C543" s="48">
        <f t="shared" si="74"/>
        <v>38</v>
      </c>
      <c r="D543" s="48">
        <v>0</v>
      </c>
      <c r="E543" s="48">
        <f t="shared" si="75"/>
        <v>734</v>
      </c>
      <c r="F543" s="48">
        <v>0</v>
      </c>
      <c r="G543" s="49" t="s">
        <v>557</v>
      </c>
      <c r="H543" s="49" t="s">
        <v>209</v>
      </c>
      <c r="I543" s="55" t="s">
        <v>1319</v>
      </c>
    </row>
    <row r="544" spans="1:10" x14ac:dyDescent="0.3">
      <c r="A544" s="48">
        <v>1</v>
      </c>
      <c r="C544" s="48">
        <f t="shared" si="74"/>
        <v>38</v>
      </c>
      <c r="D544" s="48">
        <v>0</v>
      </c>
      <c r="E544" s="48">
        <f t="shared" si="75"/>
        <v>735</v>
      </c>
      <c r="F544" s="48">
        <v>0</v>
      </c>
      <c r="G544" s="49" t="s">
        <v>558</v>
      </c>
      <c r="H544" s="49" t="s">
        <v>210</v>
      </c>
      <c r="I544" s="55" t="s">
        <v>1320</v>
      </c>
    </row>
    <row r="545" spans="1:9" x14ac:dyDescent="0.3">
      <c r="A545" s="48">
        <v>1</v>
      </c>
      <c r="C545" s="48">
        <f t="shared" si="74"/>
        <v>38</v>
      </c>
      <c r="D545" s="48">
        <v>0</v>
      </c>
      <c r="E545" s="48">
        <f t="shared" si="75"/>
        <v>736</v>
      </c>
      <c r="F545" s="48">
        <v>0</v>
      </c>
      <c r="G545" s="49" t="s">
        <v>559</v>
      </c>
    </row>
    <row r="546" spans="1:9" x14ac:dyDescent="0.3">
      <c r="G546" s="49"/>
    </row>
    <row r="547" spans="1:9" x14ac:dyDescent="0.3">
      <c r="A547" s="51">
        <v>1</v>
      </c>
      <c r="B547" s="51"/>
      <c r="C547" s="51">
        <f>C530+1</f>
        <v>39</v>
      </c>
      <c r="D547" s="51">
        <v>0</v>
      </c>
      <c r="E547" s="51">
        <f>E530+16</f>
        <v>737</v>
      </c>
      <c r="F547" s="51">
        <v>0</v>
      </c>
      <c r="G547" s="73" t="s">
        <v>544</v>
      </c>
      <c r="H547" s="73" t="s">
        <v>309</v>
      </c>
      <c r="I547" s="58" t="str">
        <f xml:space="preserve"> MID(I530,1,12) &amp; TEXT(MID(I530,13,2)+1,"00") &amp; "]" &amp; RIGHT(I530,LEN(I530)-FIND("]",I530))</f>
        <v>ChuteStatus[17].b2</v>
      </c>
    </row>
    <row r="548" spans="1:9" x14ac:dyDescent="0.3">
      <c r="A548" s="51">
        <v>1</v>
      </c>
      <c r="B548" s="51"/>
      <c r="C548" s="51">
        <f>C547</f>
        <v>39</v>
      </c>
      <c r="D548" s="51">
        <v>0</v>
      </c>
      <c r="E548" s="51">
        <f>E547+1</f>
        <v>738</v>
      </c>
      <c r="F548" s="51">
        <v>0</v>
      </c>
      <c r="G548" s="73" t="s">
        <v>545</v>
      </c>
      <c r="H548" s="73" t="s">
        <v>310</v>
      </c>
      <c r="I548" s="58" t="str">
        <f xml:space="preserve"> MID(I547,1,16) &amp; "b3"</f>
        <v>ChuteStatus[17].b3</v>
      </c>
    </row>
    <row r="549" spans="1:9" x14ac:dyDescent="0.3">
      <c r="A549" s="51">
        <v>1</v>
      </c>
      <c r="B549" s="51"/>
      <c r="C549" s="51">
        <f t="shared" ref="C549:C562" si="76">C548</f>
        <v>39</v>
      </c>
      <c r="D549" s="51">
        <v>0</v>
      </c>
      <c r="E549" s="51">
        <f t="shared" ref="E549:E562" si="77">E548+1</f>
        <v>739</v>
      </c>
      <c r="F549" s="51">
        <v>0</v>
      </c>
      <c r="G549" s="73" t="s">
        <v>546</v>
      </c>
      <c r="H549" s="73" t="s">
        <v>311</v>
      </c>
      <c r="I549" s="58" t="str">
        <f xml:space="preserve"> MID(I548,1,16) &amp; "b4"</f>
        <v>ChuteStatus[17].b4</v>
      </c>
    </row>
    <row r="550" spans="1:9" x14ac:dyDescent="0.3">
      <c r="A550" s="51">
        <v>1</v>
      </c>
      <c r="B550" s="51"/>
      <c r="C550" s="51">
        <f t="shared" si="76"/>
        <v>39</v>
      </c>
      <c r="D550" s="51">
        <v>0</v>
      </c>
      <c r="E550" s="51">
        <f t="shared" si="77"/>
        <v>740</v>
      </c>
      <c r="F550" s="51">
        <v>0</v>
      </c>
      <c r="G550" s="73" t="s">
        <v>547</v>
      </c>
      <c r="H550" s="73" t="s">
        <v>625</v>
      </c>
      <c r="I550" s="58" t="str">
        <f xml:space="preserve"> MID(I549,1,16) &amp; "b5"</f>
        <v>ChuteStatus[17].b5</v>
      </c>
    </row>
    <row r="551" spans="1:9" x14ac:dyDescent="0.3">
      <c r="A551" s="51">
        <v>1</v>
      </c>
      <c r="B551" s="51"/>
      <c r="C551" s="51">
        <f t="shared" si="76"/>
        <v>39</v>
      </c>
      <c r="D551" s="51">
        <v>0</v>
      </c>
      <c r="E551" s="51">
        <f t="shared" si="77"/>
        <v>741</v>
      </c>
      <c r="F551" s="51">
        <v>0</v>
      </c>
      <c r="G551" s="73" t="s">
        <v>548</v>
      </c>
      <c r="H551" s="73" t="s">
        <v>626</v>
      </c>
      <c r="I551" s="58" t="str">
        <f xml:space="preserve"> MID(I550,1,16) &amp; "b6"</f>
        <v>ChuteStatus[17].b6</v>
      </c>
    </row>
    <row r="552" spans="1:9" x14ac:dyDescent="0.3">
      <c r="A552" s="51">
        <v>1</v>
      </c>
      <c r="B552" s="51"/>
      <c r="C552" s="51">
        <f t="shared" si="76"/>
        <v>39</v>
      </c>
      <c r="D552" s="51">
        <v>0</v>
      </c>
      <c r="E552" s="51">
        <f t="shared" si="77"/>
        <v>742</v>
      </c>
      <c r="F552" s="51">
        <v>0</v>
      </c>
      <c r="G552" s="73" t="s">
        <v>549</v>
      </c>
      <c r="H552" s="73" t="s">
        <v>255</v>
      </c>
      <c r="I552" s="58" t="str">
        <f xml:space="preserve"> MID(I551,1,16) &amp; "b7"</f>
        <v>ChuteStatus[17].b7</v>
      </c>
    </row>
    <row r="553" spans="1:9" x14ac:dyDescent="0.3">
      <c r="A553" s="51">
        <v>1</v>
      </c>
      <c r="B553" s="51"/>
      <c r="C553" s="51">
        <f t="shared" si="76"/>
        <v>39</v>
      </c>
      <c r="D553" s="51">
        <v>0</v>
      </c>
      <c r="E553" s="51">
        <f t="shared" si="77"/>
        <v>743</v>
      </c>
      <c r="F553" s="51">
        <v>0</v>
      </c>
      <c r="G553" s="73" t="s">
        <v>550</v>
      </c>
      <c r="H553" s="73" t="s">
        <v>98</v>
      </c>
      <c r="I553" s="58" t="str">
        <f xml:space="preserve"> MID(I552,1,16) &amp; "b8"</f>
        <v>ChuteStatus[17].b8</v>
      </c>
    </row>
    <row r="554" spans="1:9" x14ac:dyDescent="0.3">
      <c r="A554" s="51">
        <v>1</v>
      </c>
      <c r="B554" s="51"/>
      <c r="C554" s="51">
        <f t="shared" si="76"/>
        <v>39</v>
      </c>
      <c r="D554" s="51">
        <v>0</v>
      </c>
      <c r="E554" s="51">
        <f t="shared" si="77"/>
        <v>744</v>
      </c>
      <c r="F554" s="51">
        <v>0</v>
      </c>
      <c r="G554" s="73" t="s">
        <v>551</v>
      </c>
      <c r="H554" s="73" t="s">
        <v>89</v>
      </c>
      <c r="I554" s="58" t="str">
        <f xml:space="preserve"> MID(I553,1,16) &amp; "b9"</f>
        <v>ChuteStatus[17].b9</v>
      </c>
    </row>
    <row r="555" spans="1:9" x14ac:dyDescent="0.3">
      <c r="A555" s="51">
        <v>1</v>
      </c>
      <c r="B555" s="51"/>
      <c r="C555" s="51">
        <f t="shared" si="76"/>
        <v>39</v>
      </c>
      <c r="D555" s="51">
        <v>0</v>
      </c>
      <c r="E555" s="51">
        <f t="shared" si="77"/>
        <v>745</v>
      </c>
      <c r="F555" s="51">
        <v>0</v>
      </c>
      <c r="G555" s="73" t="s">
        <v>552</v>
      </c>
      <c r="H555" s="73" t="s">
        <v>99</v>
      </c>
      <c r="I555" s="58" t="str">
        <f xml:space="preserve"> MID(I554,1,16) &amp; "b10"</f>
        <v>ChuteStatus[17].b10</v>
      </c>
    </row>
    <row r="556" spans="1:9" x14ac:dyDescent="0.3">
      <c r="A556" s="51">
        <v>1</v>
      </c>
      <c r="B556" s="51"/>
      <c r="C556" s="51">
        <f t="shared" si="76"/>
        <v>39</v>
      </c>
      <c r="D556" s="51">
        <v>0</v>
      </c>
      <c r="E556" s="51">
        <f t="shared" si="77"/>
        <v>746</v>
      </c>
      <c r="F556" s="51">
        <v>0</v>
      </c>
      <c r="G556" s="73" t="s">
        <v>553</v>
      </c>
      <c r="H556" s="73" t="s">
        <v>100</v>
      </c>
      <c r="I556" s="58" t="str">
        <f xml:space="preserve"> MID(I555,1,16) &amp; "b11"</f>
        <v>ChuteStatus[17].b11</v>
      </c>
    </row>
    <row r="557" spans="1:9" x14ac:dyDescent="0.3">
      <c r="A557" s="51">
        <v>1</v>
      </c>
      <c r="B557" s="51"/>
      <c r="C557" s="51">
        <f t="shared" si="76"/>
        <v>39</v>
      </c>
      <c r="D557" s="51">
        <v>0</v>
      </c>
      <c r="E557" s="51">
        <f t="shared" si="77"/>
        <v>747</v>
      </c>
      <c r="F557" s="51">
        <v>0</v>
      </c>
      <c r="G557" s="73" t="s">
        <v>554</v>
      </c>
      <c r="H557" s="73" t="s">
        <v>206</v>
      </c>
      <c r="I557" s="58" t="str">
        <f xml:space="preserve"> MID(I556,1,16) &amp; "b12"</f>
        <v>ChuteStatus[17].b12</v>
      </c>
    </row>
    <row r="558" spans="1:9" x14ac:dyDescent="0.3">
      <c r="A558" s="51">
        <v>1</v>
      </c>
      <c r="B558" s="51"/>
      <c r="C558" s="51">
        <f t="shared" si="76"/>
        <v>39</v>
      </c>
      <c r="D558" s="51">
        <v>0</v>
      </c>
      <c r="E558" s="51">
        <f t="shared" si="77"/>
        <v>748</v>
      </c>
      <c r="F558" s="51">
        <v>0</v>
      </c>
      <c r="G558" s="73" t="s">
        <v>555</v>
      </c>
      <c r="H558" s="73" t="s">
        <v>207</v>
      </c>
      <c r="I558" s="58" t="str">
        <f xml:space="preserve"> MID(I557,1,16) &amp; "b13"</f>
        <v>ChuteStatus[17].b13</v>
      </c>
    </row>
    <row r="559" spans="1:9" x14ac:dyDescent="0.3">
      <c r="A559" s="51">
        <v>1</v>
      </c>
      <c r="B559" s="51"/>
      <c r="C559" s="51">
        <f t="shared" si="76"/>
        <v>39</v>
      </c>
      <c r="D559" s="51">
        <v>0</v>
      </c>
      <c r="E559" s="51">
        <f t="shared" si="77"/>
        <v>749</v>
      </c>
      <c r="F559" s="51">
        <v>0</v>
      </c>
      <c r="G559" s="73" t="s">
        <v>556</v>
      </c>
      <c r="H559" s="73" t="s">
        <v>208</v>
      </c>
      <c r="I559" s="58" t="str">
        <f xml:space="preserve"> MID(I558,1,16) &amp; "b14"</f>
        <v>ChuteStatus[17].b14</v>
      </c>
    </row>
    <row r="560" spans="1:9" x14ac:dyDescent="0.3">
      <c r="A560" s="51">
        <v>1</v>
      </c>
      <c r="B560" s="51"/>
      <c r="C560" s="51">
        <f t="shared" si="76"/>
        <v>39</v>
      </c>
      <c r="D560" s="51">
        <v>0</v>
      </c>
      <c r="E560" s="51">
        <f t="shared" si="77"/>
        <v>750</v>
      </c>
      <c r="F560" s="51">
        <v>0</v>
      </c>
      <c r="G560" s="73" t="s">
        <v>557</v>
      </c>
      <c r="H560" s="73" t="s">
        <v>209</v>
      </c>
      <c r="I560" s="58" t="str">
        <f xml:space="preserve"> MID(I559,1,16) &amp; "b15"</f>
        <v>ChuteStatus[17].b15</v>
      </c>
    </row>
    <row r="561" spans="1:9" x14ac:dyDescent="0.3">
      <c r="A561" s="51">
        <v>1</v>
      </c>
      <c r="B561" s="51"/>
      <c r="C561" s="51">
        <f t="shared" si="76"/>
        <v>39</v>
      </c>
      <c r="D561" s="51">
        <v>0</v>
      </c>
      <c r="E561" s="51">
        <f t="shared" si="77"/>
        <v>751</v>
      </c>
      <c r="F561" s="51">
        <v>0</v>
      </c>
      <c r="G561" s="73" t="s">
        <v>558</v>
      </c>
      <c r="H561" s="73" t="s">
        <v>210</v>
      </c>
      <c r="I561" s="58" t="str">
        <f xml:space="preserve"> MID(I560,1,16) &amp; "b16"</f>
        <v>ChuteStatus[17].b16</v>
      </c>
    </row>
    <row r="562" spans="1:9" x14ac:dyDescent="0.3">
      <c r="A562" s="51">
        <v>1</v>
      </c>
      <c r="B562" s="51"/>
      <c r="C562" s="51">
        <f t="shared" si="76"/>
        <v>39</v>
      </c>
      <c r="D562" s="51">
        <v>0</v>
      </c>
      <c r="E562" s="51">
        <f t="shared" si="77"/>
        <v>752</v>
      </c>
      <c r="F562" s="51">
        <v>0</v>
      </c>
      <c r="G562" s="73" t="s">
        <v>559</v>
      </c>
      <c r="H562" s="51"/>
      <c r="I562" s="51"/>
    </row>
    <row r="563" spans="1:9" x14ac:dyDescent="0.3">
      <c r="G563" s="49"/>
    </row>
    <row r="564" spans="1:9" x14ac:dyDescent="0.3">
      <c r="A564" s="51">
        <v>1</v>
      </c>
      <c r="B564" s="51"/>
      <c r="C564" s="51">
        <f>C547+1</f>
        <v>40</v>
      </c>
      <c r="D564" s="51">
        <v>0</v>
      </c>
      <c r="E564" s="51">
        <f>E547+16</f>
        <v>753</v>
      </c>
      <c r="F564" s="51">
        <v>0</v>
      </c>
      <c r="G564" s="73" t="s">
        <v>544</v>
      </c>
      <c r="H564" s="73" t="s">
        <v>309</v>
      </c>
      <c r="I564" s="58" t="str">
        <f xml:space="preserve"> MID(I547,1,12) &amp; TEXT(MID(I547,13,2)+1,"00") &amp; "]" &amp; RIGHT(I547,LEN(I547)-FIND("]",I547))</f>
        <v>ChuteStatus[18].b2</v>
      </c>
    </row>
    <row r="565" spans="1:9" x14ac:dyDescent="0.3">
      <c r="A565" s="51">
        <v>1</v>
      </c>
      <c r="B565" s="51"/>
      <c r="C565" s="51">
        <f>C564</f>
        <v>40</v>
      </c>
      <c r="D565" s="51">
        <v>0</v>
      </c>
      <c r="E565" s="51">
        <f>E564+1</f>
        <v>754</v>
      </c>
      <c r="F565" s="51">
        <v>0</v>
      </c>
      <c r="G565" s="73" t="s">
        <v>545</v>
      </c>
      <c r="H565" s="73" t="s">
        <v>310</v>
      </c>
      <c r="I565" s="58" t="str">
        <f xml:space="preserve"> MID(I564,1,16) &amp; "b3"</f>
        <v>ChuteStatus[18].b3</v>
      </c>
    </row>
    <row r="566" spans="1:9" x14ac:dyDescent="0.3">
      <c r="A566" s="51">
        <v>1</v>
      </c>
      <c r="B566" s="51"/>
      <c r="C566" s="51">
        <f t="shared" ref="C566:C579" si="78">C565</f>
        <v>40</v>
      </c>
      <c r="D566" s="51">
        <v>0</v>
      </c>
      <c r="E566" s="51">
        <f t="shared" ref="E566:E579" si="79">E565+1</f>
        <v>755</v>
      </c>
      <c r="F566" s="51">
        <v>0</v>
      </c>
      <c r="G566" s="73" t="s">
        <v>546</v>
      </c>
      <c r="H566" s="73" t="s">
        <v>311</v>
      </c>
      <c r="I566" s="58" t="str">
        <f xml:space="preserve"> MID(I565,1,16) &amp; "b4"</f>
        <v>ChuteStatus[18].b4</v>
      </c>
    </row>
    <row r="567" spans="1:9" x14ac:dyDescent="0.3">
      <c r="A567" s="51">
        <v>1</v>
      </c>
      <c r="B567" s="51"/>
      <c r="C567" s="51">
        <f t="shared" si="78"/>
        <v>40</v>
      </c>
      <c r="D567" s="51">
        <v>0</v>
      </c>
      <c r="E567" s="51">
        <f t="shared" si="79"/>
        <v>756</v>
      </c>
      <c r="F567" s="51">
        <v>0</v>
      </c>
      <c r="G567" s="73" t="s">
        <v>547</v>
      </c>
      <c r="H567" s="73" t="s">
        <v>625</v>
      </c>
      <c r="I567" s="58" t="str">
        <f xml:space="preserve"> MID(I566,1,16) &amp; "b5"</f>
        <v>ChuteStatus[18].b5</v>
      </c>
    </row>
    <row r="568" spans="1:9" x14ac:dyDescent="0.3">
      <c r="A568" s="51">
        <v>1</v>
      </c>
      <c r="B568" s="51"/>
      <c r="C568" s="51">
        <f t="shared" si="78"/>
        <v>40</v>
      </c>
      <c r="D568" s="51">
        <v>0</v>
      </c>
      <c r="E568" s="51">
        <f t="shared" si="79"/>
        <v>757</v>
      </c>
      <c r="F568" s="51">
        <v>0</v>
      </c>
      <c r="G568" s="73" t="s">
        <v>548</v>
      </c>
      <c r="H568" s="73" t="s">
        <v>626</v>
      </c>
      <c r="I568" s="58" t="str">
        <f xml:space="preserve"> MID(I567,1,16) &amp; "b6"</f>
        <v>ChuteStatus[18].b6</v>
      </c>
    </row>
    <row r="569" spans="1:9" x14ac:dyDescent="0.3">
      <c r="A569" s="51">
        <v>1</v>
      </c>
      <c r="B569" s="51"/>
      <c r="C569" s="51">
        <f t="shared" si="78"/>
        <v>40</v>
      </c>
      <c r="D569" s="51">
        <v>0</v>
      </c>
      <c r="E569" s="51">
        <f t="shared" si="79"/>
        <v>758</v>
      </c>
      <c r="F569" s="51">
        <v>0</v>
      </c>
      <c r="G569" s="73" t="s">
        <v>549</v>
      </c>
      <c r="H569" s="73" t="s">
        <v>255</v>
      </c>
      <c r="I569" s="58" t="str">
        <f xml:space="preserve"> MID(I568,1,16) &amp; "b7"</f>
        <v>ChuteStatus[18].b7</v>
      </c>
    </row>
    <row r="570" spans="1:9" x14ac:dyDescent="0.3">
      <c r="A570" s="51">
        <v>1</v>
      </c>
      <c r="B570" s="51"/>
      <c r="C570" s="51">
        <f t="shared" si="78"/>
        <v>40</v>
      </c>
      <c r="D570" s="51">
        <v>0</v>
      </c>
      <c r="E570" s="51">
        <f t="shared" si="79"/>
        <v>759</v>
      </c>
      <c r="F570" s="51">
        <v>0</v>
      </c>
      <c r="G570" s="73" t="s">
        <v>550</v>
      </c>
      <c r="H570" s="73" t="s">
        <v>98</v>
      </c>
      <c r="I570" s="58" t="str">
        <f xml:space="preserve"> MID(I569,1,16) &amp; "b8"</f>
        <v>ChuteStatus[18].b8</v>
      </c>
    </row>
    <row r="571" spans="1:9" x14ac:dyDescent="0.3">
      <c r="A571" s="51">
        <v>1</v>
      </c>
      <c r="B571" s="51"/>
      <c r="C571" s="51">
        <f t="shared" si="78"/>
        <v>40</v>
      </c>
      <c r="D571" s="51">
        <v>0</v>
      </c>
      <c r="E571" s="51">
        <f t="shared" si="79"/>
        <v>760</v>
      </c>
      <c r="F571" s="51">
        <v>0</v>
      </c>
      <c r="G571" s="73" t="s">
        <v>551</v>
      </c>
      <c r="H571" s="73" t="s">
        <v>89</v>
      </c>
      <c r="I571" s="58" t="str">
        <f xml:space="preserve"> MID(I570,1,16) &amp; "b9"</f>
        <v>ChuteStatus[18].b9</v>
      </c>
    </row>
    <row r="572" spans="1:9" x14ac:dyDescent="0.3">
      <c r="A572" s="51">
        <v>1</v>
      </c>
      <c r="B572" s="51"/>
      <c r="C572" s="51">
        <f t="shared" si="78"/>
        <v>40</v>
      </c>
      <c r="D572" s="51">
        <v>0</v>
      </c>
      <c r="E572" s="51">
        <f t="shared" si="79"/>
        <v>761</v>
      </c>
      <c r="F572" s="51">
        <v>0</v>
      </c>
      <c r="G572" s="73" t="s">
        <v>552</v>
      </c>
      <c r="H572" s="73" t="s">
        <v>99</v>
      </c>
      <c r="I572" s="58" t="str">
        <f xml:space="preserve"> MID(I571,1,16) &amp; "b10"</f>
        <v>ChuteStatus[18].b10</v>
      </c>
    </row>
    <row r="573" spans="1:9" x14ac:dyDescent="0.3">
      <c r="A573" s="51">
        <v>1</v>
      </c>
      <c r="B573" s="51"/>
      <c r="C573" s="51">
        <f t="shared" si="78"/>
        <v>40</v>
      </c>
      <c r="D573" s="51">
        <v>0</v>
      </c>
      <c r="E573" s="51">
        <f t="shared" si="79"/>
        <v>762</v>
      </c>
      <c r="F573" s="51">
        <v>0</v>
      </c>
      <c r="G573" s="73" t="s">
        <v>553</v>
      </c>
      <c r="H573" s="73" t="s">
        <v>100</v>
      </c>
      <c r="I573" s="58" t="str">
        <f xml:space="preserve"> MID(I572,1,16) &amp; "b11"</f>
        <v>ChuteStatus[18].b11</v>
      </c>
    </row>
    <row r="574" spans="1:9" x14ac:dyDescent="0.3">
      <c r="A574" s="51">
        <v>1</v>
      </c>
      <c r="B574" s="51"/>
      <c r="C574" s="51">
        <f t="shared" si="78"/>
        <v>40</v>
      </c>
      <c r="D574" s="51">
        <v>0</v>
      </c>
      <c r="E574" s="51">
        <f t="shared" si="79"/>
        <v>763</v>
      </c>
      <c r="F574" s="51">
        <v>0</v>
      </c>
      <c r="G574" s="73" t="s">
        <v>554</v>
      </c>
      <c r="H574" s="73" t="s">
        <v>206</v>
      </c>
      <c r="I574" s="58" t="str">
        <f xml:space="preserve"> MID(I573,1,16) &amp; "b12"</f>
        <v>ChuteStatus[18].b12</v>
      </c>
    </row>
    <row r="575" spans="1:9" x14ac:dyDescent="0.3">
      <c r="A575" s="51">
        <v>1</v>
      </c>
      <c r="B575" s="51"/>
      <c r="C575" s="51">
        <f t="shared" si="78"/>
        <v>40</v>
      </c>
      <c r="D575" s="51">
        <v>0</v>
      </c>
      <c r="E575" s="51">
        <f t="shared" si="79"/>
        <v>764</v>
      </c>
      <c r="F575" s="51">
        <v>0</v>
      </c>
      <c r="G575" s="73" t="s">
        <v>555</v>
      </c>
      <c r="H575" s="73" t="s">
        <v>207</v>
      </c>
      <c r="I575" s="58" t="str">
        <f xml:space="preserve"> MID(I574,1,16) &amp; "b13"</f>
        <v>ChuteStatus[18].b13</v>
      </c>
    </row>
    <row r="576" spans="1:9" x14ac:dyDescent="0.3">
      <c r="A576" s="51">
        <v>1</v>
      </c>
      <c r="B576" s="51"/>
      <c r="C576" s="51">
        <f t="shared" si="78"/>
        <v>40</v>
      </c>
      <c r="D576" s="51">
        <v>0</v>
      </c>
      <c r="E576" s="51">
        <f t="shared" si="79"/>
        <v>765</v>
      </c>
      <c r="F576" s="51">
        <v>0</v>
      </c>
      <c r="G576" s="73" t="s">
        <v>556</v>
      </c>
      <c r="H576" s="73" t="s">
        <v>208</v>
      </c>
      <c r="I576" s="58" t="str">
        <f xml:space="preserve"> MID(I575,1,16) &amp; "b14"</f>
        <v>ChuteStatus[18].b14</v>
      </c>
    </row>
    <row r="577" spans="1:9" x14ac:dyDescent="0.3">
      <c r="A577" s="51">
        <v>1</v>
      </c>
      <c r="B577" s="51"/>
      <c r="C577" s="51">
        <f t="shared" si="78"/>
        <v>40</v>
      </c>
      <c r="D577" s="51">
        <v>0</v>
      </c>
      <c r="E577" s="51">
        <f t="shared" si="79"/>
        <v>766</v>
      </c>
      <c r="F577" s="51">
        <v>0</v>
      </c>
      <c r="G577" s="73" t="s">
        <v>557</v>
      </c>
      <c r="H577" s="73" t="s">
        <v>209</v>
      </c>
      <c r="I577" s="58" t="str">
        <f xml:space="preserve"> MID(I576,1,16) &amp; "b15"</f>
        <v>ChuteStatus[18].b15</v>
      </c>
    </row>
    <row r="578" spans="1:9" x14ac:dyDescent="0.3">
      <c r="A578" s="51">
        <v>1</v>
      </c>
      <c r="B578" s="51"/>
      <c r="C578" s="51">
        <f t="shared" si="78"/>
        <v>40</v>
      </c>
      <c r="D578" s="51">
        <v>0</v>
      </c>
      <c r="E578" s="51">
        <f t="shared" si="79"/>
        <v>767</v>
      </c>
      <c r="F578" s="51">
        <v>0</v>
      </c>
      <c r="G578" s="73" t="s">
        <v>558</v>
      </c>
      <c r="H578" s="73" t="s">
        <v>210</v>
      </c>
      <c r="I578" s="58" t="str">
        <f xml:space="preserve"> MID(I577,1,16) &amp; "b16"</f>
        <v>ChuteStatus[18].b16</v>
      </c>
    </row>
    <row r="579" spans="1:9" x14ac:dyDescent="0.3">
      <c r="A579" s="51">
        <v>1</v>
      </c>
      <c r="B579" s="51"/>
      <c r="C579" s="51">
        <f t="shared" si="78"/>
        <v>40</v>
      </c>
      <c r="D579" s="51">
        <v>0</v>
      </c>
      <c r="E579" s="51">
        <f t="shared" si="79"/>
        <v>768</v>
      </c>
      <c r="F579" s="51">
        <v>0</v>
      </c>
      <c r="G579" s="73" t="s">
        <v>559</v>
      </c>
      <c r="H579" s="51"/>
      <c r="I579" s="51"/>
    </row>
    <row r="580" spans="1:9" x14ac:dyDescent="0.3">
      <c r="G580" s="49"/>
    </row>
    <row r="581" spans="1:9" x14ac:dyDescent="0.3">
      <c r="A581" s="51">
        <v>1</v>
      </c>
      <c r="B581" s="51"/>
      <c r="C581" s="51">
        <f>C564+1</f>
        <v>41</v>
      </c>
      <c r="D581" s="51">
        <v>0</v>
      </c>
      <c r="E581" s="51">
        <f>E564+16</f>
        <v>769</v>
      </c>
      <c r="F581" s="51">
        <v>0</v>
      </c>
      <c r="G581" s="73" t="s">
        <v>544</v>
      </c>
      <c r="H581" s="73" t="s">
        <v>309</v>
      </c>
      <c r="I581" s="58" t="str">
        <f xml:space="preserve"> MID(I564,1,12) &amp; TEXT(MID(I564,13,2)+1,"00") &amp; "]" &amp; RIGHT(I564,LEN(I564)-FIND("]",I564))</f>
        <v>ChuteStatus[19].b2</v>
      </c>
    </row>
    <row r="582" spans="1:9" x14ac:dyDescent="0.3">
      <c r="A582" s="51">
        <v>1</v>
      </c>
      <c r="B582" s="51"/>
      <c r="C582" s="51">
        <f>C581</f>
        <v>41</v>
      </c>
      <c r="D582" s="51">
        <v>0</v>
      </c>
      <c r="E582" s="51">
        <f>E581+1</f>
        <v>770</v>
      </c>
      <c r="F582" s="51">
        <v>0</v>
      </c>
      <c r="G582" s="73" t="s">
        <v>545</v>
      </c>
      <c r="H582" s="73" t="s">
        <v>310</v>
      </c>
      <c r="I582" s="58" t="str">
        <f xml:space="preserve"> MID(I581,1,16) &amp; "b3"</f>
        <v>ChuteStatus[19].b3</v>
      </c>
    </row>
    <row r="583" spans="1:9" x14ac:dyDescent="0.3">
      <c r="A583" s="51">
        <v>1</v>
      </c>
      <c r="B583" s="51"/>
      <c r="C583" s="51">
        <f t="shared" ref="C583:C596" si="80">C582</f>
        <v>41</v>
      </c>
      <c r="D583" s="51">
        <v>0</v>
      </c>
      <c r="E583" s="51">
        <f t="shared" ref="E583:E596" si="81">E582+1</f>
        <v>771</v>
      </c>
      <c r="F583" s="51">
        <v>0</v>
      </c>
      <c r="G583" s="73" t="s">
        <v>546</v>
      </c>
      <c r="H583" s="73" t="s">
        <v>311</v>
      </c>
      <c r="I583" s="58" t="str">
        <f xml:space="preserve"> MID(I582,1,16) &amp; "b4"</f>
        <v>ChuteStatus[19].b4</v>
      </c>
    </row>
    <row r="584" spans="1:9" x14ac:dyDescent="0.3">
      <c r="A584" s="51">
        <v>1</v>
      </c>
      <c r="B584" s="51"/>
      <c r="C584" s="51">
        <f t="shared" si="80"/>
        <v>41</v>
      </c>
      <c r="D584" s="51">
        <v>0</v>
      </c>
      <c r="E584" s="51">
        <f t="shared" si="81"/>
        <v>772</v>
      </c>
      <c r="F584" s="51">
        <v>0</v>
      </c>
      <c r="G584" s="73" t="s">
        <v>547</v>
      </c>
      <c r="H584" s="73" t="s">
        <v>625</v>
      </c>
      <c r="I584" s="58" t="str">
        <f xml:space="preserve"> MID(I583,1,16) &amp; "b5"</f>
        <v>ChuteStatus[19].b5</v>
      </c>
    </row>
    <row r="585" spans="1:9" x14ac:dyDescent="0.3">
      <c r="A585" s="51">
        <v>1</v>
      </c>
      <c r="B585" s="51"/>
      <c r="C585" s="51">
        <f t="shared" si="80"/>
        <v>41</v>
      </c>
      <c r="D585" s="51">
        <v>0</v>
      </c>
      <c r="E585" s="51">
        <f t="shared" si="81"/>
        <v>773</v>
      </c>
      <c r="F585" s="51">
        <v>0</v>
      </c>
      <c r="G585" s="73" t="s">
        <v>548</v>
      </c>
      <c r="H585" s="73" t="s">
        <v>626</v>
      </c>
      <c r="I585" s="58" t="str">
        <f xml:space="preserve"> MID(I584,1,16) &amp; "b6"</f>
        <v>ChuteStatus[19].b6</v>
      </c>
    </row>
    <row r="586" spans="1:9" x14ac:dyDescent="0.3">
      <c r="A586" s="51">
        <v>1</v>
      </c>
      <c r="B586" s="51"/>
      <c r="C586" s="51">
        <f t="shared" si="80"/>
        <v>41</v>
      </c>
      <c r="D586" s="51">
        <v>0</v>
      </c>
      <c r="E586" s="51">
        <f t="shared" si="81"/>
        <v>774</v>
      </c>
      <c r="F586" s="51">
        <v>0</v>
      </c>
      <c r="G586" s="73" t="s">
        <v>549</v>
      </c>
      <c r="H586" s="73" t="s">
        <v>255</v>
      </c>
      <c r="I586" s="58" t="str">
        <f xml:space="preserve"> MID(I585,1,16) &amp; "b7"</f>
        <v>ChuteStatus[19].b7</v>
      </c>
    </row>
    <row r="587" spans="1:9" x14ac:dyDescent="0.3">
      <c r="A587" s="51">
        <v>1</v>
      </c>
      <c r="B587" s="51"/>
      <c r="C587" s="51">
        <f t="shared" si="80"/>
        <v>41</v>
      </c>
      <c r="D587" s="51">
        <v>0</v>
      </c>
      <c r="E587" s="51">
        <f t="shared" si="81"/>
        <v>775</v>
      </c>
      <c r="F587" s="51">
        <v>0</v>
      </c>
      <c r="G587" s="73" t="s">
        <v>550</v>
      </c>
      <c r="H587" s="73" t="s">
        <v>98</v>
      </c>
      <c r="I587" s="58" t="str">
        <f xml:space="preserve"> MID(I586,1,16) &amp; "b8"</f>
        <v>ChuteStatus[19].b8</v>
      </c>
    </row>
    <row r="588" spans="1:9" x14ac:dyDescent="0.3">
      <c r="A588" s="51">
        <v>1</v>
      </c>
      <c r="B588" s="51"/>
      <c r="C588" s="51">
        <f t="shared" si="80"/>
        <v>41</v>
      </c>
      <c r="D588" s="51">
        <v>0</v>
      </c>
      <c r="E588" s="51">
        <f t="shared" si="81"/>
        <v>776</v>
      </c>
      <c r="F588" s="51">
        <v>0</v>
      </c>
      <c r="G588" s="73" t="s">
        <v>551</v>
      </c>
      <c r="H588" s="73" t="s">
        <v>89</v>
      </c>
      <c r="I588" s="58" t="str">
        <f xml:space="preserve"> MID(I587,1,16) &amp; "b9"</f>
        <v>ChuteStatus[19].b9</v>
      </c>
    </row>
    <row r="589" spans="1:9" x14ac:dyDescent="0.3">
      <c r="A589" s="51">
        <v>1</v>
      </c>
      <c r="B589" s="51"/>
      <c r="C589" s="51">
        <f t="shared" si="80"/>
        <v>41</v>
      </c>
      <c r="D589" s="51">
        <v>0</v>
      </c>
      <c r="E589" s="51">
        <f t="shared" si="81"/>
        <v>777</v>
      </c>
      <c r="F589" s="51">
        <v>0</v>
      </c>
      <c r="G589" s="73" t="s">
        <v>552</v>
      </c>
      <c r="H589" s="73" t="s">
        <v>99</v>
      </c>
      <c r="I589" s="58" t="str">
        <f xml:space="preserve"> MID(I588,1,16) &amp; "b10"</f>
        <v>ChuteStatus[19].b10</v>
      </c>
    </row>
    <row r="590" spans="1:9" x14ac:dyDescent="0.3">
      <c r="A590" s="51">
        <v>1</v>
      </c>
      <c r="B590" s="51"/>
      <c r="C590" s="51">
        <f t="shared" si="80"/>
        <v>41</v>
      </c>
      <c r="D590" s="51">
        <v>0</v>
      </c>
      <c r="E590" s="51">
        <f t="shared" si="81"/>
        <v>778</v>
      </c>
      <c r="F590" s="51">
        <v>0</v>
      </c>
      <c r="G590" s="73" t="s">
        <v>553</v>
      </c>
      <c r="H590" s="73" t="s">
        <v>100</v>
      </c>
      <c r="I590" s="58" t="str">
        <f xml:space="preserve"> MID(I589,1,16) &amp; "b11"</f>
        <v>ChuteStatus[19].b11</v>
      </c>
    </row>
    <row r="591" spans="1:9" x14ac:dyDescent="0.3">
      <c r="A591" s="51">
        <v>1</v>
      </c>
      <c r="B591" s="51"/>
      <c r="C591" s="51">
        <f t="shared" si="80"/>
        <v>41</v>
      </c>
      <c r="D591" s="51">
        <v>0</v>
      </c>
      <c r="E591" s="51">
        <f t="shared" si="81"/>
        <v>779</v>
      </c>
      <c r="F591" s="51">
        <v>0</v>
      </c>
      <c r="G591" s="73" t="s">
        <v>554</v>
      </c>
      <c r="H591" s="73" t="s">
        <v>206</v>
      </c>
      <c r="I591" s="58" t="str">
        <f xml:space="preserve"> MID(I590,1,16) &amp; "b12"</f>
        <v>ChuteStatus[19].b12</v>
      </c>
    </row>
    <row r="592" spans="1:9" x14ac:dyDescent="0.3">
      <c r="A592" s="51">
        <v>1</v>
      </c>
      <c r="B592" s="51"/>
      <c r="C592" s="51">
        <f t="shared" si="80"/>
        <v>41</v>
      </c>
      <c r="D592" s="51">
        <v>0</v>
      </c>
      <c r="E592" s="51">
        <f t="shared" si="81"/>
        <v>780</v>
      </c>
      <c r="F592" s="51">
        <v>0</v>
      </c>
      <c r="G592" s="73" t="s">
        <v>555</v>
      </c>
      <c r="H592" s="73" t="s">
        <v>207</v>
      </c>
      <c r="I592" s="58" t="str">
        <f xml:space="preserve"> MID(I591,1,16) &amp; "b13"</f>
        <v>ChuteStatus[19].b13</v>
      </c>
    </row>
    <row r="593" spans="1:9" x14ac:dyDescent="0.3">
      <c r="A593" s="51">
        <v>1</v>
      </c>
      <c r="B593" s="51"/>
      <c r="C593" s="51">
        <f t="shared" si="80"/>
        <v>41</v>
      </c>
      <c r="D593" s="51">
        <v>0</v>
      </c>
      <c r="E593" s="51">
        <f t="shared" si="81"/>
        <v>781</v>
      </c>
      <c r="F593" s="51">
        <v>0</v>
      </c>
      <c r="G593" s="73" t="s">
        <v>556</v>
      </c>
      <c r="H593" s="73" t="s">
        <v>208</v>
      </c>
      <c r="I593" s="58" t="str">
        <f xml:space="preserve"> MID(I592,1,16) &amp; "b14"</f>
        <v>ChuteStatus[19].b14</v>
      </c>
    </row>
    <row r="594" spans="1:9" x14ac:dyDescent="0.3">
      <c r="A594" s="51">
        <v>1</v>
      </c>
      <c r="B594" s="51"/>
      <c r="C594" s="51">
        <f t="shared" si="80"/>
        <v>41</v>
      </c>
      <c r="D594" s="51">
        <v>0</v>
      </c>
      <c r="E594" s="51">
        <f t="shared" si="81"/>
        <v>782</v>
      </c>
      <c r="F594" s="51">
        <v>0</v>
      </c>
      <c r="G594" s="73" t="s">
        <v>557</v>
      </c>
      <c r="H594" s="73" t="s">
        <v>209</v>
      </c>
      <c r="I594" s="58" t="str">
        <f xml:space="preserve"> MID(I593,1,16) &amp; "b15"</f>
        <v>ChuteStatus[19].b15</v>
      </c>
    </row>
    <row r="595" spans="1:9" x14ac:dyDescent="0.3">
      <c r="A595" s="51">
        <v>1</v>
      </c>
      <c r="B595" s="51"/>
      <c r="C595" s="51">
        <f t="shared" si="80"/>
        <v>41</v>
      </c>
      <c r="D595" s="51">
        <v>0</v>
      </c>
      <c r="E595" s="51">
        <f t="shared" si="81"/>
        <v>783</v>
      </c>
      <c r="F595" s="51">
        <v>0</v>
      </c>
      <c r="G595" s="73" t="s">
        <v>558</v>
      </c>
      <c r="H595" s="73" t="s">
        <v>210</v>
      </c>
      <c r="I595" s="58" t="str">
        <f xml:space="preserve"> MID(I594,1,16) &amp; "b16"</f>
        <v>ChuteStatus[19].b16</v>
      </c>
    </row>
    <row r="596" spans="1:9" x14ac:dyDescent="0.3">
      <c r="A596" s="51">
        <v>1</v>
      </c>
      <c r="B596" s="51"/>
      <c r="C596" s="51">
        <f t="shared" si="80"/>
        <v>41</v>
      </c>
      <c r="D596" s="51">
        <v>0</v>
      </c>
      <c r="E596" s="51">
        <f t="shared" si="81"/>
        <v>784</v>
      </c>
      <c r="F596" s="51">
        <v>0</v>
      </c>
      <c r="G596" s="73" t="s">
        <v>559</v>
      </c>
      <c r="H596" s="51"/>
      <c r="I596" s="51"/>
    </row>
    <row r="597" spans="1:9" x14ac:dyDescent="0.3">
      <c r="G597" s="49"/>
    </row>
    <row r="598" spans="1:9" x14ac:dyDescent="0.3">
      <c r="A598" s="51">
        <v>1</v>
      </c>
      <c r="B598" s="51"/>
      <c r="C598" s="51">
        <f>C581+1</f>
        <v>42</v>
      </c>
      <c r="D598" s="51">
        <v>0</v>
      </c>
      <c r="E598" s="51">
        <f>E581+16</f>
        <v>785</v>
      </c>
      <c r="F598" s="51">
        <v>0</v>
      </c>
      <c r="G598" s="73" t="s">
        <v>544</v>
      </c>
      <c r="H598" s="73" t="s">
        <v>309</v>
      </c>
      <c r="I598" s="58" t="str">
        <f xml:space="preserve"> MID(I581,1,12) &amp; TEXT(MID(I581,13,2)+1,"00") &amp; "]" &amp; RIGHT(I581,LEN(I581)-FIND("]",I581))</f>
        <v>ChuteStatus[20].b2</v>
      </c>
    </row>
    <row r="599" spans="1:9" x14ac:dyDescent="0.3">
      <c r="A599" s="51">
        <v>1</v>
      </c>
      <c r="B599" s="51"/>
      <c r="C599" s="51">
        <f>C598</f>
        <v>42</v>
      </c>
      <c r="D599" s="51">
        <v>0</v>
      </c>
      <c r="E599" s="51">
        <f>E598+1</f>
        <v>786</v>
      </c>
      <c r="F599" s="51">
        <v>0</v>
      </c>
      <c r="G599" s="73" t="s">
        <v>545</v>
      </c>
      <c r="H599" s="73" t="s">
        <v>310</v>
      </c>
      <c r="I599" s="58" t="str">
        <f xml:space="preserve"> MID(I598,1,16) &amp; "b3"</f>
        <v>ChuteStatus[20].b3</v>
      </c>
    </row>
    <row r="600" spans="1:9" x14ac:dyDescent="0.3">
      <c r="A600" s="51">
        <v>1</v>
      </c>
      <c r="B600" s="51"/>
      <c r="C600" s="51">
        <f t="shared" ref="C600:C613" si="82">C599</f>
        <v>42</v>
      </c>
      <c r="D600" s="51">
        <v>0</v>
      </c>
      <c r="E600" s="51">
        <f t="shared" ref="E600:E613" si="83">E599+1</f>
        <v>787</v>
      </c>
      <c r="F600" s="51">
        <v>0</v>
      </c>
      <c r="G600" s="73" t="s">
        <v>546</v>
      </c>
      <c r="H600" s="73" t="s">
        <v>311</v>
      </c>
      <c r="I600" s="58" t="str">
        <f xml:space="preserve"> MID(I599,1,16) &amp; "b4"</f>
        <v>ChuteStatus[20].b4</v>
      </c>
    </row>
    <row r="601" spans="1:9" x14ac:dyDescent="0.3">
      <c r="A601" s="51">
        <v>1</v>
      </c>
      <c r="B601" s="51"/>
      <c r="C601" s="51">
        <f t="shared" si="82"/>
        <v>42</v>
      </c>
      <c r="D601" s="51">
        <v>0</v>
      </c>
      <c r="E601" s="51">
        <f t="shared" si="83"/>
        <v>788</v>
      </c>
      <c r="F601" s="51">
        <v>0</v>
      </c>
      <c r="G601" s="73" t="s">
        <v>547</v>
      </c>
      <c r="H601" s="73" t="s">
        <v>625</v>
      </c>
      <c r="I601" s="58" t="str">
        <f xml:space="preserve"> MID(I600,1,16) &amp; "b5"</f>
        <v>ChuteStatus[20].b5</v>
      </c>
    </row>
    <row r="602" spans="1:9" x14ac:dyDescent="0.3">
      <c r="A602" s="51">
        <v>1</v>
      </c>
      <c r="B602" s="51"/>
      <c r="C602" s="51">
        <f t="shared" si="82"/>
        <v>42</v>
      </c>
      <c r="D602" s="51">
        <v>0</v>
      </c>
      <c r="E602" s="51">
        <f t="shared" si="83"/>
        <v>789</v>
      </c>
      <c r="F602" s="51">
        <v>0</v>
      </c>
      <c r="G602" s="73" t="s">
        <v>548</v>
      </c>
      <c r="H602" s="73" t="s">
        <v>626</v>
      </c>
      <c r="I602" s="58" t="str">
        <f xml:space="preserve"> MID(I601,1,16) &amp; "b6"</f>
        <v>ChuteStatus[20].b6</v>
      </c>
    </row>
    <row r="603" spans="1:9" x14ac:dyDescent="0.3">
      <c r="A603" s="51">
        <v>1</v>
      </c>
      <c r="B603" s="51"/>
      <c r="C603" s="51">
        <f t="shared" si="82"/>
        <v>42</v>
      </c>
      <c r="D603" s="51">
        <v>0</v>
      </c>
      <c r="E603" s="51">
        <f t="shared" si="83"/>
        <v>790</v>
      </c>
      <c r="F603" s="51">
        <v>0</v>
      </c>
      <c r="G603" s="73" t="s">
        <v>549</v>
      </c>
      <c r="H603" s="73" t="s">
        <v>255</v>
      </c>
      <c r="I603" s="58" t="str">
        <f xml:space="preserve"> MID(I602,1,16) &amp; "b7"</f>
        <v>ChuteStatus[20].b7</v>
      </c>
    </row>
    <row r="604" spans="1:9" x14ac:dyDescent="0.3">
      <c r="A604" s="51">
        <v>1</v>
      </c>
      <c r="B604" s="51"/>
      <c r="C604" s="51">
        <f t="shared" si="82"/>
        <v>42</v>
      </c>
      <c r="D604" s="51">
        <v>0</v>
      </c>
      <c r="E604" s="51">
        <f t="shared" si="83"/>
        <v>791</v>
      </c>
      <c r="F604" s="51">
        <v>0</v>
      </c>
      <c r="G604" s="73" t="s">
        <v>550</v>
      </c>
      <c r="H604" s="73" t="s">
        <v>98</v>
      </c>
      <c r="I604" s="58" t="str">
        <f xml:space="preserve"> MID(I603,1,16) &amp; "b8"</f>
        <v>ChuteStatus[20].b8</v>
      </c>
    </row>
    <row r="605" spans="1:9" x14ac:dyDescent="0.3">
      <c r="A605" s="51">
        <v>1</v>
      </c>
      <c r="B605" s="51"/>
      <c r="C605" s="51">
        <f t="shared" si="82"/>
        <v>42</v>
      </c>
      <c r="D605" s="51">
        <v>0</v>
      </c>
      <c r="E605" s="51">
        <f t="shared" si="83"/>
        <v>792</v>
      </c>
      <c r="F605" s="51">
        <v>0</v>
      </c>
      <c r="G605" s="73" t="s">
        <v>551</v>
      </c>
      <c r="H605" s="73" t="s">
        <v>89</v>
      </c>
      <c r="I605" s="58" t="str">
        <f xml:space="preserve"> MID(I604,1,16) &amp; "b9"</f>
        <v>ChuteStatus[20].b9</v>
      </c>
    </row>
    <row r="606" spans="1:9" x14ac:dyDescent="0.3">
      <c r="A606" s="51">
        <v>1</v>
      </c>
      <c r="B606" s="51"/>
      <c r="C606" s="51">
        <f t="shared" si="82"/>
        <v>42</v>
      </c>
      <c r="D606" s="51">
        <v>0</v>
      </c>
      <c r="E606" s="51">
        <f t="shared" si="83"/>
        <v>793</v>
      </c>
      <c r="F606" s="51">
        <v>0</v>
      </c>
      <c r="G606" s="73" t="s">
        <v>552</v>
      </c>
      <c r="H606" s="73" t="s">
        <v>99</v>
      </c>
      <c r="I606" s="58" t="str">
        <f xml:space="preserve"> MID(I605,1,16) &amp; "b10"</f>
        <v>ChuteStatus[20].b10</v>
      </c>
    </row>
    <row r="607" spans="1:9" x14ac:dyDescent="0.3">
      <c r="A607" s="51">
        <v>1</v>
      </c>
      <c r="B607" s="51"/>
      <c r="C607" s="51">
        <f t="shared" si="82"/>
        <v>42</v>
      </c>
      <c r="D607" s="51">
        <v>0</v>
      </c>
      <c r="E607" s="51">
        <f t="shared" si="83"/>
        <v>794</v>
      </c>
      <c r="F607" s="51">
        <v>0</v>
      </c>
      <c r="G607" s="73" t="s">
        <v>553</v>
      </c>
      <c r="H607" s="73" t="s">
        <v>100</v>
      </c>
      <c r="I607" s="58" t="str">
        <f xml:space="preserve"> MID(I606,1,16) &amp; "b11"</f>
        <v>ChuteStatus[20].b11</v>
      </c>
    </row>
    <row r="608" spans="1:9" x14ac:dyDescent="0.3">
      <c r="A608" s="51">
        <v>1</v>
      </c>
      <c r="B608" s="51"/>
      <c r="C608" s="51">
        <f t="shared" si="82"/>
        <v>42</v>
      </c>
      <c r="D608" s="51">
        <v>0</v>
      </c>
      <c r="E608" s="51">
        <f t="shared" si="83"/>
        <v>795</v>
      </c>
      <c r="F608" s="51">
        <v>0</v>
      </c>
      <c r="G608" s="73" t="s">
        <v>554</v>
      </c>
      <c r="H608" s="73" t="s">
        <v>206</v>
      </c>
      <c r="I608" s="58" t="str">
        <f xml:space="preserve"> MID(I607,1,16) &amp; "b12"</f>
        <v>ChuteStatus[20].b12</v>
      </c>
    </row>
    <row r="609" spans="1:9" x14ac:dyDescent="0.3">
      <c r="A609" s="51">
        <v>1</v>
      </c>
      <c r="B609" s="51"/>
      <c r="C609" s="51">
        <f t="shared" si="82"/>
        <v>42</v>
      </c>
      <c r="D609" s="51">
        <v>0</v>
      </c>
      <c r="E609" s="51">
        <f t="shared" si="83"/>
        <v>796</v>
      </c>
      <c r="F609" s="51">
        <v>0</v>
      </c>
      <c r="G609" s="73" t="s">
        <v>555</v>
      </c>
      <c r="H609" s="73" t="s">
        <v>207</v>
      </c>
      <c r="I609" s="58" t="str">
        <f xml:space="preserve"> MID(I608,1,16) &amp; "b13"</f>
        <v>ChuteStatus[20].b13</v>
      </c>
    </row>
    <row r="610" spans="1:9" x14ac:dyDescent="0.3">
      <c r="A610" s="51">
        <v>1</v>
      </c>
      <c r="B610" s="51"/>
      <c r="C610" s="51">
        <f t="shared" si="82"/>
        <v>42</v>
      </c>
      <c r="D610" s="51">
        <v>0</v>
      </c>
      <c r="E610" s="51">
        <f t="shared" si="83"/>
        <v>797</v>
      </c>
      <c r="F610" s="51">
        <v>0</v>
      </c>
      <c r="G610" s="73" t="s">
        <v>556</v>
      </c>
      <c r="H610" s="73" t="s">
        <v>208</v>
      </c>
      <c r="I610" s="58" t="str">
        <f xml:space="preserve"> MID(I609,1,16) &amp; "b14"</f>
        <v>ChuteStatus[20].b14</v>
      </c>
    </row>
    <row r="611" spans="1:9" x14ac:dyDescent="0.3">
      <c r="A611" s="51">
        <v>1</v>
      </c>
      <c r="B611" s="51"/>
      <c r="C611" s="51">
        <f t="shared" si="82"/>
        <v>42</v>
      </c>
      <c r="D611" s="51">
        <v>0</v>
      </c>
      <c r="E611" s="51">
        <f t="shared" si="83"/>
        <v>798</v>
      </c>
      <c r="F611" s="51">
        <v>0</v>
      </c>
      <c r="G611" s="73" t="s">
        <v>557</v>
      </c>
      <c r="H611" s="73" t="s">
        <v>209</v>
      </c>
      <c r="I611" s="58" t="str">
        <f xml:space="preserve"> MID(I610,1,16) &amp; "b15"</f>
        <v>ChuteStatus[20].b15</v>
      </c>
    </row>
    <row r="612" spans="1:9" x14ac:dyDescent="0.3">
      <c r="A612" s="51">
        <v>1</v>
      </c>
      <c r="B612" s="51"/>
      <c r="C612" s="51">
        <f t="shared" si="82"/>
        <v>42</v>
      </c>
      <c r="D612" s="51">
        <v>0</v>
      </c>
      <c r="E612" s="51">
        <f t="shared" si="83"/>
        <v>799</v>
      </c>
      <c r="F612" s="51">
        <v>0</v>
      </c>
      <c r="G612" s="73" t="s">
        <v>558</v>
      </c>
      <c r="H612" s="73" t="s">
        <v>210</v>
      </c>
      <c r="I612" s="58" t="str">
        <f xml:space="preserve"> MID(I611,1,16) &amp; "b16"</f>
        <v>ChuteStatus[20].b16</v>
      </c>
    </row>
    <row r="613" spans="1:9" x14ac:dyDescent="0.3">
      <c r="A613" s="51">
        <v>1</v>
      </c>
      <c r="B613" s="51"/>
      <c r="C613" s="51">
        <f t="shared" si="82"/>
        <v>42</v>
      </c>
      <c r="D613" s="51">
        <v>0</v>
      </c>
      <c r="E613" s="51">
        <f t="shared" si="83"/>
        <v>800</v>
      </c>
      <c r="F613" s="51">
        <v>0</v>
      </c>
      <c r="G613" s="73" t="s">
        <v>559</v>
      </c>
      <c r="H613" s="51"/>
      <c r="I613" s="51"/>
    </row>
    <row r="614" spans="1:9" x14ac:dyDescent="0.3">
      <c r="G614" s="49"/>
    </row>
    <row r="615" spans="1:9" x14ac:dyDescent="0.3">
      <c r="A615" s="51">
        <v>1</v>
      </c>
      <c r="B615" s="51"/>
      <c r="C615" s="51">
        <f>C598+1</f>
        <v>43</v>
      </c>
      <c r="D615" s="51">
        <v>0</v>
      </c>
      <c r="E615" s="51">
        <f>E598+16</f>
        <v>801</v>
      </c>
      <c r="F615" s="51">
        <v>0</v>
      </c>
      <c r="G615" s="73" t="s">
        <v>544</v>
      </c>
      <c r="H615" s="73" t="s">
        <v>309</v>
      </c>
      <c r="I615" s="58" t="str">
        <f xml:space="preserve"> MID(I598,1,12) &amp; TEXT(MID(I598,13,2)+1,"00") &amp; "]" &amp; RIGHT(I598,LEN(I598)-FIND("]",I598))</f>
        <v>ChuteStatus[21].b2</v>
      </c>
    </row>
    <row r="616" spans="1:9" x14ac:dyDescent="0.3">
      <c r="A616" s="51">
        <v>1</v>
      </c>
      <c r="B616" s="51"/>
      <c r="C616" s="51">
        <f>C615</f>
        <v>43</v>
      </c>
      <c r="D616" s="51">
        <v>0</v>
      </c>
      <c r="E616" s="51">
        <f>E615+1</f>
        <v>802</v>
      </c>
      <c r="F616" s="51">
        <v>0</v>
      </c>
      <c r="G616" s="73" t="s">
        <v>545</v>
      </c>
      <c r="H616" s="73" t="s">
        <v>310</v>
      </c>
      <c r="I616" s="58" t="str">
        <f xml:space="preserve"> MID(I615,1,16) &amp; "b3"</f>
        <v>ChuteStatus[21].b3</v>
      </c>
    </row>
    <row r="617" spans="1:9" x14ac:dyDescent="0.3">
      <c r="A617" s="51">
        <v>1</v>
      </c>
      <c r="B617" s="51"/>
      <c r="C617" s="51">
        <f t="shared" ref="C617:C630" si="84">C616</f>
        <v>43</v>
      </c>
      <c r="D617" s="51">
        <v>0</v>
      </c>
      <c r="E617" s="51">
        <f t="shared" ref="E617:E630" si="85">E616+1</f>
        <v>803</v>
      </c>
      <c r="F617" s="51">
        <v>0</v>
      </c>
      <c r="G617" s="73" t="s">
        <v>546</v>
      </c>
      <c r="H617" s="73" t="s">
        <v>311</v>
      </c>
      <c r="I617" s="58" t="str">
        <f xml:space="preserve"> MID(I616,1,16) &amp; "b4"</f>
        <v>ChuteStatus[21].b4</v>
      </c>
    </row>
    <row r="618" spans="1:9" x14ac:dyDescent="0.3">
      <c r="A618" s="51">
        <v>1</v>
      </c>
      <c r="B618" s="51"/>
      <c r="C618" s="51">
        <f t="shared" si="84"/>
        <v>43</v>
      </c>
      <c r="D618" s="51">
        <v>0</v>
      </c>
      <c r="E618" s="51">
        <f t="shared" si="85"/>
        <v>804</v>
      </c>
      <c r="F618" s="51">
        <v>0</v>
      </c>
      <c r="G618" s="73" t="s">
        <v>547</v>
      </c>
      <c r="H618" s="73" t="s">
        <v>625</v>
      </c>
      <c r="I618" s="58" t="str">
        <f xml:space="preserve"> MID(I617,1,16) &amp; "b5"</f>
        <v>ChuteStatus[21].b5</v>
      </c>
    </row>
    <row r="619" spans="1:9" x14ac:dyDescent="0.3">
      <c r="A619" s="51">
        <v>1</v>
      </c>
      <c r="B619" s="51"/>
      <c r="C619" s="51">
        <f t="shared" si="84"/>
        <v>43</v>
      </c>
      <c r="D619" s="51">
        <v>0</v>
      </c>
      <c r="E619" s="51">
        <f t="shared" si="85"/>
        <v>805</v>
      </c>
      <c r="F619" s="51">
        <v>0</v>
      </c>
      <c r="G619" s="73" t="s">
        <v>548</v>
      </c>
      <c r="H619" s="73" t="s">
        <v>626</v>
      </c>
      <c r="I619" s="58" t="str">
        <f xml:space="preserve"> MID(I618,1,16) &amp; "b6"</f>
        <v>ChuteStatus[21].b6</v>
      </c>
    </row>
    <row r="620" spans="1:9" x14ac:dyDescent="0.3">
      <c r="A620" s="51">
        <v>1</v>
      </c>
      <c r="B620" s="51"/>
      <c r="C620" s="51">
        <f t="shared" si="84"/>
        <v>43</v>
      </c>
      <c r="D620" s="51">
        <v>0</v>
      </c>
      <c r="E620" s="51">
        <f t="shared" si="85"/>
        <v>806</v>
      </c>
      <c r="F620" s="51">
        <v>0</v>
      </c>
      <c r="G620" s="73" t="s">
        <v>549</v>
      </c>
      <c r="H620" s="73" t="s">
        <v>255</v>
      </c>
      <c r="I620" s="58" t="str">
        <f xml:space="preserve"> MID(I619,1,16) &amp; "b7"</f>
        <v>ChuteStatus[21].b7</v>
      </c>
    </row>
    <row r="621" spans="1:9" x14ac:dyDescent="0.3">
      <c r="A621" s="51">
        <v>1</v>
      </c>
      <c r="B621" s="51"/>
      <c r="C621" s="51">
        <f t="shared" si="84"/>
        <v>43</v>
      </c>
      <c r="D621" s="51">
        <v>0</v>
      </c>
      <c r="E621" s="51">
        <f t="shared" si="85"/>
        <v>807</v>
      </c>
      <c r="F621" s="51">
        <v>0</v>
      </c>
      <c r="G621" s="73" t="s">
        <v>550</v>
      </c>
      <c r="H621" s="73" t="s">
        <v>98</v>
      </c>
      <c r="I621" s="58" t="str">
        <f xml:space="preserve"> MID(I620,1,16) &amp; "b8"</f>
        <v>ChuteStatus[21].b8</v>
      </c>
    </row>
    <row r="622" spans="1:9" x14ac:dyDescent="0.3">
      <c r="A622" s="51">
        <v>1</v>
      </c>
      <c r="B622" s="51"/>
      <c r="C622" s="51">
        <f t="shared" si="84"/>
        <v>43</v>
      </c>
      <c r="D622" s="51">
        <v>0</v>
      </c>
      <c r="E622" s="51">
        <f t="shared" si="85"/>
        <v>808</v>
      </c>
      <c r="F622" s="51">
        <v>0</v>
      </c>
      <c r="G622" s="73" t="s">
        <v>551</v>
      </c>
      <c r="H622" s="73" t="s">
        <v>89</v>
      </c>
      <c r="I622" s="58" t="str">
        <f xml:space="preserve"> MID(I621,1,16) &amp; "b9"</f>
        <v>ChuteStatus[21].b9</v>
      </c>
    </row>
    <row r="623" spans="1:9" x14ac:dyDescent="0.3">
      <c r="A623" s="51">
        <v>1</v>
      </c>
      <c r="B623" s="51"/>
      <c r="C623" s="51">
        <f t="shared" si="84"/>
        <v>43</v>
      </c>
      <c r="D623" s="51">
        <v>0</v>
      </c>
      <c r="E623" s="51">
        <f t="shared" si="85"/>
        <v>809</v>
      </c>
      <c r="F623" s="51">
        <v>0</v>
      </c>
      <c r="G623" s="73" t="s">
        <v>552</v>
      </c>
      <c r="H623" s="73" t="s">
        <v>99</v>
      </c>
      <c r="I623" s="58" t="str">
        <f xml:space="preserve"> MID(I622,1,16) &amp; "b10"</f>
        <v>ChuteStatus[21].b10</v>
      </c>
    </row>
    <row r="624" spans="1:9" x14ac:dyDescent="0.3">
      <c r="A624" s="51">
        <v>1</v>
      </c>
      <c r="B624" s="51"/>
      <c r="C624" s="51">
        <f t="shared" si="84"/>
        <v>43</v>
      </c>
      <c r="D624" s="51">
        <v>0</v>
      </c>
      <c r="E624" s="51">
        <f t="shared" si="85"/>
        <v>810</v>
      </c>
      <c r="F624" s="51">
        <v>0</v>
      </c>
      <c r="G624" s="73" t="s">
        <v>553</v>
      </c>
      <c r="H624" s="73" t="s">
        <v>100</v>
      </c>
      <c r="I624" s="58" t="str">
        <f xml:space="preserve"> MID(I623,1,16) &amp; "b11"</f>
        <v>ChuteStatus[21].b11</v>
      </c>
    </row>
    <row r="625" spans="1:9" x14ac:dyDescent="0.3">
      <c r="A625" s="51">
        <v>1</v>
      </c>
      <c r="B625" s="51"/>
      <c r="C625" s="51">
        <f t="shared" si="84"/>
        <v>43</v>
      </c>
      <c r="D625" s="51">
        <v>0</v>
      </c>
      <c r="E625" s="51">
        <f t="shared" si="85"/>
        <v>811</v>
      </c>
      <c r="F625" s="51">
        <v>0</v>
      </c>
      <c r="G625" s="73" t="s">
        <v>554</v>
      </c>
      <c r="H625" s="73" t="s">
        <v>206</v>
      </c>
      <c r="I625" s="58" t="str">
        <f xml:space="preserve"> MID(I624,1,16) &amp; "b12"</f>
        <v>ChuteStatus[21].b12</v>
      </c>
    </row>
    <row r="626" spans="1:9" x14ac:dyDescent="0.3">
      <c r="A626" s="51">
        <v>1</v>
      </c>
      <c r="B626" s="51"/>
      <c r="C626" s="51">
        <f t="shared" si="84"/>
        <v>43</v>
      </c>
      <c r="D626" s="51">
        <v>0</v>
      </c>
      <c r="E626" s="51">
        <f t="shared" si="85"/>
        <v>812</v>
      </c>
      <c r="F626" s="51">
        <v>0</v>
      </c>
      <c r="G626" s="73" t="s">
        <v>555</v>
      </c>
      <c r="H626" s="73" t="s">
        <v>207</v>
      </c>
      <c r="I626" s="58" t="str">
        <f xml:space="preserve"> MID(I625,1,16) &amp; "b13"</f>
        <v>ChuteStatus[21].b13</v>
      </c>
    </row>
    <row r="627" spans="1:9" x14ac:dyDescent="0.3">
      <c r="A627" s="51">
        <v>1</v>
      </c>
      <c r="B627" s="51"/>
      <c r="C627" s="51">
        <f t="shared" si="84"/>
        <v>43</v>
      </c>
      <c r="D627" s="51">
        <v>0</v>
      </c>
      <c r="E627" s="51">
        <f t="shared" si="85"/>
        <v>813</v>
      </c>
      <c r="F627" s="51">
        <v>0</v>
      </c>
      <c r="G627" s="73" t="s">
        <v>556</v>
      </c>
      <c r="H627" s="73" t="s">
        <v>208</v>
      </c>
      <c r="I627" s="58" t="str">
        <f xml:space="preserve"> MID(I626,1,16) &amp; "b14"</f>
        <v>ChuteStatus[21].b14</v>
      </c>
    </row>
    <row r="628" spans="1:9" x14ac:dyDescent="0.3">
      <c r="A628" s="51">
        <v>1</v>
      </c>
      <c r="B628" s="51"/>
      <c r="C628" s="51">
        <f t="shared" si="84"/>
        <v>43</v>
      </c>
      <c r="D628" s="51">
        <v>0</v>
      </c>
      <c r="E628" s="51">
        <f t="shared" si="85"/>
        <v>814</v>
      </c>
      <c r="F628" s="51">
        <v>0</v>
      </c>
      <c r="G628" s="73" t="s">
        <v>557</v>
      </c>
      <c r="H628" s="73" t="s">
        <v>209</v>
      </c>
      <c r="I628" s="58" t="str">
        <f xml:space="preserve"> MID(I627,1,16) &amp; "b15"</f>
        <v>ChuteStatus[21].b15</v>
      </c>
    </row>
    <row r="629" spans="1:9" x14ac:dyDescent="0.3">
      <c r="A629" s="51">
        <v>1</v>
      </c>
      <c r="B629" s="51"/>
      <c r="C629" s="51">
        <f t="shared" si="84"/>
        <v>43</v>
      </c>
      <c r="D629" s="51">
        <v>0</v>
      </c>
      <c r="E629" s="51">
        <f t="shared" si="85"/>
        <v>815</v>
      </c>
      <c r="F629" s="51">
        <v>0</v>
      </c>
      <c r="G629" s="73" t="s">
        <v>558</v>
      </c>
      <c r="H629" s="73" t="s">
        <v>210</v>
      </c>
      <c r="I629" s="58" t="str">
        <f xml:space="preserve"> MID(I628,1,16) &amp; "b16"</f>
        <v>ChuteStatus[21].b16</v>
      </c>
    </row>
    <row r="630" spans="1:9" x14ac:dyDescent="0.3">
      <c r="A630" s="51">
        <v>1</v>
      </c>
      <c r="B630" s="51"/>
      <c r="C630" s="51">
        <f t="shared" si="84"/>
        <v>43</v>
      </c>
      <c r="D630" s="51">
        <v>0</v>
      </c>
      <c r="E630" s="51">
        <f t="shared" si="85"/>
        <v>816</v>
      </c>
      <c r="F630" s="51">
        <v>0</v>
      </c>
      <c r="G630" s="73" t="s">
        <v>559</v>
      </c>
      <c r="H630" s="51"/>
      <c r="I630" s="51"/>
    </row>
    <row r="631" spans="1:9" x14ac:dyDescent="0.3">
      <c r="G631" s="49"/>
    </row>
    <row r="632" spans="1:9" x14ac:dyDescent="0.3">
      <c r="A632" s="51">
        <v>1</v>
      </c>
      <c r="B632" s="51"/>
      <c r="C632" s="51">
        <f>C615+1</f>
        <v>44</v>
      </c>
      <c r="D632" s="51">
        <v>0</v>
      </c>
      <c r="E632" s="51">
        <f>E615+16</f>
        <v>817</v>
      </c>
      <c r="F632" s="51">
        <v>0</v>
      </c>
      <c r="G632" s="73" t="s">
        <v>544</v>
      </c>
      <c r="H632" s="73" t="s">
        <v>309</v>
      </c>
      <c r="I632" s="58" t="str">
        <f xml:space="preserve"> MID(I615,1,12) &amp; TEXT(MID(I615,13,2)+1,"00") &amp; "]" &amp; RIGHT(I615,LEN(I615)-FIND("]",I615))</f>
        <v>ChuteStatus[22].b2</v>
      </c>
    </row>
    <row r="633" spans="1:9" x14ac:dyDescent="0.3">
      <c r="A633" s="51">
        <v>1</v>
      </c>
      <c r="B633" s="51"/>
      <c r="C633" s="51">
        <f>C632</f>
        <v>44</v>
      </c>
      <c r="D633" s="51">
        <v>0</v>
      </c>
      <c r="E633" s="51">
        <f>E632+1</f>
        <v>818</v>
      </c>
      <c r="F633" s="51">
        <v>0</v>
      </c>
      <c r="G633" s="73" t="s">
        <v>545</v>
      </c>
      <c r="H633" s="73" t="s">
        <v>310</v>
      </c>
      <c r="I633" s="58" t="str">
        <f xml:space="preserve"> MID(I632,1,16) &amp; "b3"</f>
        <v>ChuteStatus[22].b3</v>
      </c>
    </row>
    <row r="634" spans="1:9" x14ac:dyDescent="0.3">
      <c r="A634" s="51">
        <v>1</v>
      </c>
      <c r="B634" s="51"/>
      <c r="C634" s="51">
        <f t="shared" ref="C634:C647" si="86">C633</f>
        <v>44</v>
      </c>
      <c r="D634" s="51">
        <v>0</v>
      </c>
      <c r="E634" s="51">
        <f t="shared" ref="E634:E647" si="87">E633+1</f>
        <v>819</v>
      </c>
      <c r="F634" s="51">
        <v>0</v>
      </c>
      <c r="G634" s="73" t="s">
        <v>546</v>
      </c>
      <c r="H634" s="73" t="s">
        <v>311</v>
      </c>
      <c r="I634" s="58" t="str">
        <f xml:space="preserve"> MID(I633,1,16) &amp; "b4"</f>
        <v>ChuteStatus[22].b4</v>
      </c>
    </row>
    <row r="635" spans="1:9" x14ac:dyDescent="0.3">
      <c r="A635" s="51">
        <v>1</v>
      </c>
      <c r="B635" s="51"/>
      <c r="C635" s="51">
        <f t="shared" si="86"/>
        <v>44</v>
      </c>
      <c r="D635" s="51">
        <v>0</v>
      </c>
      <c r="E635" s="51">
        <f t="shared" si="87"/>
        <v>820</v>
      </c>
      <c r="F635" s="51">
        <v>0</v>
      </c>
      <c r="G635" s="73" t="s">
        <v>547</v>
      </c>
      <c r="H635" s="73" t="s">
        <v>625</v>
      </c>
      <c r="I635" s="58" t="str">
        <f xml:space="preserve"> MID(I634,1,16) &amp; "b5"</f>
        <v>ChuteStatus[22].b5</v>
      </c>
    </row>
    <row r="636" spans="1:9" x14ac:dyDescent="0.3">
      <c r="A636" s="51">
        <v>1</v>
      </c>
      <c r="B636" s="51"/>
      <c r="C636" s="51">
        <f t="shared" si="86"/>
        <v>44</v>
      </c>
      <c r="D636" s="51">
        <v>0</v>
      </c>
      <c r="E636" s="51">
        <f t="shared" si="87"/>
        <v>821</v>
      </c>
      <c r="F636" s="51">
        <v>0</v>
      </c>
      <c r="G636" s="73" t="s">
        <v>548</v>
      </c>
      <c r="H636" s="73" t="s">
        <v>626</v>
      </c>
      <c r="I636" s="58" t="str">
        <f xml:space="preserve"> MID(I635,1,16) &amp; "b6"</f>
        <v>ChuteStatus[22].b6</v>
      </c>
    </row>
    <row r="637" spans="1:9" x14ac:dyDescent="0.3">
      <c r="A637" s="51">
        <v>1</v>
      </c>
      <c r="B637" s="51"/>
      <c r="C637" s="51">
        <f t="shared" si="86"/>
        <v>44</v>
      </c>
      <c r="D637" s="51">
        <v>0</v>
      </c>
      <c r="E637" s="51">
        <f t="shared" si="87"/>
        <v>822</v>
      </c>
      <c r="F637" s="51">
        <v>0</v>
      </c>
      <c r="G637" s="73" t="s">
        <v>549</v>
      </c>
      <c r="H637" s="73" t="s">
        <v>255</v>
      </c>
      <c r="I637" s="58" t="str">
        <f xml:space="preserve"> MID(I636,1,16) &amp; "b7"</f>
        <v>ChuteStatus[22].b7</v>
      </c>
    </row>
    <row r="638" spans="1:9" x14ac:dyDescent="0.3">
      <c r="A638" s="51">
        <v>1</v>
      </c>
      <c r="B638" s="51"/>
      <c r="C638" s="51">
        <f t="shared" si="86"/>
        <v>44</v>
      </c>
      <c r="D638" s="51">
        <v>0</v>
      </c>
      <c r="E638" s="51">
        <f t="shared" si="87"/>
        <v>823</v>
      </c>
      <c r="F638" s="51">
        <v>0</v>
      </c>
      <c r="G638" s="73" t="s">
        <v>550</v>
      </c>
      <c r="H638" s="73" t="s">
        <v>98</v>
      </c>
      <c r="I638" s="58" t="str">
        <f xml:space="preserve"> MID(I637,1,16) &amp; "b8"</f>
        <v>ChuteStatus[22].b8</v>
      </c>
    </row>
    <row r="639" spans="1:9" x14ac:dyDescent="0.3">
      <c r="A639" s="51">
        <v>1</v>
      </c>
      <c r="B639" s="51"/>
      <c r="C639" s="51">
        <f t="shared" si="86"/>
        <v>44</v>
      </c>
      <c r="D639" s="51">
        <v>0</v>
      </c>
      <c r="E639" s="51">
        <f t="shared" si="87"/>
        <v>824</v>
      </c>
      <c r="F639" s="51">
        <v>0</v>
      </c>
      <c r="G639" s="73" t="s">
        <v>551</v>
      </c>
      <c r="H639" s="73" t="s">
        <v>89</v>
      </c>
      <c r="I639" s="58" t="str">
        <f xml:space="preserve"> MID(I638,1,16) &amp; "b9"</f>
        <v>ChuteStatus[22].b9</v>
      </c>
    </row>
    <row r="640" spans="1:9" x14ac:dyDescent="0.3">
      <c r="A640" s="51">
        <v>1</v>
      </c>
      <c r="B640" s="51"/>
      <c r="C640" s="51">
        <f t="shared" si="86"/>
        <v>44</v>
      </c>
      <c r="D640" s="51">
        <v>0</v>
      </c>
      <c r="E640" s="51">
        <f t="shared" si="87"/>
        <v>825</v>
      </c>
      <c r="F640" s="51">
        <v>0</v>
      </c>
      <c r="G640" s="73" t="s">
        <v>552</v>
      </c>
      <c r="H640" s="73" t="s">
        <v>99</v>
      </c>
      <c r="I640" s="58" t="str">
        <f xml:space="preserve"> MID(I639,1,16) &amp; "b10"</f>
        <v>ChuteStatus[22].b10</v>
      </c>
    </row>
    <row r="641" spans="1:9" x14ac:dyDescent="0.3">
      <c r="A641" s="51">
        <v>1</v>
      </c>
      <c r="B641" s="51"/>
      <c r="C641" s="51">
        <f t="shared" si="86"/>
        <v>44</v>
      </c>
      <c r="D641" s="51">
        <v>0</v>
      </c>
      <c r="E641" s="51">
        <f t="shared" si="87"/>
        <v>826</v>
      </c>
      <c r="F641" s="51">
        <v>0</v>
      </c>
      <c r="G641" s="73" t="s">
        <v>553</v>
      </c>
      <c r="H641" s="73" t="s">
        <v>100</v>
      </c>
      <c r="I641" s="58" t="str">
        <f xml:space="preserve"> MID(I640,1,16) &amp; "b11"</f>
        <v>ChuteStatus[22].b11</v>
      </c>
    </row>
    <row r="642" spans="1:9" x14ac:dyDescent="0.3">
      <c r="A642" s="51">
        <v>1</v>
      </c>
      <c r="B642" s="51"/>
      <c r="C642" s="51">
        <f t="shared" si="86"/>
        <v>44</v>
      </c>
      <c r="D642" s="51">
        <v>0</v>
      </c>
      <c r="E642" s="51">
        <f t="shared" si="87"/>
        <v>827</v>
      </c>
      <c r="F642" s="51">
        <v>0</v>
      </c>
      <c r="G642" s="73" t="s">
        <v>554</v>
      </c>
      <c r="H642" s="73" t="s">
        <v>206</v>
      </c>
      <c r="I642" s="58" t="str">
        <f xml:space="preserve"> MID(I641,1,16) &amp; "b12"</f>
        <v>ChuteStatus[22].b12</v>
      </c>
    </row>
    <row r="643" spans="1:9" x14ac:dyDescent="0.3">
      <c r="A643" s="51">
        <v>1</v>
      </c>
      <c r="B643" s="51"/>
      <c r="C643" s="51">
        <f t="shared" si="86"/>
        <v>44</v>
      </c>
      <c r="D643" s="51">
        <v>0</v>
      </c>
      <c r="E643" s="51">
        <f t="shared" si="87"/>
        <v>828</v>
      </c>
      <c r="F643" s="51">
        <v>0</v>
      </c>
      <c r="G643" s="73" t="s">
        <v>555</v>
      </c>
      <c r="H643" s="73" t="s">
        <v>207</v>
      </c>
      <c r="I643" s="58" t="str">
        <f xml:space="preserve"> MID(I642,1,16) &amp; "b13"</f>
        <v>ChuteStatus[22].b13</v>
      </c>
    </row>
    <row r="644" spans="1:9" x14ac:dyDescent="0.3">
      <c r="A644" s="51">
        <v>1</v>
      </c>
      <c r="B644" s="51"/>
      <c r="C644" s="51">
        <f t="shared" si="86"/>
        <v>44</v>
      </c>
      <c r="D644" s="51">
        <v>0</v>
      </c>
      <c r="E644" s="51">
        <f t="shared" si="87"/>
        <v>829</v>
      </c>
      <c r="F644" s="51">
        <v>0</v>
      </c>
      <c r="G644" s="73" t="s">
        <v>556</v>
      </c>
      <c r="H644" s="73" t="s">
        <v>208</v>
      </c>
      <c r="I644" s="58" t="str">
        <f xml:space="preserve"> MID(I643,1,16) &amp; "b14"</f>
        <v>ChuteStatus[22].b14</v>
      </c>
    </row>
    <row r="645" spans="1:9" x14ac:dyDescent="0.3">
      <c r="A645" s="51">
        <v>1</v>
      </c>
      <c r="B645" s="51"/>
      <c r="C645" s="51">
        <f t="shared" si="86"/>
        <v>44</v>
      </c>
      <c r="D645" s="51">
        <v>0</v>
      </c>
      <c r="E645" s="51">
        <f t="shared" si="87"/>
        <v>830</v>
      </c>
      <c r="F645" s="51">
        <v>0</v>
      </c>
      <c r="G645" s="73" t="s">
        <v>557</v>
      </c>
      <c r="H645" s="73" t="s">
        <v>209</v>
      </c>
      <c r="I645" s="58" t="str">
        <f xml:space="preserve"> MID(I644,1,16) &amp; "b15"</f>
        <v>ChuteStatus[22].b15</v>
      </c>
    </row>
    <row r="646" spans="1:9" x14ac:dyDescent="0.3">
      <c r="A646" s="51">
        <v>1</v>
      </c>
      <c r="B646" s="51"/>
      <c r="C646" s="51">
        <f t="shared" si="86"/>
        <v>44</v>
      </c>
      <c r="D646" s="51">
        <v>0</v>
      </c>
      <c r="E646" s="51">
        <f t="shared" si="87"/>
        <v>831</v>
      </c>
      <c r="F646" s="51">
        <v>0</v>
      </c>
      <c r="G646" s="73" t="s">
        <v>558</v>
      </c>
      <c r="H646" s="73" t="s">
        <v>210</v>
      </c>
      <c r="I646" s="58" t="str">
        <f xml:space="preserve"> MID(I645,1,16) &amp; "b16"</f>
        <v>ChuteStatus[22].b16</v>
      </c>
    </row>
    <row r="647" spans="1:9" x14ac:dyDescent="0.3">
      <c r="A647" s="51">
        <v>1</v>
      </c>
      <c r="B647" s="51"/>
      <c r="C647" s="51">
        <f t="shared" si="86"/>
        <v>44</v>
      </c>
      <c r="D647" s="51">
        <v>0</v>
      </c>
      <c r="E647" s="51">
        <f t="shared" si="87"/>
        <v>832</v>
      </c>
      <c r="F647" s="51">
        <v>0</v>
      </c>
      <c r="G647" s="73" t="s">
        <v>559</v>
      </c>
      <c r="H647" s="51"/>
      <c r="I647" s="51"/>
    </row>
    <row r="648" spans="1:9" x14ac:dyDescent="0.3">
      <c r="G648" s="49"/>
    </row>
    <row r="649" spans="1:9" x14ac:dyDescent="0.3">
      <c r="A649" s="51">
        <v>1</v>
      </c>
      <c r="B649" s="51"/>
      <c r="C649" s="51">
        <f>C632+1</f>
        <v>45</v>
      </c>
      <c r="D649" s="51">
        <v>0</v>
      </c>
      <c r="E649" s="51">
        <f>E632+16</f>
        <v>833</v>
      </c>
      <c r="F649" s="51">
        <v>0</v>
      </c>
      <c r="G649" s="73" t="s">
        <v>544</v>
      </c>
      <c r="H649" s="73" t="s">
        <v>309</v>
      </c>
      <c r="I649" s="58" t="str">
        <f xml:space="preserve"> MID(I632,1,12) &amp; TEXT(MID(I632,13,2)+1,"00") &amp; "]" &amp; RIGHT(I632,LEN(I632)-FIND("]",I632))</f>
        <v>ChuteStatus[23].b2</v>
      </c>
    </row>
    <row r="650" spans="1:9" x14ac:dyDescent="0.3">
      <c r="A650" s="51">
        <v>1</v>
      </c>
      <c r="B650" s="51"/>
      <c r="C650" s="51">
        <f>C649</f>
        <v>45</v>
      </c>
      <c r="D650" s="51">
        <v>0</v>
      </c>
      <c r="E650" s="51">
        <f>E649+1</f>
        <v>834</v>
      </c>
      <c r="F650" s="51">
        <v>0</v>
      </c>
      <c r="G650" s="73" t="s">
        <v>545</v>
      </c>
      <c r="H650" s="73" t="s">
        <v>310</v>
      </c>
      <c r="I650" s="58" t="str">
        <f xml:space="preserve"> MID(I649,1,16) &amp; "b3"</f>
        <v>ChuteStatus[23].b3</v>
      </c>
    </row>
    <row r="651" spans="1:9" x14ac:dyDescent="0.3">
      <c r="A651" s="51">
        <v>1</v>
      </c>
      <c r="B651" s="51"/>
      <c r="C651" s="51">
        <f t="shared" ref="C651:C664" si="88">C650</f>
        <v>45</v>
      </c>
      <c r="D651" s="51">
        <v>0</v>
      </c>
      <c r="E651" s="51">
        <f t="shared" ref="E651:E664" si="89">E650+1</f>
        <v>835</v>
      </c>
      <c r="F651" s="51">
        <v>0</v>
      </c>
      <c r="G651" s="73" t="s">
        <v>546</v>
      </c>
      <c r="H651" s="73" t="s">
        <v>311</v>
      </c>
      <c r="I651" s="58" t="str">
        <f xml:space="preserve"> MID(I650,1,16) &amp; "b4"</f>
        <v>ChuteStatus[23].b4</v>
      </c>
    </row>
    <row r="652" spans="1:9" x14ac:dyDescent="0.3">
      <c r="A652" s="51">
        <v>1</v>
      </c>
      <c r="B652" s="51"/>
      <c r="C652" s="51">
        <f t="shared" si="88"/>
        <v>45</v>
      </c>
      <c r="D652" s="51">
        <v>0</v>
      </c>
      <c r="E652" s="51">
        <f t="shared" si="89"/>
        <v>836</v>
      </c>
      <c r="F652" s="51">
        <v>0</v>
      </c>
      <c r="G652" s="73" t="s">
        <v>547</v>
      </c>
      <c r="H652" s="73" t="s">
        <v>625</v>
      </c>
      <c r="I652" s="58" t="str">
        <f xml:space="preserve"> MID(I651,1,16) &amp; "b5"</f>
        <v>ChuteStatus[23].b5</v>
      </c>
    </row>
    <row r="653" spans="1:9" x14ac:dyDescent="0.3">
      <c r="A653" s="51">
        <v>1</v>
      </c>
      <c r="B653" s="51"/>
      <c r="C653" s="51">
        <f t="shared" si="88"/>
        <v>45</v>
      </c>
      <c r="D653" s="51">
        <v>0</v>
      </c>
      <c r="E653" s="51">
        <f t="shared" si="89"/>
        <v>837</v>
      </c>
      <c r="F653" s="51">
        <v>0</v>
      </c>
      <c r="G653" s="73" t="s">
        <v>548</v>
      </c>
      <c r="H653" s="73" t="s">
        <v>626</v>
      </c>
      <c r="I653" s="58" t="str">
        <f xml:space="preserve"> MID(I652,1,16) &amp; "b6"</f>
        <v>ChuteStatus[23].b6</v>
      </c>
    </row>
    <row r="654" spans="1:9" x14ac:dyDescent="0.3">
      <c r="A654" s="51">
        <v>1</v>
      </c>
      <c r="B654" s="51"/>
      <c r="C654" s="51">
        <f t="shared" si="88"/>
        <v>45</v>
      </c>
      <c r="D654" s="51">
        <v>0</v>
      </c>
      <c r="E654" s="51">
        <f t="shared" si="89"/>
        <v>838</v>
      </c>
      <c r="F654" s="51">
        <v>0</v>
      </c>
      <c r="G654" s="73" t="s">
        <v>549</v>
      </c>
      <c r="H654" s="73" t="s">
        <v>255</v>
      </c>
      <c r="I654" s="58" t="str">
        <f xml:space="preserve"> MID(I653,1,16) &amp; "b7"</f>
        <v>ChuteStatus[23].b7</v>
      </c>
    </row>
    <row r="655" spans="1:9" x14ac:dyDescent="0.3">
      <c r="A655" s="51">
        <v>1</v>
      </c>
      <c r="B655" s="51"/>
      <c r="C655" s="51">
        <f t="shared" si="88"/>
        <v>45</v>
      </c>
      <c r="D655" s="51">
        <v>0</v>
      </c>
      <c r="E655" s="51">
        <f t="shared" si="89"/>
        <v>839</v>
      </c>
      <c r="F655" s="51">
        <v>0</v>
      </c>
      <c r="G655" s="73" t="s">
        <v>550</v>
      </c>
      <c r="H655" s="73" t="s">
        <v>98</v>
      </c>
      <c r="I655" s="58" t="str">
        <f xml:space="preserve"> MID(I654,1,16) &amp; "b8"</f>
        <v>ChuteStatus[23].b8</v>
      </c>
    </row>
    <row r="656" spans="1:9" x14ac:dyDescent="0.3">
      <c r="A656" s="51">
        <v>1</v>
      </c>
      <c r="B656" s="51"/>
      <c r="C656" s="51">
        <f t="shared" si="88"/>
        <v>45</v>
      </c>
      <c r="D656" s="51">
        <v>0</v>
      </c>
      <c r="E656" s="51">
        <f t="shared" si="89"/>
        <v>840</v>
      </c>
      <c r="F656" s="51">
        <v>0</v>
      </c>
      <c r="G656" s="73" t="s">
        <v>551</v>
      </c>
      <c r="H656" s="73" t="s">
        <v>89</v>
      </c>
      <c r="I656" s="58" t="str">
        <f xml:space="preserve"> MID(I655,1,16) &amp; "b9"</f>
        <v>ChuteStatus[23].b9</v>
      </c>
    </row>
    <row r="657" spans="1:9" x14ac:dyDescent="0.3">
      <c r="A657" s="51">
        <v>1</v>
      </c>
      <c r="B657" s="51"/>
      <c r="C657" s="51">
        <f t="shared" si="88"/>
        <v>45</v>
      </c>
      <c r="D657" s="51">
        <v>0</v>
      </c>
      <c r="E657" s="51">
        <f t="shared" si="89"/>
        <v>841</v>
      </c>
      <c r="F657" s="51">
        <v>0</v>
      </c>
      <c r="G657" s="73" t="s">
        <v>552</v>
      </c>
      <c r="H657" s="73" t="s">
        <v>99</v>
      </c>
      <c r="I657" s="58" t="str">
        <f xml:space="preserve"> MID(I656,1,16) &amp; "b10"</f>
        <v>ChuteStatus[23].b10</v>
      </c>
    </row>
    <row r="658" spans="1:9" x14ac:dyDescent="0.3">
      <c r="A658" s="51">
        <v>1</v>
      </c>
      <c r="B658" s="51"/>
      <c r="C658" s="51">
        <f t="shared" si="88"/>
        <v>45</v>
      </c>
      <c r="D658" s="51">
        <v>0</v>
      </c>
      <c r="E658" s="51">
        <f t="shared" si="89"/>
        <v>842</v>
      </c>
      <c r="F658" s="51">
        <v>0</v>
      </c>
      <c r="G658" s="73" t="s">
        <v>553</v>
      </c>
      <c r="H658" s="73" t="s">
        <v>100</v>
      </c>
      <c r="I658" s="58" t="str">
        <f xml:space="preserve"> MID(I657,1,16) &amp; "b11"</f>
        <v>ChuteStatus[23].b11</v>
      </c>
    </row>
    <row r="659" spans="1:9" x14ac:dyDescent="0.3">
      <c r="A659" s="51">
        <v>1</v>
      </c>
      <c r="B659" s="51"/>
      <c r="C659" s="51">
        <f t="shared" si="88"/>
        <v>45</v>
      </c>
      <c r="D659" s="51">
        <v>0</v>
      </c>
      <c r="E659" s="51">
        <f t="shared" si="89"/>
        <v>843</v>
      </c>
      <c r="F659" s="51">
        <v>0</v>
      </c>
      <c r="G659" s="73" t="s">
        <v>554</v>
      </c>
      <c r="H659" s="73" t="s">
        <v>206</v>
      </c>
      <c r="I659" s="58" t="str">
        <f xml:space="preserve"> MID(I658,1,16) &amp; "b12"</f>
        <v>ChuteStatus[23].b12</v>
      </c>
    </row>
    <row r="660" spans="1:9" x14ac:dyDescent="0.3">
      <c r="A660" s="51">
        <v>1</v>
      </c>
      <c r="B660" s="51"/>
      <c r="C660" s="51">
        <f t="shared" si="88"/>
        <v>45</v>
      </c>
      <c r="D660" s="51">
        <v>0</v>
      </c>
      <c r="E660" s="51">
        <f t="shared" si="89"/>
        <v>844</v>
      </c>
      <c r="F660" s="51">
        <v>0</v>
      </c>
      <c r="G660" s="73" t="s">
        <v>555</v>
      </c>
      <c r="H660" s="73" t="s">
        <v>207</v>
      </c>
      <c r="I660" s="58" t="str">
        <f xml:space="preserve"> MID(I659,1,16) &amp; "b13"</f>
        <v>ChuteStatus[23].b13</v>
      </c>
    </row>
    <row r="661" spans="1:9" x14ac:dyDescent="0.3">
      <c r="A661" s="51">
        <v>1</v>
      </c>
      <c r="B661" s="51"/>
      <c r="C661" s="51">
        <f t="shared" si="88"/>
        <v>45</v>
      </c>
      <c r="D661" s="51">
        <v>0</v>
      </c>
      <c r="E661" s="51">
        <f t="shared" si="89"/>
        <v>845</v>
      </c>
      <c r="F661" s="51">
        <v>0</v>
      </c>
      <c r="G661" s="73" t="s">
        <v>556</v>
      </c>
      <c r="H661" s="73" t="s">
        <v>208</v>
      </c>
      <c r="I661" s="58" t="str">
        <f xml:space="preserve"> MID(I660,1,16) &amp; "b14"</f>
        <v>ChuteStatus[23].b14</v>
      </c>
    </row>
    <row r="662" spans="1:9" x14ac:dyDescent="0.3">
      <c r="A662" s="51">
        <v>1</v>
      </c>
      <c r="B662" s="51"/>
      <c r="C662" s="51">
        <f t="shared" si="88"/>
        <v>45</v>
      </c>
      <c r="D662" s="51">
        <v>0</v>
      </c>
      <c r="E662" s="51">
        <f t="shared" si="89"/>
        <v>846</v>
      </c>
      <c r="F662" s="51">
        <v>0</v>
      </c>
      <c r="G662" s="73" t="s">
        <v>557</v>
      </c>
      <c r="H662" s="73" t="s">
        <v>209</v>
      </c>
      <c r="I662" s="58" t="str">
        <f xml:space="preserve"> MID(I661,1,16) &amp; "b15"</f>
        <v>ChuteStatus[23].b15</v>
      </c>
    </row>
    <row r="663" spans="1:9" x14ac:dyDescent="0.3">
      <c r="A663" s="51">
        <v>1</v>
      </c>
      <c r="B663" s="51"/>
      <c r="C663" s="51">
        <f t="shared" si="88"/>
        <v>45</v>
      </c>
      <c r="D663" s="51">
        <v>0</v>
      </c>
      <c r="E663" s="51">
        <f t="shared" si="89"/>
        <v>847</v>
      </c>
      <c r="F663" s="51">
        <v>0</v>
      </c>
      <c r="G663" s="73" t="s">
        <v>558</v>
      </c>
      <c r="H663" s="73" t="s">
        <v>210</v>
      </c>
      <c r="I663" s="58" t="str">
        <f xml:space="preserve"> MID(I662,1,16) &amp; "b16"</f>
        <v>ChuteStatus[23].b16</v>
      </c>
    </row>
    <row r="664" spans="1:9" x14ac:dyDescent="0.3">
      <c r="A664" s="51">
        <v>1</v>
      </c>
      <c r="B664" s="51"/>
      <c r="C664" s="51">
        <f t="shared" si="88"/>
        <v>45</v>
      </c>
      <c r="D664" s="51">
        <v>0</v>
      </c>
      <c r="E664" s="51">
        <f t="shared" si="89"/>
        <v>848</v>
      </c>
      <c r="F664" s="51">
        <v>0</v>
      </c>
      <c r="G664" s="73" t="s">
        <v>559</v>
      </c>
      <c r="H664" s="51"/>
      <c r="I664" s="51"/>
    </row>
    <row r="665" spans="1:9" x14ac:dyDescent="0.3">
      <c r="G665" s="49"/>
    </row>
    <row r="666" spans="1:9" x14ac:dyDescent="0.3">
      <c r="A666" s="51">
        <v>1</v>
      </c>
      <c r="B666" s="51"/>
      <c r="C666" s="51">
        <f>C649+1</f>
        <v>46</v>
      </c>
      <c r="D666" s="51">
        <v>0</v>
      </c>
      <c r="E666" s="51">
        <f>E649+16</f>
        <v>849</v>
      </c>
      <c r="F666" s="51">
        <v>0</v>
      </c>
      <c r="G666" s="73" t="s">
        <v>544</v>
      </c>
      <c r="H666" s="73" t="s">
        <v>309</v>
      </c>
      <c r="I666" s="58" t="str">
        <f xml:space="preserve"> MID(I649,1,12) &amp; TEXT(MID(I649,13,2)+1,"00") &amp; "]" &amp; RIGHT(I649,LEN(I649)-FIND("]",I649))</f>
        <v>ChuteStatus[24].b2</v>
      </c>
    </row>
    <row r="667" spans="1:9" x14ac:dyDescent="0.3">
      <c r="A667" s="51">
        <v>1</v>
      </c>
      <c r="B667" s="51"/>
      <c r="C667" s="51">
        <f>C666</f>
        <v>46</v>
      </c>
      <c r="D667" s="51">
        <v>0</v>
      </c>
      <c r="E667" s="51">
        <f>E666+1</f>
        <v>850</v>
      </c>
      <c r="F667" s="51">
        <v>0</v>
      </c>
      <c r="G667" s="73" t="s">
        <v>545</v>
      </c>
      <c r="H667" s="73" t="s">
        <v>310</v>
      </c>
      <c r="I667" s="58" t="str">
        <f xml:space="preserve"> MID(I666,1,16) &amp; "b3"</f>
        <v>ChuteStatus[24].b3</v>
      </c>
    </row>
    <row r="668" spans="1:9" x14ac:dyDescent="0.3">
      <c r="A668" s="51">
        <v>1</v>
      </c>
      <c r="B668" s="51"/>
      <c r="C668" s="51">
        <f t="shared" ref="C668:C681" si="90">C667</f>
        <v>46</v>
      </c>
      <c r="D668" s="51">
        <v>0</v>
      </c>
      <c r="E668" s="51">
        <f t="shared" ref="E668:E681" si="91">E667+1</f>
        <v>851</v>
      </c>
      <c r="F668" s="51">
        <v>0</v>
      </c>
      <c r="G668" s="73" t="s">
        <v>546</v>
      </c>
      <c r="H668" s="73" t="s">
        <v>311</v>
      </c>
      <c r="I668" s="58" t="str">
        <f xml:space="preserve"> MID(I667,1,16) &amp; "b4"</f>
        <v>ChuteStatus[24].b4</v>
      </c>
    </row>
    <row r="669" spans="1:9" x14ac:dyDescent="0.3">
      <c r="A669" s="51">
        <v>1</v>
      </c>
      <c r="B669" s="51"/>
      <c r="C669" s="51">
        <f t="shared" si="90"/>
        <v>46</v>
      </c>
      <c r="D669" s="51">
        <v>0</v>
      </c>
      <c r="E669" s="51">
        <f t="shared" si="91"/>
        <v>852</v>
      </c>
      <c r="F669" s="51">
        <v>0</v>
      </c>
      <c r="G669" s="73" t="s">
        <v>547</v>
      </c>
      <c r="H669" s="73" t="s">
        <v>625</v>
      </c>
      <c r="I669" s="58" t="str">
        <f xml:space="preserve"> MID(I668,1,16) &amp; "b5"</f>
        <v>ChuteStatus[24].b5</v>
      </c>
    </row>
    <row r="670" spans="1:9" x14ac:dyDescent="0.3">
      <c r="A670" s="51">
        <v>1</v>
      </c>
      <c r="B670" s="51"/>
      <c r="C670" s="51">
        <f t="shared" si="90"/>
        <v>46</v>
      </c>
      <c r="D670" s="51">
        <v>0</v>
      </c>
      <c r="E670" s="51">
        <f t="shared" si="91"/>
        <v>853</v>
      </c>
      <c r="F670" s="51">
        <v>0</v>
      </c>
      <c r="G670" s="73" t="s">
        <v>548</v>
      </c>
      <c r="H670" s="73" t="s">
        <v>626</v>
      </c>
      <c r="I670" s="58" t="str">
        <f xml:space="preserve"> MID(I669,1,16) &amp; "b6"</f>
        <v>ChuteStatus[24].b6</v>
      </c>
    </row>
    <row r="671" spans="1:9" x14ac:dyDescent="0.3">
      <c r="A671" s="51">
        <v>1</v>
      </c>
      <c r="B671" s="51"/>
      <c r="C671" s="51">
        <f t="shared" si="90"/>
        <v>46</v>
      </c>
      <c r="D671" s="51">
        <v>0</v>
      </c>
      <c r="E671" s="51">
        <f t="shared" si="91"/>
        <v>854</v>
      </c>
      <c r="F671" s="51">
        <v>0</v>
      </c>
      <c r="G671" s="73" t="s">
        <v>549</v>
      </c>
      <c r="H671" s="73" t="s">
        <v>255</v>
      </c>
      <c r="I671" s="58" t="str">
        <f xml:space="preserve"> MID(I670,1,16) &amp; "b7"</f>
        <v>ChuteStatus[24].b7</v>
      </c>
    </row>
    <row r="672" spans="1:9" x14ac:dyDescent="0.3">
      <c r="A672" s="51">
        <v>1</v>
      </c>
      <c r="B672" s="51"/>
      <c r="C672" s="51">
        <f t="shared" si="90"/>
        <v>46</v>
      </c>
      <c r="D672" s="51">
        <v>0</v>
      </c>
      <c r="E672" s="51">
        <f t="shared" si="91"/>
        <v>855</v>
      </c>
      <c r="F672" s="51">
        <v>0</v>
      </c>
      <c r="G672" s="73" t="s">
        <v>550</v>
      </c>
      <c r="H672" s="73" t="s">
        <v>98</v>
      </c>
      <c r="I672" s="58" t="str">
        <f xml:space="preserve"> MID(I671,1,16) &amp; "b8"</f>
        <v>ChuteStatus[24].b8</v>
      </c>
    </row>
    <row r="673" spans="1:9" x14ac:dyDescent="0.3">
      <c r="A673" s="51">
        <v>1</v>
      </c>
      <c r="B673" s="51"/>
      <c r="C673" s="51">
        <f t="shared" si="90"/>
        <v>46</v>
      </c>
      <c r="D673" s="51">
        <v>0</v>
      </c>
      <c r="E673" s="51">
        <f t="shared" si="91"/>
        <v>856</v>
      </c>
      <c r="F673" s="51">
        <v>0</v>
      </c>
      <c r="G673" s="73" t="s">
        <v>551</v>
      </c>
      <c r="H673" s="73" t="s">
        <v>89</v>
      </c>
      <c r="I673" s="58" t="str">
        <f xml:space="preserve"> MID(I672,1,16) &amp; "b9"</f>
        <v>ChuteStatus[24].b9</v>
      </c>
    </row>
    <row r="674" spans="1:9" x14ac:dyDescent="0.3">
      <c r="A674" s="51">
        <v>1</v>
      </c>
      <c r="B674" s="51"/>
      <c r="C674" s="51">
        <f t="shared" si="90"/>
        <v>46</v>
      </c>
      <c r="D674" s="51">
        <v>0</v>
      </c>
      <c r="E674" s="51">
        <f t="shared" si="91"/>
        <v>857</v>
      </c>
      <c r="F674" s="51">
        <v>0</v>
      </c>
      <c r="G674" s="73" t="s">
        <v>552</v>
      </c>
      <c r="H674" s="73" t="s">
        <v>99</v>
      </c>
      <c r="I674" s="58" t="str">
        <f xml:space="preserve"> MID(I673,1,16) &amp; "b10"</f>
        <v>ChuteStatus[24].b10</v>
      </c>
    </row>
    <row r="675" spans="1:9" x14ac:dyDescent="0.3">
      <c r="A675" s="51">
        <v>1</v>
      </c>
      <c r="B675" s="51"/>
      <c r="C675" s="51">
        <f t="shared" si="90"/>
        <v>46</v>
      </c>
      <c r="D675" s="51">
        <v>0</v>
      </c>
      <c r="E675" s="51">
        <f t="shared" si="91"/>
        <v>858</v>
      </c>
      <c r="F675" s="51">
        <v>0</v>
      </c>
      <c r="G675" s="73" t="s">
        <v>553</v>
      </c>
      <c r="H675" s="73" t="s">
        <v>100</v>
      </c>
      <c r="I675" s="58" t="str">
        <f xml:space="preserve"> MID(I674,1,16) &amp; "b11"</f>
        <v>ChuteStatus[24].b11</v>
      </c>
    </row>
    <row r="676" spans="1:9" x14ac:dyDescent="0.3">
      <c r="A676" s="51">
        <v>1</v>
      </c>
      <c r="B676" s="51"/>
      <c r="C676" s="51">
        <f t="shared" si="90"/>
        <v>46</v>
      </c>
      <c r="D676" s="51">
        <v>0</v>
      </c>
      <c r="E676" s="51">
        <f t="shared" si="91"/>
        <v>859</v>
      </c>
      <c r="F676" s="51">
        <v>0</v>
      </c>
      <c r="G676" s="73" t="s">
        <v>554</v>
      </c>
      <c r="H676" s="73" t="s">
        <v>206</v>
      </c>
      <c r="I676" s="58" t="str">
        <f xml:space="preserve"> MID(I675,1,16) &amp; "b12"</f>
        <v>ChuteStatus[24].b12</v>
      </c>
    </row>
    <row r="677" spans="1:9" x14ac:dyDescent="0.3">
      <c r="A677" s="51">
        <v>1</v>
      </c>
      <c r="B677" s="51"/>
      <c r="C677" s="51">
        <f t="shared" si="90"/>
        <v>46</v>
      </c>
      <c r="D677" s="51">
        <v>0</v>
      </c>
      <c r="E677" s="51">
        <f t="shared" si="91"/>
        <v>860</v>
      </c>
      <c r="F677" s="51">
        <v>0</v>
      </c>
      <c r="G677" s="73" t="s">
        <v>555</v>
      </c>
      <c r="H677" s="73" t="s">
        <v>207</v>
      </c>
      <c r="I677" s="58" t="str">
        <f xml:space="preserve"> MID(I676,1,16) &amp; "b13"</f>
        <v>ChuteStatus[24].b13</v>
      </c>
    </row>
    <row r="678" spans="1:9" x14ac:dyDescent="0.3">
      <c r="A678" s="51">
        <v>1</v>
      </c>
      <c r="B678" s="51"/>
      <c r="C678" s="51">
        <f t="shared" si="90"/>
        <v>46</v>
      </c>
      <c r="D678" s="51">
        <v>0</v>
      </c>
      <c r="E678" s="51">
        <f t="shared" si="91"/>
        <v>861</v>
      </c>
      <c r="F678" s="51">
        <v>0</v>
      </c>
      <c r="G678" s="73" t="s">
        <v>556</v>
      </c>
      <c r="H678" s="73" t="s">
        <v>208</v>
      </c>
      <c r="I678" s="58" t="str">
        <f xml:space="preserve"> MID(I677,1,16) &amp; "b14"</f>
        <v>ChuteStatus[24].b14</v>
      </c>
    </row>
    <row r="679" spans="1:9" x14ac:dyDescent="0.3">
      <c r="A679" s="51">
        <v>1</v>
      </c>
      <c r="B679" s="51"/>
      <c r="C679" s="51">
        <f t="shared" si="90"/>
        <v>46</v>
      </c>
      <c r="D679" s="51">
        <v>0</v>
      </c>
      <c r="E679" s="51">
        <f t="shared" si="91"/>
        <v>862</v>
      </c>
      <c r="F679" s="51">
        <v>0</v>
      </c>
      <c r="G679" s="73" t="s">
        <v>557</v>
      </c>
      <c r="H679" s="73" t="s">
        <v>209</v>
      </c>
      <c r="I679" s="58" t="str">
        <f xml:space="preserve"> MID(I678,1,16) &amp; "b15"</f>
        <v>ChuteStatus[24].b15</v>
      </c>
    </row>
    <row r="680" spans="1:9" x14ac:dyDescent="0.3">
      <c r="A680" s="51">
        <v>1</v>
      </c>
      <c r="B680" s="51"/>
      <c r="C680" s="51">
        <f t="shared" si="90"/>
        <v>46</v>
      </c>
      <c r="D680" s="51">
        <v>0</v>
      </c>
      <c r="E680" s="51">
        <f t="shared" si="91"/>
        <v>863</v>
      </c>
      <c r="F680" s="51">
        <v>0</v>
      </c>
      <c r="G680" s="73" t="s">
        <v>558</v>
      </c>
      <c r="H680" s="73" t="s">
        <v>210</v>
      </c>
      <c r="I680" s="58" t="str">
        <f xml:space="preserve"> MID(I679,1,16) &amp; "b16"</f>
        <v>ChuteStatus[24].b16</v>
      </c>
    </row>
    <row r="681" spans="1:9" x14ac:dyDescent="0.3">
      <c r="A681" s="51">
        <v>1</v>
      </c>
      <c r="B681" s="51"/>
      <c r="C681" s="51">
        <f t="shared" si="90"/>
        <v>46</v>
      </c>
      <c r="D681" s="51">
        <v>0</v>
      </c>
      <c r="E681" s="51">
        <f t="shared" si="91"/>
        <v>864</v>
      </c>
      <c r="F681" s="51">
        <v>0</v>
      </c>
      <c r="G681" s="73" t="s">
        <v>559</v>
      </c>
      <c r="H681" s="51"/>
      <c r="I681" s="51"/>
    </row>
    <row r="682" spans="1:9" x14ac:dyDescent="0.3">
      <c r="G682" s="49"/>
    </row>
    <row r="683" spans="1:9" x14ac:dyDescent="0.3">
      <c r="A683" s="51">
        <v>1</v>
      </c>
      <c r="B683" s="51"/>
      <c r="C683" s="51">
        <f>C666+1</f>
        <v>47</v>
      </c>
      <c r="D683" s="51">
        <v>0</v>
      </c>
      <c r="E683" s="51">
        <f>E666+16</f>
        <v>865</v>
      </c>
      <c r="F683" s="51">
        <v>0</v>
      </c>
      <c r="G683" s="73" t="s">
        <v>544</v>
      </c>
      <c r="H683" s="73" t="s">
        <v>309</v>
      </c>
      <c r="I683" s="58" t="str">
        <f xml:space="preserve"> MID(I666,1,12) &amp; TEXT(MID(I666,13,2)+1,"00") &amp; "]" &amp; RIGHT(I666,LEN(I666)-FIND("]",I666))</f>
        <v>ChuteStatus[25].b2</v>
      </c>
    </row>
    <row r="684" spans="1:9" x14ac:dyDescent="0.3">
      <c r="A684" s="51">
        <v>1</v>
      </c>
      <c r="B684" s="51"/>
      <c r="C684" s="51">
        <f>C683</f>
        <v>47</v>
      </c>
      <c r="D684" s="51">
        <v>0</v>
      </c>
      <c r="E684" s="51">
        <f>E683+1</f>
        <v>866</v>
      </c>
      <c r="F684" s="51">
        <v>0</v>
      </c>
      <c r="G684" s="73" t="s">
        <v>545</v>
      </c>
      <c r="H684" s="73" t="s">
        <v>310</v>
      </c>
      <c r="I684" s="58" t="str">
        <f xml:space="preserve"> MID(I683,1,16) &amp; "b3"</f>
        <v>ChuteStatus[25].b3</v>
      </c>
    </row>
    <row r="685" spans="1:9" x14ac:dyDescent="0.3">
      <c r="A685" s="51">
        <v>1</v>
      </c>
      <c r="B685" s="51"/>
      <c r="C685" s="51">
        <f t="shared" ref="C685:C698" si="92">C684</f>
        <v>47</v>
      </c>
      <c r="D685" s="51">
        <v>0</v>
      </c>
      <c r="E685" s="51">
        <f t="shared" ref="E685:E698" si="93">E684+1</f>
        <v>867</v>
      </c>
      <c r="F685" s="51">
        <v>0</v>
      </c>
      <c r="G685" s="73" t="s">
        <v>546</v>
      </c>
      <c r="H685" s="73" t="s">
        <v>311</v>
      </c>
      <c r="I685" s="58" t="str">
        <f xml:space="preserve"> MID(I684,1,16) &amp; "b4"</f>
        <v>ChuteStatus[25].b4</v>
      </c>
    </row>
    <row r="686" spans="1:9" x14ac:dyDescent="0.3">
      <c r="A686" s="51">
        <v>1</v>
      </c>
      <c r="B686" s="51"/>
      <c r="C686" s="51">
        <f t="shared" si="92"/>
        <v>47</v>
      </c>
      <c r="D686" s="51">
        <v>0</v>
      </c>
      <c r="E686" s="51">
        <f t="shared" si="93"/>
        <v>868</v>
      </c>
      <c r="F686" s="51">
        <v>0</v>
      </c>
      <c r="G686" s="73" t="s">
        <v>547</v>
      </c>
      <c r="H686" s="73" t="s">
        <v>625</v>
      </c>
      <c r="I686" s="58" t="str">
        <f xml:space="preserve"> MID(I685,1,16) &amp; "b5"</f>
        <v>ChuteStatus[25].b5</v>
      </c>
    </row>
    <row r="687" spans="1:9" x14ac:dyDescent="0.3">
      <c r="A687" s="51">
        <v>1</v>
      </c>
      <c r="B687" s="51"/>
      <c r="C687" s="51">
        <f t="shared" si="92"/>
        <v>47</v>
      </c>
      <c r="D687" s="51">
        <v>0</v>
      </c>
      <c r="E687" s="51">
        <f t="shared" si="93"/>
        <v>869</v>
      </c>
      <c r="F687" s="51">
        <v>0</v>
      </c>
      <c r="G687" s="73" t="s">
        <v>548</v>
      </c>
      <c r="H687" s="73" t="s">
        <v>626</v>
      </c>
      <c r="I687" s="58" t="str">
        <f xml:space="preserve"> MID(I686,1,16) &amp; "b6"</f>
        <v>ChuteStatus[25].b6</v>
      </c>
    </row>
    <row r="688" spans="1:9" x14ac:dyDescent="0.3">
      <c r="A688" s="51">
        <v>1</v>
      </c>
      <c r="B688" s="51"/>
      <c r="C688" s="51">
        <f t="shared" si="92"/>
        <v>47</v>
      </c>
      <c r="D688" s="51">
        <v>0</v>
      </c>
      <c r="E688" s="51">
        <f t="shared" si="93"/>
        <v>870</v>
      </c>
      <c r="F688" s="51">
        <v>0</v>
      </c>
      <c r="G688" s="73" t="s">
        <v>549</v>
      </c>
      <c r="H688" s="73" t="s">
        <v>255</v>
      </c>
      <c r="I688" s="58" t="str">
        <f xml:space="preserve"> MID(I687,1,16) &amp; "b7"</f>
        <v>ChuteStatus[25].b7</v>
      </c>
    </row>
    <row r="689" spans="1:9" x14ac:dyDescent="0.3">
      <c r="A689" s="51">
        <v>1</v>
      </c>
      <c r="B689" s="51"/>
      <c r="C689" s="51">
        <f t="shared" si="92"/>
        <v>47</v>
      </c>
      <c r="D689" s="51">
        <v>0</v>
      </c>
      <c r="E689" s="51">
        <f t="shared" si="93"/>
        <v>871</v>
      </c>
      <c r="F689" s="51">
        <v>0</v>
      </c>
      <c r="G689" s="73" t="s">
        <v>550</v>
      </c>
      <c r="H689" s="73" t="s">
        <v>98</v>
      </c>
      <c r="I689" s="58" t="str">
        <f xml:space="preserve"> MID(I688,1,16) &amp; "b8"</f>
        <v>ChuteStatus[25].b8</v>
      </c>
    </row>
    <row r="690" spans="1:9" x14ac:dyDescent="0.3">
      <c r="A690" s="51">
        <v>1</v>
      </c>
      <c r="B690" s="51"/>
      <c r="C690" s="51">
        <f t="shared" si="92"/>
        <v>47</v>
      </c>
      <c r="D690" s="51">
        <v>0</v>
      </c>
      <c r="E690" s="51">
        <f t="shared" si="93"/>
        <v>872</v>
      </c>
      <c r="F690" s="51">
        <v>0</v>
      </c>
      <c r="G690" s="73" t="s">
        <v>551</v>
      </c>
      <c r="H690" s="73" t="s">
        <v>89</v>
      </c>
      <c r="I690" s="58" t="str">
        <f xml:space="preserve"> MID(I689,1,16) &amp; "b9"</f>
        <v>ChuteStatus[25].b9</v>
      </c>
    </row>
    <row r="691" spans="1:9" x14ac:dyDescent="0.3">
      <c r="A691" s="51">
        <v>1</v>
      </c>
      <c r="B691" s="51"/>
      <c r="C691" s="51">
        <f t="shared" si="92"/>
        <v>47</v>
      </c>
      <c r="D691" s="51">
        <v>0</v>
      </c>
      <c r="E691" s="51">
        <f t="shared" si="93"/>
        <v>873</v>
      </c>
      <c r="F691" s="51">
        <v>0</v>
      </c>
      <c r="G691" s="73" t="s">
        <v>552</v>
      </c>
      <c r="H691" s="73" t="s">
        <v>99</v>
      </c>
      <c r="I691" s="58" t="str">
        <f xml:space="preserve"> MID(I690,1,16) &amp; "b10"</f>
        <v>ChuteStatus[25].b10</v>
      </c>
    </row>
    <row r="692" spans="1:9" x14ac:dyDescent="0.3">
      <c r="A692" s="51">
        <v>1</v>
      </c>
      <c r="B692" s="51"/>
      <c r="C692" s="51">
        <f t="shared" si="92"/>
        <v>47</v>
      </c>
      <c r="D692" s="51">
        <v>0</v>
      </c>
      <c r="E692" s="51">
        <f t="shared" si="93"/>
        <v>874</v>
      </c>
      <c r="F692" s="51">
        <v>0</v>
      </c>
      <c r="G692" s="73" t="s">
        <v>553</v>
      </c>
      <c r="H692" s="73" t="s">
        <v>100</v>
      </c>
      <c r="I692" s="58" t="str">
        <f xml:space="preserve"> MID(I691,1,16) &amp; "b11"</f>
        <v>ChuteStatus[25].b11</v>
      </c>
    </row>
    <row r="693" spans="1:9" x14ac:dyDescent="0.3">
      <c r="A693" s="51">
        <v>1</v>
      </c>
      <c r="B693" s="51"/>
      <c r="C693" s="51">
        <f t="shared" si="92"/>
        <v>47</v>
      </c>
      <c r="D693" s="51">
        <v>0</v>
      </c>
      <c r="E693" s="51">
        <f t="shared" si="93"/>
        <v>875</v>
      </c>
      <c r="F693" s="51">
        <v>0</v>
      </c>
      <c r="G693" s="73" t="s">
        <v>554</v>
      </c>
      <c r="H693" s="73" t="s">
        <v>206</v>
      </c>
      <c r="I693" s="58" t="str">
        <f xml:space="preserve"> MID(I692,1,16) &amp; "b12"</f>
        <v>ChuteStatus[25].b12</v>
      </c>
    </row>
    <row r="694" spans="1:9" x14ac:dyDescent="0.3">
      <c r="A694" s="51">
        <v>1</v>
      </c>
      <c r="B694" s="51"/>
      <c r="C694" s="51">
        <f t="shared" si="92"/>
        <v>47</v>
      </c>
      <c r="D694" s="51">
        <v>0</v>
      </c>
      <c r="E694" s="51">
        <f t="shared" si="93"/>
        <v>876</v>
      </c>
      <c r="F694" s="51">
        <v>0</v>
      </c>
      <c r="G694" s="73" t="s">
        <v>555</v>
      </c>
      <c r="H694" s="73" t="s">
        <v>207</v>
      </c>
      <c r="I694" s="58" t="str">
        <f xml:space="preserve"> MID(I693,1,16) &amp; "b13"</f>
        <v>ChuteStatus[25].b13</v>
      </c>
    </row>
    <row r="695" spans="1:9" x14ac:dyDescent="0.3">
      <c r="A695" s="51">
        <v>1</v>
      </c>
      <c r="B695" s="51"/>
      <c r="C695" s="51">
        <f t="shared" si="92"/>
        <v>47</v>
      </c>
      <c r="D695" s="51">
        <v>0</v>
      </c>
      <c r="E695" s="51">
        <f t="shared" si="93"/>
        <v>877</v>
      </c>
      <c r="F695" s="51">
        <v>0</v>
      </c>
      <c r="G695" s="73" t="s">
        <v>556</v>
      </c>
      <c r="H695" s="73" t="s">
        <v>208</v>
      </c>
      <c r="I695" s="58" t="str">
        <f xml:space="preserve"> MID(I694,1,16) &amp; "b14"</f>
        <v>ChuteStatus[25].b14</v>
      </c>
    </row>
    <row r="696" spans="1:9" x14ac:dyDescent="0.3">
      <c r="A696" s="51">
        <v>1</v>
      </c>
      <c r="B696" s="51"/>
      <c r="C696" s="51">
        <f t="shared" si="92"/>
        <v>47</v>
      </c>
      <c r="D696" s="51">
        <v>0</v>
      </c>
      <c r="E696" s="51">
        <f t="shared" si="93"/>
        <v>878</v>
      </c>
      <c r="F696" s="51">
        <v>0</v>
      </c>
      <c r="G696" s="73" t="s">
        <v>557</v>
      </c>
      <c r="H696" s="73" t="s">
        <v>209</v>
      </c>
      <c r="I696" s="58" t="str">
        <f xml:space="preserve"> MID(I695,1,16) &amp; "b15"</f>
        <v>ChuteStatus[25].b15</v>
      </c>
    </row>
    <row r="697" spans="1:9" x14ac:dyDescent="0.3">
      <c r="A697" s="51">
        <v>1</v>
      </c>
      <c r="B697" s="51"/>
      <c r="C697" s="51">
        <f t="shared" si="92"/>
        <v>47</v>
      </c>
      <c r="D697" s="51">
        <v>0</v>
      </c>
      <c r="E697" s="51">
        <f t="shared" si="93"/>
        <v>879</v>
      </c>
      <c r="F697" s="51">
        <v>0</v>
      </c>
      <c r="G697" s="73" t="s">
        <v>558</v>
      </c>
      <c r="H697" s="73" t="s">
        <v>210</v>
      </c>
      <c r="I697" s="58" t="str">
        <f xml:space="preserve"> MID(I696,1,16) &amp; "b16"</f>
        <v>ChuteStatus[25].b16</v>
      </c>
    </row>
    <row r="698" spans="1:9" x14ac:dyDescent="0.3">
      <c r="A698" s="51">
        <v>1</v>
      </c>
      <c r="B698" s="51"/>
      <c r="C698" s="51">
        <f t="shared" si="92"/>
        <v>47</v>
      </c>
      <c r="D698" s="51">
        <v>0</v>
      </c>
      <c r="E698" s="51">
        <f t="shared" si="93"/>
        <v>880</v>
      </c>
      <c r="F698" s="51">
        <v>0</v>
      </c>
      <c r="G698" s="73" t="s">
        <v>559</v>
      </c>
      <c r="H698" s="51"/>
      <c r="I698" s="51"/>
    </row>
    <row r="699" spans="1:9" x14ac:dyDescent="0.3">
      <c r="G699" s="49"/>
    </row>
    <row r="700" spans="1:9" x14ac:dyDescent="0.3">
      <c r="A700" s="51">
        <v>1</v>
      </c>
      <c r="B700" s="51"/>
      <c r="C700" s="51">
        <f>C683+1</f>
        <v>48</v>
      </c>
      <c r="D700" s="51">
        <v>0</v>
      </c>
      <c r="E700" s="51">
        <f>E683+16</f>
        <v>881</v>
      </c>
      <c r="F700" s="51">
        <v>0</v>
      </c>
      <c r="G700" s="73" t="s">
        <v>544</v>
      </c>
      <c r="H700" s="73" t="s">
        <v>309</v>
      </c>
      <c r="I700" s="58" t="str">
        <f xml:space="preserve"> MID(I683,1,12) &amp; TEXT(MID(I683,13,2)+1,"00") &amp; "]" &amp; RIGHT(I683,LEN(I683)-FIND("]",I683))</f>
        <v>ChuteStatus[26].b2</v>
      </c>
    </row>
    <row r="701" spans="1:9" x14ac:dyDescent="0.3">
      <c r="A701" s="51">
        <v>1</v>
      </c>
      <c r="B701" s="51"/>
      <c r="C701" s="51">
        <f>C700</f>
        <v>48</v>
      </c>
      <c r="D701" s="51">
        <v>0</v>
      </c>
      <c r="E701" s="51">
        <f>E700+1</f>
        <v>882</v>
      </c>
      <c r="F701" s="51">
        <v>0</v>
      </c>
      <c r="G701" s="73" t="s">
        <v>545</v>
      </c>
      <c r="H701" s="73" t="s">
        <v>310</v>
      </c>
      <c r="I701" s="58" t="str">
        <f xml:space="preserve"> MID(I700,1,16) &amp; "b3"</f>
        <v>ChuteStatus[26].b3</v>
      </c>
    </row>
    <row r="702" spans="1:9" x14ac:dyDescent="0.3">
      <c r="A702" s="51">
        <v>1</v>
      </c>
      <c r="B702" s="51"/>
      <c r="C702" s="51">
        <f t="shared" ref="C702:C715" si="94">C701</f>
        <v>48</v>
      </c>
      <c r="D702" s="51">
        <v>0</v>
      </c>
      <c r="E702" s="51">
        <f t="shared" ref="E702:E715" si="95">E701+1</f>
        <v>883</v>
      </c>
      <c r="F702" s="51">
        <v>0</v>
      </c>
      <c r="G702" s="73" t="s">
        <v>546</v>
      </c>
      <c r="H702" s="73" t="s">
        <v>311</v>
      </c>
      <c r="I702" s="58" t="str">
        <f xml:space="preserve"> MID(I701,1,16) &amp; "b4"</f>
        <v>ChuteStatus[26].b4</v>
      </c>
    </row>
    <row r="703" spans="1:9" x14ac:dyDescent="0.3">
      <c r="A703" s="51">
        <v>1</v>
      </c>
      <c r="B703" s="51"/>
      <c r="C703" s="51">
        <f t="shared" si="94"/>
        <v>48</v>
      </c>
      <c r="D703" s="51">
        <v>0</v>
      </c>
      <c r="E703" s="51">
        <f t="shared" si="95"/>
        <v>884</v>
      </c>
      <c r="F703" s="51">
        <v>0</v>
      </c>
      <c r="G703" s="73" t="s">
        <v>547</v>
      </c>
      <c r="H703" s="73" t="s">
        <v>625</v>
      </c>
      <c r="I703" s="58" t="str">
        <f xml:space="preserve"> MID(I702,1,16) &amp; "b5"</f>
        <v>ChuteStatus[26].b5</v>
      </c>
    </row>
    <row r="704" spans="1:9" x14ac:dyDescent="0.3">
      <c r="A704" s="51">
        <v>1</v>
      </c>
      <c r="B704" s="51"/>
      <c r="C704" s="51">
        <f t="shared" si="94"/>
        <v>48</v>
      </c>
      <c r="D704" s="51">
        <v>0</v>
      </c>
      <c r="E704" s="51">
        <f t="shared" si="95"/>
        <v>885</v>
      </c>
      <c r="F704" s="51">
        <v>0</v>
      </c>
      <c r="G704" s="73" t="s">
        <v>548</v>
      </c>
      <c r="H704" s="73" t="s">
        <v>626</v>
      </c>
      <c r="I704" s="58" t="str">
        <f xml:space="preserve"> MID(I703,1,16) &amp; "b6"</f>
        <v>ChuteStatus[26].b6</v>
      </c>
    </row>
    <row r="705" spans="1:9" x14ac:dyDescent="0.3">
      <c r="A705" s="51">
        <v>1</v>
      </c>
      <c r="B705" s="51"/>
      <c r="C705" s="51">
        <f t="shared" si="94"/>
        <v>48</v>
      </c>
      <c r="D705" s="51">
        <v>0</v>
      </c>
      <c r="E705" s="51">
        <f t="shared" si="95"/>
        <v>886</v>
      </c>
      <c r="F705" s="51">
        <v>0</v>
      </c>
      <c r="G705" s="73" t="s">
        <v>549</v>
      </c>
      <c r="H705" s="73" t="s">
        <v>255</v>
      </c>
      <c r="I705" s="58" t="str">
        <f xml:space="preserve"> MID(I704,1,16) &amp; "b7"</f>
        <v>ChuteStatus[26].b7</v>
      </c>
    </row>
    <row r="706" spans="1:9" x14ac:dyDescent="0.3">
      <c r="A706" s="51">
        <v>1</v>
      </c>
      <c r="B706" s="51"/>
      <c r="C706" s="51">
        <f t="shared" si="94"/>
        <v>48</v>
      </c>
      <c r="D706" s="51">
        <v>0</v>
      </c>
      <c r="E706" s="51">
        <f t="shared" si="95"/>
        <v>887</v>
      </c>
      <c r="F706" s="51">
        <v>0</v>
      </c>
      <c r="G706" s="73" t="s">
        <v>550</v>
      </c>
      <c r="H706" s="73" t="s">
        <v>98</v>
      </c>
      <c r="I706" s="58" t="str">
        <f xml:space="preserve"> MID(I705,1,16) &amp; "b8"</f>
        <v>ChuteStatus[26].b8</v>
      </c>
    </row>
    <row r="707" spans="1:9" x14ac:dyDescent="0.3">
      <c r="A707" s="51">
        <v>1</v>
      </c>
      <c r="B707" s="51"/>
      <c r="C707" s="51">
        <f t="shared" si="94"/>
        <v>48</v>
      </c>
      <c r="D707" s="51">
        <v>0</v>
      </c>
      <c r="E707" s="51">
        <f t="shared" si="95"/>
        <v>888</v>
      </c>
      <c r="F707" s="51">
        <v>0</v>
      </c>
      <c r="G707" s="73" t="s">
        <v>551</v>
      </c>
      <c r="H707" s="73" t="s">
        <v>89</v>
      </c>
      <c r="I707" s="58" t="str">
        <f xml:space="preserve"> MID(I706,1,16) &amp; "b9"</f>
        <v>ChuteStatus[26].b9</v>
      </c>
    </row>
    <row r="708" spans="1:9" x14ac:dyDescent="0.3">
      <c r="A708" s="51">
        <v>1</v>
      </c>
      <c r="B708" s="51"/>
      <c r="C708" s="51">
        <f t="shared" si="94"/>
        <v>48</v>
      </c>
      <c r="D708" s="51">
        <v>0</v>
      </c>
      <c r="E708" s="51">
        <f t="shared" si="95"/>
        <v>889</v>
      </c>
      <c r="F708" s="51">
        <v>0</v>
      </c>
      <c r="G708" s="73" t="s">
        <v>552</v>
      </c>
      <c r="H708" s="73" t="s">
        <v>99</v>
      </c>
      <c r="I708" s="58" t="str">
        <f xml:space="preserve"> MID(I707,1,16) &amp; "b10"</f>
        <v>ChuteStatus[26].b10</v>
      </c>
    </row>
    <row r="709" spans="1:9" x14ac:dyDescent="0.3">
      <c r="A709" s="51">
        <v>1</v>
      </c>
      <c r="B709" s="51"/>
      <c r="C709" s="51">
        <f t="shared" si="94"/>
        <v>48</v>
      </c>
      <c r="D709" s="51">
        <v>0</v>
      </c>
      <c r="E709" s="51">
        <f t="shared" si="95"/>
        <v>890</v>
      </c>
      <c r="F709" s="51">
        <v>0</v>
      </c>
      <c r="G709" s="73" t="s">
        <v>553</v>
      </c>
      <c r="H709" s="73" t="s">
        <v>100</v>
      </c>
      <c r="I709" s="58" t="str">
        <f xml:space="preserve"> MID(I708,1,16) &amp; "b11"</f>
        <v>ChuteStatus[26].b11</v>
      </c>
    </row>
    <row r="710" spans="1:9" x14ac:dyDescent="0.3">
      <c r="A710" s="51">
        <v>1</v>
      </c>
      <c r="B710" s="51"/>
      <c r="C710" s="51">
        <f t="shared" si="94"/>
        <v>48</v>
      </c>
      <c r="D710" s="51">
        <v>0</v>
      </c>
      <c r="E710" s="51">
        <f t="shared" si="95"/>
        <v>891</v>
      </c>
      <c r="F710" s="51">
        <v>0</v>
      </c>
      <c r="G710" s="73" t="s">
        <v>554</v>
      </c>
      <c r="H710" s="73" t="s">
        <v>206</v>
      </c>
      <c r="I710" s="58" t="str">
        <f xml:space="preserve"> MID(I709,1,16) &amp; "b12"</f>
        <v>ChuteStatus[26].b12</v>
      </c>
    </row>
    <row r="711" spans="1:9" x14ac:dyDescent="0.3">
      <c r="A711" s="51">
        <v>1</v>
      </c>
      <c r="B711" s="51"/>
      <c r="C711" s="51">
        <f t="shared" si="94"/>
        <v>48</v>
      </c>
      <c r="D711" s="51">
        <v>0</v>
      </c>
      <c r="E711" s="51">
        <f t="shared" si="95"/>
        <v>892</v>
      </c>
      <c r="F711" s="51">
        <v>0</v>
      </c>
      <c r="G711" s="73" t="s">
        <v>555</v>
      </c>
      <c r="H711" s="73" t="s">
        <v>207</v>
      </c>
      <c r="I711" s="58" t="str">
        <f xml:space="preserve"> MID(I710,1,16) &amp; "b13"</f>
        <v>ChuteStatus[26].b13</v>
      </c>
    </row>
    <row r="712" spans="1:9" x14ac:dyDescent="0.3">
      <c r="A712" s="51">
        <v>1</v>
      </c>
      <c r="B712" s="51"/>
      <c r="C712" s="51">
        <f t="shared" si="94"/>
        <v>48</v>
      </c>
      <c r="D712" s="51">
        <v>0</v>
      </c>
      <c r="E712" s="51">
        <f t="shared" si="95"/>
        <v>893</v>
      </c>
      <c r="F712" s="51">
        <v>0</v>
      </c>
      <c r="G712" s="73" t="s">
        <v>556</v>
      </c>
      <c r="H712" s="73" t="s">
        <v>208</v>
      </c>
      <c r="I712" s="58" t="str">
        <f xml:space="preserve"> MID(I711,1,16) &amp; "b14"</f>
        <v>ChuteStatus[26].b14</v>
      </c>
    </row>
    <row r="713" spans="1:9" x14ac:dyDescent="0.3">
      <c r="A713" s="51">
        <v>1</v>
      </c>
      <c r="B713" s="51"/>
      <c r="C713" s="51">
        <f t="shared" si="94"/>
        <v>48</v>
      </c>
      <c r="D713" s="51">
        <v>0</v>
      </c>
      <c r="E713" s="51">
        <f t="shared" si="95"/>
        <v>894</v>
      </c>
      <c r="F713" s="51">
        <v>0</v>
      </c>
      <c r="G713" s="73" t="s">
        <v>557</v>
      </c>
      <c r="H713" s="73" t="s">
        <v>209</v>
      </c>
      <c r="I713" s="58" t="str">
        <f xml:space="preserve"> MID(I712,1,16) &amp; "b15"</f>
        <v>ChuteStatus[26].b15</v>
      </c>
    </row>
    <row r="714" spans="1:9" x14ac:dyDescent="0.3">
      <c r="A714" s="51">
        <v>1</v>
      </c>
      <c r="B714" s="51"/>
      <c r="C714" s="51">
        <f t="shared" si="94"/>
        <v>48</v>
      </c>
      <c r="D714" s="51">
        <v>0</v>
      </c>
      <c r="E714" s="51">
        <f t="shared" si="95"/>
        <v>895</v>
      </c>
      <c r="F714" s="51">
        <v>0</v>
      </c>
      <c r="G714" s="73" t="s">
        <v>558</v>
      </c>
      <c r="H714" s="73" t="s">
        <v>210</v>
      </c>
      <c r="I714" s="58" t="str">
        <f xml:space="preserve"> MID(I713,1,16) &amp; "b16"</f>
        <v>ChuteStatus[26].b16</v>
      </c>
    </row>
    <row r="715" spans="1:9" x14ac:dyDescent="0.3">
      <c r="A715" s="51">
        <v>1</v>
      </c>
      <c r="B715" s="51"/>
      <c r="C715" s="51">
        <f t="shared" si="94"/>
        <v>48</v>
      </c>
      <c r="D715" s="51">
        <v>0</v>
      </c>
      <c r="E715" s="51">
        <f t="shared" si="95"/>
        <v>896</v>
      </c>
      <c r="F715" s="51">
        <v>0</v>
      </c>
      <c r="G715" s="73" t="s">
        <v>559</v>
      </c>
      <c r="H715" s="51"/>
      <c r="I715" s="51"/>
    </row>
    <row r="716" spans="1:9" x14ac:dyDescent="0.3">
      <c r="G716" s="49"/>
    </row>
    <row r="717" spans="1:9" x14ac:dyDescent="0.3">
      <c r="A717" s="51">
        <v>1</v>
      </c>
      <c r="B717" s="51"/>
      <c r="C717" s="51">
        <f>C700+1</f>
        <v>49</v>
      </c>
      <c r="D717" s="51">
        <v>0</v>
      </c>
      <c r="E717" s="51">
        <f>E700+16</f>
        <v>897</v>
      </c>
      <c r="F717" s="51">
        <v>0</v>
      </c>
      <c r="G717" s="73" t="s">
        <v>544</v>
      </c>
      <c r="H717" s="73" t="s">
        <v>309</v>
      </c>
      <c r="I717" s="58" t="str">
        <f xml:space="preserve"> MID(I700,1,12) &amp; TEXT(MID(I700,13,2)+1,"00") &amp; "]" &amp; RIGHT(I700,LEN(I700)-FIND("]",I700))</f>
        <v>ChuteStatus[27].b2</v>
      </c>
    </row>
    <row r="718" spans="1:9" x14ac:dyDescent="0.3">
      <c r="A718" s="51">
        <v>1</v>
      </c>
      <c r="B718" s="51"/>
      <c r="C718" s="51">
        <f>C717</f>
        <v>49</v>
      </c>
      <c r="D718" s="51">
        <v>0</v>
      </c>
      <c r="E718" s="51">
        <f>E717+1</f>
        <v>898</v>
      </c>
      <c r="F718" s="51">
        <v>0</v>
      </c>
      <c r="G718" s="73" t="s">
        <v>545</v>
      </c>
      <c r="H718" s="73" t="s">
        <v>310</v>
      </c>
      <c r="I718" s="58" t="str">
        <f xml:space="preserve"> MID(I717,1,16) &amp; "b3"</f>
        <v>ChuteStatus[27].b3</v>
      </c>
    </row>
    <row r="719" spans="1:9" x14ac:dyDescent="0.3">
      <c r="A719" s="51">
        <v>1</v>
      </c>
      <c r="B719" s="51"/>
      <c r="C719" s="51">
        <f t="shared" ref="C719:C732" si="96">C718</f>
        <v>49</v>
      </c>
      <c r="D719" s="51">
        <v>0</v>
      </c>
      <c r="E719" s="51">
        <f t="shared" ref="E719:E732" si="97">E718+1</f>
        <v>899</v>
      </c>
      <c r="F719" s="51">
        <v>0</v>
      </c>
      <c r="G719" s="73" t="s">
        <v>546</v>
      </c>
      <c r="H719" s="73" t="s">
        <v>311</v>
      </c>
      <c r="I719" s="58" t="str">
        <f xml:space="preserve"> MID(I718,1,16) &amp; "b4"</f>
        <v>ChuteStatus[27].b4</v>
      </c>
    </row>
    <row r="720" spans="1:9" x14ac:dyDescent="0.3">
      <c r="A720" s="51">
        <v>1</v>
      </c>
      <c r="B720" s="51"/>
      <c r="C720" s="51">
        <f t="shared" si="96"/>
        <v>49</v>
      </c>
      <c r="D720" s="51">
        <v>0</v>
      </c>
      <c r="E720" s="51">
        <f t="shared" si="97"/>
        <v>900</v>
      </c>
      <c r="F720" s="51">
        <v>0</v>
      </c>
      <c r="G720" s="73" t="s">
        <v>547</v>
      </c>
      <c r="H720" s="73" t="s">
        <v>625</v>
      </c>
      <c r="I720" s="58" t="str">
        <f xml:space="preserve"> MID(I719,1,16) &amp; "b5"</f>
        <v>ChuteStatus[27].b5</v>
      </c>
    </row>
    <row r="721" spans="1:9" x14ac:dyDescent="0.3">
      <c r="A721" s="51">
        <v>1</v>
      </c>
      <c r="B721" s="51"/>
      <c r="C721" s="51">
        <f t="shared" si="96"/>
        <v>49</v>
      </c>
      <c r="D721" s="51">
        <v>0</v>
      </c>
      <c r="E721" s="51">
        <f t="shared" si="97"/>
        <v>901</v>
      </c>
      <c r="F721" s="51">
        <v>0</v>
      </c>
      <c r="G721" s="73" t="s">
        <v>548</v>
      </c>
      <c r="H721" s="73" t="s">
        <v>626</v>
      </c>
      <c r="I721" s="58" t="str">
        <f xml:space="preserve"> MID(I720,1,16) &amp; "b6"</f>
        <v>ChuteStatus[27].b6</v>
      </c>
    </row>
    <row r="722" spans="1:9" x14ac:dyDescent="0.3">
      <c r="A722" s="51">
        <v>1</v>
      </c>
      <c r="B722" s="51"/>
      <c r="C722" s="51">
        <f t="shared" si="96"/>
        <v>49</v>
      </c>
      <c r="D722" s="51">
        <v>0</v>
      </c>
      <c r="E722" s="51">
        <f t="shared" si="97"/>
        <v>902</v>
      </c>
      <c r="F722" s="51">
        <v>0</v>
      </c>
      <c r="G722" s="73" t="s">
        <v>549</v>
      </c>
      <c r="H722" s="73" t="s">
        <v>255</v>
      </c>
      <c r="I722" s="58" t="str">
        <f xml:space="preserve"> MID(I721,1,16) &amp; "b7"</f>
        <v>ChuteStatus[27].b7</v>
      </c>
    </row>
    <row r="723" spans="1:9" x14ac:dyDescent="0.3">
      <c r="A723" s="51">
        <v>1</v>
      </c>
      <c r="B723" s="51"/>
      <c r="C723" s="51">
        <f t="shared" si="96"/>
        <v>49</v>
      </c>
      <c r="D723" s="51">
        <v>0</v>
      </c>
      <c r="E723" s="51">
        <f t="shared" si="97"/>
        <v>903</v>
      </c>
      <c r="F723" s="51">
        <v>0</v>
      </c>
      <c r="G723" s="73" t="s">
        <v>550</v>
      </c>
      <c r="H723" s="73" t="s">
        <v>98</v>
      </c>
      <c r="I723" s="58" t="str">
        <f xml:space="preserve"> MID(I722,1,16) &amp; "b8"</f>
        <v>ChuteStatus[27].b8</v>
      </c>
    </row>
    <row r="724" spans="1:9" x14ac:dyDescent="0.3">
      <c r="A724" s="51">
        <v>1</v>
      </c>
      <c r="B724" s="51"/>
      <c r="C724" s="51">
        <f t="shared" si="96"/>
        <v>49</v>
      </c>
      <c r="D724" s="51">
        <v>0</v>
      </c>
      <c r="E724" s="51">
        <f t="shared" si="97"/>
        <v>904</v>
      </c>
      <c r="F724" s="51">
        <v>0</v>
      </c>
      <c r="G724" s="73" t="s">
        <v>551</v>
      </c>
      <c r="H724" s="73" t="s">
        <v>89</v>
      </c>
      <c r="I724" s="58" t="str">
        <f xml:space="preserve"> MID(I723,1,16) &amp; "b9"</f>
        <v>ChuteStatus[27].b9</v>
      </c>
    </row>
    <row r="725" spans="1:9" x14ac:dyDescent="0.3">
      <c r="A725" s="51">
        <v>1</v>
      </c>
      <c r="B725" s="51"/>
      <c r="C725" s="51">
        <f t="shared" si="96"/>
        <v>49</v>
      </c>
      <c r="D725" s="51">
        <v>0</v>
      </c>
      <c r="E725" s="51">
        <f t="shared" si="97"/>
        <v>905</v>
      </c>
      <c r="F725" s="51">
        <v>0</v>
      </c>
      <c r="G725" s="73" t="s">
        <v>552</v>
      </c>
      <c r="H725" s="73" t="s">
        <v>99</v>
      </c>
      <c r="I725" s="58" t="str">
        <f xml:space="preserve"> MID(I724,1,16) &amp; "b10"</f>
        <v>ChuteStatus[27].b10</v>
      </c>
    </row>
    <row r="726" spans="1:9" x14ac:dyDescent="0.3">
      <c r="A726" s="51">
        <v>1</v>
      </c>
      <c r="B726" s="51"/>
      <c r="C726" s="51">
        <f t="shared" si="96"/>
        <v>49</v>
      </c>
      <c r="D726" s="51">
        <v>0</v>
      </c>
      <c r="E726" s="51">
        <f t="shared" si="97"/>
        <v>906</v>
      </c>
      <c r="F726" s="51">
        <v>0</v>
      </c>
      <c r="G726" s="73" t="s">
        <v>553</v>
      </c>
      <c r="H726" s="73" t="s">
        <v>100</v>
      </c>
      <c r="I726" s="58" t="str">
        <f xml:space="preserve"> MID(I725,1,16) &amp; "b11"</f>
        <v>ChuteStatus[27].b11</v>
      </c>
    </row>
    <row r="727" spans="1:9" x14ac:dyDescent="0.3">
      <c r="A727" s="51">
        <v>1</v>
      </c>
      <c r="B727" s="51"/>
      <c r="C727" s="51">
        <f t="shared" si="96"/>
        <v>49</v>
      </c>
      <c r="D727" s="51">
        <v>0</v>
      </c>
      <c r="E727" s="51">
        <f t="shared" si="97"/>
        <v>907</v>
      </c>
      <c r="F727" s="51">
        <v>0</v>
      </c>
      <c r="G727" s="73" t="s">
        <v>554</v>
      </c>
      <c r="H727" s="73" t="s">
        <v>206</v>
      </c>
      <c r="I727" s="58" t="str">
        <f xml:space="preserve"> MID(I726,1,16) &amp; "b12"</f>
        <v>ChuteStatus[27].b12</v>
      </c>
    </row>
    <row r="728" spans="1:9" x14ac:dyDescent="0.3">
      <c r="A728" s="51">
        <v>1</v>
      </c>
      <c r="B728" s="51"/>
      <c r="C728" s="51">
        <f t="shared" si="96"/>
        <v>49</v>
      </c>
      <c r="D728" s="51">
        <v>0</v>
      </c>
      <c r="E728" s="51">
        <f t="shared" si="97"/>
        <v>908</v>
      </c>
      <c r="F728" s="51">
        <v>0</v>
      </c>
      <c r="G728" s="73" t="s">
        <v>555</v>
      </c>
      <c r="H728" s="73" t="s">
        <v>207</v>
      </c>
      <c r="I728" s="58" t="str">
        <f xml:space="preserve"> MID(I727,1,16) &amp; "b13"</f>
        <v>ChuteStatus[27].b13</v>
      </c>
    </row>
    <row r="729" spans="1:9" x14ac:dyDescent="0.3">
      <c r="A729" s="51">
        <v>1</v>
      </c>
      <c r="B729" s="51"/>
      <c r="C729" s="51">
        <f t="shared" si="96"/>
        <v>49</v>
      </c>
      <c r="D729" s="51">
        <v>0</v>
      </c>
      <c r="E729" s="51">
        <f t="shared" si="97"/>
        <v>909</v>
      </c>
      <c r="F729" s="51">
        <v>0</v>
      </c>
      <c r="G729" s="73" t="s">
        <v>556</v>
      </c>
      <c r="H729" s="73" t="s">
        <v>208</v>
      </c>
      <c r="I729" s="58" t="str">
        <f xml:space="preserve"> MID(I728,1,16) &amp; "b14"</f>
        <v>ChuteStatus[27].b14</v>
      </c>
    </row>
    <row r="730" spans="1:9" x14ac:dyDescent="0.3">
      <c r="A730" s="51">
        <v>1</v>
      </c>
      <c r="B730" s="51"/>
      <c r="C730" s="51">
        <f t="shared" si="96"/>
        <v>49</v>
      </c>
      <c r="D730" s="51">
        <v>0</v>
      </c>
      <c r="E730" s="51">
        <f t="shared" si="97"/>
        <v>910</v>
      </c>
      <c r="F730" s="51">
        <v>0</v>
      </c>
      <c r="G730" s="73" t="s">
        <v>557</v>
      </c>
      <c r="H730" s="73" t="s">
        <v>209</v>
      </c>
      <c r="I730" s="58" t="str">
        <f xml:space="preserve"> MID(I729,1,16) &amp; "b15"</f>
        <v>ChuteStatus[27].b15</v>
      </c>
    </row>
    <row r="731" spans="1:9" x14ac:dyDescent="0.3">
      <c r="A731" s="51">
        <v>1</v>
      </c>
      <c r="B731" s="51"/>
      <c r="C731" s="51">
        <f t="shared" si="96"/>
        <v>49</v>
      </c>
      <c r="D731" s="51">
        <v>0</v>
      </c>
      <c r="E731" s="51">
        <f t="shared" si="97"/>
        <v>911</v>
      </c>
      <c r="F731" s="51">
        <v>0</v>
      </c>
      <c r="G731" s="73" t="s">
        <v>558</v>
      </c>
      <c r="H731" s="73" t="s">
        <v>210</v>
      </c>
      <c r="I731" s="58" t="str">
        <f xml:space="preserve"> MID(I730,1,16) &amp; "b16"</f>
        <v>ChuteStatus[27].b16</v>
      </c>
    </row>
    <row r="732" spans="1:9" x14ac:dyDescent="0.3">
      <c r="A732" s="51">
        <v>1</v>
      </c>
      <c r="B732" s="51"/>
      <c r="C732" s="51">
        <f t="shared" si="96"/>
        <v>49</v>
      </c>
      <c r="D732" s="51">
        <v>0</v>
      </c>
      <c r="E732" s="51">
        <f t="shared" si="97"/>
        <v>912</v>
      </c>
      <c r="F732" s="51">
        <v>0</v>
      </c>
      <c r="G732" s="73" t="s">
        <v>559</v>
      </c>
      <c r="H732" s="51"/>
      <c r="I732" s="51"/>
    </row>
    <row r="733" spans="1:9" x14ac:dyDescent="0.3">
      <c r="G733" s="49"/>
    </row>
    <row r="734" spans="1:9" x14ac:dyDescent="0.3">
      <c r="A734" s="51">
        <v>1</v>
      </c>
      <c r="B734" s="51"/>
      <c r="C734" s="51">
        <f>C717+1</f>
        <v>50</v>
      </c>
      <c r="D734" s="51">
        <v>0</v>
      </c>
      <c r="E734" s="51">
        <f>E717+16</f>
        <v>913</v>
      </c>
      <c r="F734" s="51">
        <v>0</v>
      </c>
      <c r="G734" s="73" t="s">
        <v>544</v>
      </c>
      <c r="H734" s="73" t="s">
        <v>309</v>
      </c>
      <c r="I734" s="58" t="str">
        <f xml:space="preserve"> MID(I717,1,12) &amp; TEXT(MID(I717,13,2)+1,"00") &amp; "]" &amp; RIGHT(I717,LEN(I717)-FIND("]",I717))</f>
        <v>ChuteStatus[28].b2</v>
      </c>
    </row>
    <row r="735" spans="1:9" x14ac:dyDescent="0.3">
      <c r="A735" s="51">
        <v>1</v>
      </c>
      <c r="B735" s="51"/>
      <c r="C735" s="51">
        <f>C734</f>
        <v>50</v>
      </c>
      <c r="D735" s="51">
        <v>0</v>
      </c>
      <c r="E735" s="51">
        <f>E734+1</f>
        <v>914</v>
      </c>
      <c r="F735" s="51">
        <v>0</v>
      </c>
      <c r="G735" s="73" t="s">
        <v>545</v>
      </c>
      <c r="H735" s="73" t="s">
        <v>310</v>
      </c>
      <c r="I735" s="58" t="str">
        <f xml:space="preserve"> MID(I734,1,16) &amp; "b3"</f>
        <v>ChuteStatus[28].b3</v>
      </c>
    </row>
    <row r="736" spans="1:9" x14ac:dyDescent="0.3">
      <c r="A736" s="51">
        <v>1</v>
      </c>
      <c r="B736" s="51"/>
      <c r="C736" s="51">
        <f t="shared" ref="C736:C749" si="98">C735</f>
        <v>50</v>
      </c>
      <c r="D736" s="51">
        <v>0</v>
      </c>
      <c r="E736" s="51">
        <f t="shared" ref="E736:E749" si="99">E735+1</f>
        <v>915</v>
      </c>
      <c r="F736" s="51">
        <v>0</v>
      </c>
      <c r="G736" s="73" t="s">
        <v>546</v>
      </c>
      <c r="H736" s="73" t="s">
        <v>311</v>
      </c>
      <c r="I736" s="58" t="str">
        <f xml:space="preserve"> MID(I735,1,16) &amp; "b4"</f>
        <v>ChuteStatus[28].b4</v>
      </c>
    </row>
    <row r="737" spans="1:9" x14ac:dyDescent="0.3">
      <c r="A737" s="51">
        <v>1</v>
      </c>
      <c r="B737" s="51"/>
      <c r="C737" s="51">
        <f t="shared" si="98"/>
        <v>50</v>
      </c>
      <c r="D737" s="51">
        <v>0</v>
      </c>
      <c r="E737" s="51">
        <f t="shared" si="99"/>
        <v>916</v>
      </c>
      <c r="F737" s="51">
        <v>0</v>
      </c>
      <c r="G737" s="73" t="s">
        <v>547</v>
      </c>
      <c r="H737" s="73" t="s">
        <v>625</v>
      </c>
      <c r="I737" s="58" t="str">
        <f xml:space="preserve"> MID(I736,1,16) &amp; "b5"</f>
        <v>ChuteStatus[28].b5</v>
      </c>
    </row>
    <row r="738" spans="1:9" x14ac:dyDescent="0.3">
      <c r="A738" s="51">
        <v>1</v>
      </c>
      <c r="B738" s="51"/>
      <c r="C738" s="51">
        <f t="shared" si="98"/>
        <v>50</v>
      </c>
      <c r="D738" s="51">
        <v>0</v>
      </c>
      <c r="E738" s="51">
        <f t="shared" si="99"/>
        <v>917</v>
      </c>
      <c r="F738" s="51">
        <v>0</v>
      </c>
      <c r="G738" s="73" t="s">
        <v>548</v>
      </c>
      <c r="H738" s="73" t="s">
        <v>626</v>
      </c>
      <c r="I738" s="58" t="str">
        <f xml:space="preserve"> MID(I737,1,16) &amp; "b6"</f>
        <v>ChuteStatus[28].b6</v>
      </c>
    </row>
    <row r="739" spans="1:9" x14ac:dyDescent="0.3">
      <c r="A739" s="51">
        <v>1</v>
      </c>
      <c r="B739" s="51"/>
      <c r="C739" s="51">
        <f t="shared" si="98"/>
        <v>50</v>
      </c>
      <c r="D739" s="51">
        <v>0</v>
      </c>
      <c r="E739" s="51">
        <f t="shared" si="99"/>
        <v>918</v>
      </c>
      <c r="F739" s="51">
        <v>0</v>
      </c>
      <c r="G739" s="73" t="s">
        <v>549</v>
      </c>
      <c r="H739" s="73" t="s">
        <v>255</v>
      </c>
      <c r="I739" s="58" t="str">
        <f xml:space="preserve"> MID(I738,1,16) &amp; "b7"</f>
        <v>ChuteStatus[28].b7</v>
      </c>
    </row>
    <row r="740" spans="1:9" x14ac:dyDescent="0.3">
      <c r="A740" s="51">
        <v>1</v>
      </c>
      <c r="B740" s="51"/>
      <c r="C740" s="51">
        <f t="shared" si="98"/>
        <v>50</v>
      </c>
      <c r="D740" s="51">
        <v>0</v>
      </c>
      <c r="E740" s="51">
        <f t="shared" si="99"/>
        <v>919</v>
      </c>
      <c r="F740" s="51">
        <v>0</v>
      </c>
      <c r="G740" s="73" t="s">
        <v>550</v>
      </c>
      <c r="H740" s="73" t="s">
        <v>98</v>
      </c>
      <c r="I740" s="58" t="str">
        <f xml:space="preserve"> MID(I739,1,16) &amp; "b8"</f>
        <v>ChuteStatus[28].b8</v>
      </c>
    </row>
    <row r="741" spans="1:9" x14ac:dyDescent="0.3">
      <c r="A741" s="51">
        <v>1</v>
      </c>
      <c r="B741" s="51"/>
      <c r="C741" s="51">
        <f t="shared" si="98"/>
        <v>50</v>
      </c>
      <c r="D741" s="51">
        <v>0</v>
      </c>
      <c r="E741" s="51">
        <f t="shared" si="99"/>
        <v>920</v>
      </c>
      <c r="F741" s="51">
        <v>0</v>
      </c>
      <c r="G741" s="73" t="s">
        <v>551</v>
      </c>
      <c r="H741" s="73" t="s">
        <v>89</v>
      </c>
      <c r="I741" s="58" t="str">
        <f xml:space="preserve"> MID(I740,1,16) &amp; "b9"</f>
        <v>ChuteStatus[28].b9</v>
      </c>
    </row>
    <row r="742" spans="1:9" x14ac:dyDescent="0.3">
      <c r="A742" s="51">
        <v>1</v>
      </c>
      <c r="B742" s="51"/>
      <c r="C742" s="51">
        <f t="shared" si="98"/>
        <v>50</v>
      </c>
      <c r="D742" s="51">
        <v>0</v>
      </c>
      <c r="E742" s="51">
        <f t="shared" si="99"/>
        <v>921</v>
      </c>
      <c r="F742" s="51">
        <v>0</v>
      </c>
      <c r="G742" s="73" t="s">
        <v>552</v>
      </c>
      <c r="H742" s="73" t="s">
        <v>99</v>
      </c>
      <c r="I742" s="58" t="str">
        <f xml:space="preserve"> MID(I741,1,16) &amp; "b10"</f>
        <v>ChuteStatus[28].b10</v>
      </c>
    </row>
    <row r="743" spans="1:9" x14ac:dyDescent="0.3">
      <c r="A743" s="51">
        <v>1</v>
      </c>
      <c r="B743" s="51"/>
      <c r="C743" s="51">
        <f t="shared" si="98"/>
        <v>50</v>
      </c>
      <c r="D743" s="51">
        <v>0</v>
      </c>
      <c r="E743" s="51">
        <f t="shared" si="99"/>
        <v>922</v>
      </c>
      <c r="F743" s="51">
        <v>0</v>
      </c>
      <c r="G743" s="73" t="s">
        <v>553</v>
      </c>
      <c r="H743" s="73" t="s">
        <v>100</v>
      </c>
      <c r="I743" s="58" t="str">
        <f xml:space="preserve"> MID(I742,1,16) &amp; "b11"</f>
        <v>ChuteStatus[28].b11</v>
      </c>
    </row>
    <row r="744" spans="1:9" x14ac:dyDescent="0.3">
      <c r="A744" s="51">
        <v>1</v>
      </c>
      <c r="B744" s="51"/>
      <c r="C744" s="51">
        <f t="shared" si="98"/>
        <v>50</v>
      </c>
      <c r="D744" s="51">
        <v>0</v>
      </c>
      <c r="E744" s="51">
        <f t="shared" si="99"/>
        <v>923</v>
      </c>
      <c r="F744" s="51">
        <v>0</v>
      </c>
      <c r="G744" s="73" t="s">
        <v>554</v>
      </c>
      <c r="H744" s="73" t="s">
        <v>206</v>
      </c>
      <c r="I744" s="58" t="str">
        <f xml:space="preserve"> MID(I743,1,16) &amp; "b12"</f>
        <v>ChuteStatus[28].b12</v>
      </c>
    </row>
    <row r="745" spans="1:9" x14ac:dyDescent="0.3">
      <c r="A745" s="51">
        <v>1</v>
      </c>
      <c r="B745" s="51"/>
      <c r="C745" s="51">
        <f t="shared" si="98"/>
        <v>50</v>
      </c>
      <c r="D745" s="51">
        <v>0</v>
      </c>
      <c r="E745" s="51">
        <f t="shared" si="99"/>
        <v>924</v>
      </c>
      <c r="F745" s="51">
        <v>0</v>
      </c>
      <c r="G745" s="73" t="s">
        <v>555</v>
      </c>
      <c r="H745" s="73" t="s">
        <v>207</v>
      </c>
      <c r="I745" s="58" t="str">
        <f xml:space="preserve"> MID(I744,1,16) &amp; "b13"</f>
        <v>ChuteStatus[28].b13</v>
      </c>
    </row>
    <row r="746" spans="1:9" x14ac:dyDescent="0.3">
      <c r="A746" s="51">
        <v>1</v>
      </c>
      <c r="B746" s="51"/>
      <c r="C746" s="51">
        <f t="shared" si="98"/>
        <v>50</v>
      </c>
      <c r="D746" s="51">
        <v>0</v>
      </c>
      <c r="E746" s="51">
        <f t="shared" si="99"/>
        <v>925</v>
      </c>
      <c r="F746" s="51">
        <v>0</v>
      </c>
      <c r="G746" s="73" t="s">
        <v>556</v>
      </c>
      <c r="H746" s="73" t="s">
        <v>208</v>
      </c>
      <c r="I746" s="58" t="str">
        <f xml:space="preserve"> MID(I745,1,16) &amp; "b14"</f>
        <v>ChuteStatus[28].b14</v>
      </c>
    </row>
    <row r="747" spans="1:9" x14ac:dyDescent="0.3">
      <c r="A747" s="51">
        <v>1</v>
      </c>
      <c r="B747" s="51"/>
      <c r="C747" s="51">
        <f t="shared" si="98"/>
        <v>50</v>
      </c>
      <c r="D747" s="51">
        <v>0</v>
      </c>
      <c r="E747" s="51">
        <f t="shared" si="99"/>
        <v>926</v>
      </c>
      <c r="F747" s="51">
        <v>0</v>
      </c>
      <c r="G747" s="73" t="s">
        <v>557</v>
      </c>
      <c r="H747" s="73" t="s">
        <v>209</v>
      </c>
      <c r="I747" s="58" t="str">
        <f xml:space="preserve"> MID(I746,1,16) &amp; "b15"</f>
        <v>ChuteStatus[28].b15</v>
      </c>
    </row>
    <row r="748" spans="1:9" x14ac:dyDescent="0.3">
      <c r="A748" s="51">
        <v>1</v>
      </c>
      <c r="B748" s="51"/>
      <c r="C748" s="51">
        <f t="shared" si="98"/>
        <v>50</v>
      </c>
      <c r="D748" s="51">
        <v>0</v>
      </c>
      <c r="E748" s="51">
        <f t="shared" si="99"/>
        <v>927</v>
      </c>
      <c r="F748" s="51">
        <v>0</v>
      </c>
      <c r="G748" s="73" t="s">
        <v>558</v>
      </c>
      <c r="H748" s="73" t="s">
        <v>210</v>
      </c>
      <c r="I748" s="58" t="str">
        <f xml:space="preserve"> MID(I747,1,16) &amp; "b16"</f>
        <v>ChuteStatus[28].b16</v>
      </c>
    </row>
    <row r="749" spans="1:9" x14ac:dyDescent="0.3">
      <c r="A749" s="51">
        <v>1</v>
      </c>
      <c r="B749" s="51"/>
      <c r="C749" s="51">
        <f t="shared" si="98"/>
        <v>50</v>
      </c>
      <c r="D749" s="51">
        <v>0</v>
      </c>
      <c r="E749" s="51">
        <f t="shared" si="99"/>
        <v>928</v>
      </c>
      <c r="F749" s="51">
        <v>0</v>
      </c>
      <c r="G749" s="73" t="s">
        <v>559</v>
      </c>
      <c r="H749" s="51"/>
      <c r="I749" s="51"/>
    </row>
    <row r="750" spans="1:9" x14ac:dyDescent="0.3">
      <c r="G750" s="49"/>
    </row>
    <row r="751" spans="1:9" x14ac:dyDescent="0.3">
      <c r="A751" s="51">
        <v>1</v>
      </c>
      <c r="B751" s="51"/>
      <c r="C751" s="51">
        <f>C734+1</f>
        <v>51</v>
      </c>
      <c r="D751" s="51">
        <v>0</v>
      </c>
      <c r="E751" s="51">
        <f>E734+16</f>
        <v>929</v>
      </c>
      <c r="F751" s="51">
        <v>0</v>
      </c>
      <c r="G751" s="73" t="s">
        <v>544</v>
      </c>
      <c r="H751" s="73" t="s">
        <v>309</v>
      </c>
      <c r="I751" s="58" t="str">
        <f xml:space="preserve"> MID(I734,1,12) &amp; TEXT(MID(I734,13,2)+1,"00") &amp; "]" &amp; RIGHT(I734,LEN(I734)-FIND("]",I734))</f>
        <v>ChuteStatus[29].b2</v>
      </c>
    </row>
    <row r="752" spans="1:9" x14ac:dyDescent="0.3">
      <c r="A752" s="51">
        <v>1</v>
      </c>
      <c r="B752" s="51"/>
      <c r="C752" s="51">
        <f>C751</f>
        <v>51</v>
      </c>
      <c r="D752" s="51">
        <v>0</v>
      </c>
      <c r="E752" s="51">
        <f>E751+1</f>
        <v>930</v>
      </c>
      <c r="F752" s="51">
        <v>0</v>
      </c>
      <c r="G752" s="73" t="s">
        <v>545</v>
      </c>
      <c r="H752" s="73" t="s">
        <v>310</v>
      </c>
      <c r="I752" s="58" t="str">
        <f xml:space="preserve"> MID(I751,1,16) &amp; "b3"</f>
        <v>ChuteStatus[29].b3</v>
      </c>
    </row>
    <row r="753" spans="1:9" x14ac:dyDescent="0.3">
      <c r="A753" s="51">
        <v>1</v>
      </c>
      <c r="B753" s="51"/>
      <c r="C753" s="51">
        <f t="shared" ref="C753:C766" si="100">C752</f>
        <v>51</v>
      </c>
      <c r="D753" s="51">
        <v>0</v>
      </c>
      <c r="E753" s="51">
        <f t="shared" ref="E753:E766" si="101">E752+1</f>
        <v>931</v>
      </c>
      <c r="F753" s="51">
        <v>0</v>
      </c>
      <c r="G753" s="73" t="s">
        <v>546</v>
      </c>
      <c r="H753" s="73" t="s">
        <v>311</v>
      </c>
      <c r="I753" s="58" t="str">
        <f xml:space="preserve"> MID(I752,1,16) &amp; "b4"</f>
        <v>ChuteStatus[29].b4</v>
      </c>
    </row>
    <row r="754" spans="1:9" x14ac:dyDescent="0.3">
      <c r="A754" s="51">
        <v>1</v>
      </c>
      <c r="B754" s="51"/>
      <c r="C754" s="51">
        <f t="shared" si="100"/>
        <v>51</v>
      </c>
      <c r="D754" s="51">
        <v>0</v>
      </c>
      <c r="E754" s="51">
        <f t="shared" si="101"/>
        <v>932</v>
      </c>
      <c r="F754" s="51">
        <v>0</v>
      </c>
      <c r="G754" s="73" t="s">
        <v>547</v>
      </c>
      <c r="H754" s="73" t="s">
        <v>625</v>
      </c>
      <c r="I754" s="58" t="str">
        <f xml:space="preserve"> MID(I753,1,16) &amp; "b5"</f>
        <v>ChuteStatus[29].b5</v>
      </c>
    </row>
    <row r="755" spans="1:9" x14ac:dyDescent="0.3">
      <c r="A755" s="51">
        <v>1</v>
      </c>
      <c r="B755" s="51"/>
      <c r="C755" s="51">
        <f t="shared" si="100"/>
        <v>51</v>
      </c>
      <c r="D755" s="51">
        <v>0</v>
      </c>
      <c r="E755" s="51">
        <f t="shared" si="101"/>
        <v>933</v>
      </c>
      <c r="F755" s="51">
        <v>0</v>
      </c>
      <c r="G755" s="73" t="s">
        <v>548</v>
      </c>
      <c r="H755" s="73" t="s">
        <v>626</v>
      </c>
      <c r="I755" s="58" t="str">
        <f xml:space="preserve"> MID(I754,1,16) &amp; "b6"</f>
        <v>ChuteStatus[29].b6</v>
      </c>
    </row>
    <row r="756" spans="1:9" x14ac:dyDescent="0.3">
      <c r="A756" s="51">
        <v>1</v>
      </c>
      <c r="B756" s="51"/>
      <c r="C756" s="51">
        <f t="shared" si="100"/>
        <v>51</v>
      </c>
      <c r="D756" s="51">
        <v>0</v>
      </c>
      <c r="E756" s="51">
        <f t="shared" si="101"/>
        <v>934</v>
      </c>
      <c r="F756" s="51">
        <v>0</v>
      </c>
      <c r="G756" s="73" t="s">
        <v>549</v>
      </c>
      <c r="H756" s="73" t="s">
        <v>255</v>
      </c>
      <c r="I756" s="58" t="str">
        <f xml:space="preserve"> MID(I755,1,16) &amp; "b7"</f>
        <v>ChuteStatus[29].b7</v>
      </c>
    </row>
    <row r="757" spans="1:9" x14ac:dyDescent="0.3">
      <c r="A757" s="51">
        <v>1</v>
      </c>
      <c r="B757" s="51"/>
      <c r="C757" s="51">
        <f t="shared" si="100"/>
        <v>51</v>
      </c>
      <c r="D757" s="51">
        <v>0</v>
      </c>
      <c r="E757" s="51">
        <f t="shared" si="101"/>
        <v>935</v>
      </c>
      <c r="F757" s="51">
        <v>0</v>
      </c>
      <c r="G757" s="73" t="s">
        <v>550</v>
      </c>
      <c r="H757" s="73" t="s">
        <v>98</v>
      </c>
      <c r="I757" s="58" t="str">
        <f xml:space="preserve"> MID(I756,1,16) &amp; "b8"</f>
        <v>ChuteStatus[29].b8</v>
      </c>
    </row>
    <row r="758" spans="1:9" x14ac:dyDescent="0.3">
      <c r="A758" s="51">
        <v>1</v>
      </c>
      <c r="B758" s="51"/>
      <c r="C758" s="51">
        <f t="shared" si="100"/>
        <v>51</v>
      </c>
      <c r="D758" s="51">
        <v>0</v>
      </c>
      <c r="E758" s="51">
        <f t="shared" si="101"/>
        <v>936</v>
      </c>
      <c r="F758" s="51">
        <v>0</v>
      </c>
      <c r="G758" s="73" t="s">
        <v>551</v>
      </c>
      <c r="H758" s="73" t="s">
        <v>89</v>
      </c>
      <c r="I758" s="58" t="str">
        <f xml:space="preserve"> MID(I757,1,16) &amp; "b9"</f>
        <v>ChuteStatus[29].b9</v>
      </c>
    </row>
    <row r="759" spans="1:9" x14ac:dyDescent="0.3">
      <c r="A759" s="51">
        <v>1</v>
      </c>
      <c r="B759" s="51"/>
      <c r="C759" s="51">
        <f t="shared" si="100"/>
        <v>51</v>
      </c>
      <c r="D759" s="51">
        <v>0</v>
      </c>
      <c r="E759" s="51">
        <f t="shared" si="101"/>
        <v>937</v>
      </c>
      <c r="F759" s="51">
        <v>0</v>
      </c>
      <c r="G759" s="73" t="s">
        <v>552</v>
      </c>
      <c r="H759" s="73" t="s">
        <v>99</v>
      </c>
      <c r="I759" s="58" t="str">
        <f xml:space="preserve"> MID(I758,1,16) &amp; "b10"</f>
        <v>ChuteStatus[29].b10</v>
      </c>
    </row>
    <row r="760" spans="1:9" x14ac:dyDescent="0.3">
      <c r="A760" s="51">
        <v>1</v>
      </c>
      <c r="B760" s="51"/>
      <c r="C760" s="51">
        <f t="shared" si="100"/>
        <v>51</v>
      </c>
      <c r="D760" s="51">
        <v>0</v>
      </c>
      <c r="E760" s="51">
        <f t="shared" si="101"/>
        <v>938</v>
      </c>
      <c r="F760" s="51">
        <v>0</v>
      </c>
      <c r="G760" s="73" t="s">
        <v>553</v>
      </c>
      <c r="H760" s="73" t="s">
        <v>100</v>
      </c>
      <c r="I760" s="58" t="str">
        <f xml:space="preserve"> MID(I759,1,16) &amp; "b11"</f>
        <v>ChuteStatus[29].b11</v>
      </c>
    </row>
    <row r="761" spans="1:9" x14ac:dyDescent="0.3">
      <c r="A761" s="51">
        <v>1</v>
      </c>
      <c r="B761" s="51"/>
      <c r="C761" s="51">
        <f t="shared" si="100"/>
        <v>51</v>
      </c>
      <c r="D761" s="51">
        <v>0</v>
      </c>
      <c r="E761" s="51">
        <f t="shared" si="101"/>
        <v>939</v>
      </c>
      <c r="F761" s="51">
        <v>0</v>
      </c>
      <c r="G761" s="73" t="s">
        <v>554</v>
      </c>
      <c r="H761" s="73" t="s">
        <v>206</v>
      </c>
      <c r="I761" s="58" t="str">
        <f xml:space="preserve"> MID(I760,1,16) &amp; "b12"</f>
        <v>ChuteStatus[29].b12</v>
      </c>
    </row>
    <row r="762" spans="1:9" x14ac:dyDescent="0.3">
      <c r="A762" s="51">
        <v>1</v>
      </c>
      <c r="B762" s="51"/>
      <c r="C762" s="51">
        <f t="shared" si="100"/>
        <v>51</v>
      </c>
      <c r="D762" s="51">
        <v>0</v>
      </c>
      <c r="E762" s="51">
        <f t="shared" si="101"/>
        <v>940</v>
      </c>
      <c r="F762" s="51">
        <v>0</v>
      </c>
      <c r="G762" s="73" t="s">
        <v>555</v>
      </c>
      <c r="H762" s="73" t="s">
        <v>207</v>
      </c>
      <c r="I762" s="58" t="str">
        <f xml:space="preserve"> MID(I761,1,16) &amp; "b13"</f>
        <v>ChuteStatus[29].b13</v>
      </c>
    </row>
    <row r="763" spans="1:9" x14ac:dyDescent="0.3">
      <c r="A763" s="51">
        <v>1</v>
      </c>
      <c r="B763" s="51"/>
      <c r="C763" s="51">
        <f t="shared" si="100"/>
        <v>51</v>
      </c>
      <c r="D763" s="51">
        <v>0</v>
      </c>
      <c r="E763" s="51">
        <f t="shared" si="101"/>
        <v>941</v>
      </c>
      <c r="F763" s="51">
        <v>0</v>
      </c>
      <c r="G763" s="73" t="s">
        <v>556</v>
      </c>
      <c r="H763" s="73" t="s">
        <v>208</v>
      </c>
      <c r="I763" s="58" t="str">
        <f xml:space="preserve"> MID(I762,1,16) &amp; "b14"</f>
        <v>ChuteStatus[29].b14</v>
      </c>
    </row>
    <row r="764" spans="1:9" x14ac:dyDescent="0.3">
      <c r="A764" s="51">
        <v>1</v>
      </c>
      <c r="B764" s="51"/>
      <c r="C764" s="51">
        <f t="shared" si="100"/>
        <v>51</v>
      </c>
      <c r="D764" s="51">
        <v>0</v>
      </c>
      <c r="E764" s="51">
        <f t="shared" si="101"/>
        <v>942</v>
      </c>
      <c r="F764" s="51">
        <v>0</v>
      </c>
      <c r="G764" s="73" t="s">
        <v>557</v>
      </c>
      <c r="H764" s="73" t="s">
        <v>209</v>
      </c>
      <c r="I764" s="58" t="str">
        <f xml:space="preserve"> MID(I763,1,16) &amp; "b15"</f>
        <v>ChuteStatus[29].b15</v>
      </c>
    </row>
    <row r="765" spans="1:9" x14ac:dyDescent="0.3">
      <c r="A765" s="51">
        <v>1</v>
      </c>
      <c r="B765" s="51"/>
      <c r="C765" s="51">
        <f t="shared" si="100"/>
        <v>51</v>
      </c>
      <c r="D765" s="51">
        <v>0</v>
      </c>
      <c r="E765" s="51">
        <f t="shared" si="101"/>
        <v>943</v>
      </c>
      <c r="F765" s="51">
        <v>0</v>
      </c>
      <c r="G765" s="73" t="s">
        <v>558</v>
      </c>
      <c r="H765" s="73" t="s">
        <v>210</v>
      </c>
      <c r="I765" s="58" t="str">
        <f xml:space="preserve"> MID(I764,1,16) &amp; "b16"</f>
        <v>ChuteStatus[29].b16</v>
      </c>
    </row>
    <row r="766" spans="1:9" x14ac:dyDescent="0.3">
      <c r="A766" s="51">
        <v>1</v>
      </c>
      <c r="B766" s="51"/>
      <c r="C766" s="51">
        <f t="shared" si="100"/>
        <v>51</v>
      </c>
      <c r="D766" s="51">
        <v>0</v>
      </c>
      <c r="E766" s="51">
        <f t="shared" si="101"/>
        <v>944</v>
      </c>
      <c r="F766" s="51">
        <v>0</v>
      </c>
      <c r="G766" s="73" t="s">
        <v>559</v>
      </c>
      <c r="H766" s="51"/>
      <c r="I766" s="51"/>
    </row>
    <row r="767" spans="1:9" x14ac:dyDescent="0.3">
      <c r="G767" s="49"/>
    </row>
    <row r="768" spans="1:9" x14ac:dyDescent="0.3">
      <c r="A768" s="51">
        <v>1</v>
      </c>
      <c r="B768" s="51"/>
      <c r="C768" s="51">
        <f>C751+1</f>
        <v>52</v>
      </c>
      <c r="D768" s="51">
        <v>0</v>
      </c>
      <c r="E768" s="51">
        <f>E751+16</f>
        <v>945</v>
      </c>
      <c r="F768" s="51">
        <v>0</v>
      </c>
      <c r="G768" s="73" t="s">
        <v>544</v>
      </c>
      <c r="H768" s="73" t="s">
        <v>309</v>
      </c>
      <c r="I768" s="58" t="str">
        <f xml:space="preserve"> MID(I751,1,12) &amp; TEXT(MID(I751,13,2)+1,"00") &amp; "]" &amp; RIGHT(I751,LEN(I751)-FIND("]",I751))</f>
        <v>ChuteStatus[30].b2</v>
      </c>
    </row>
    <row r="769" spans="1:9" x14ac:dyDescent="0.3">
      <c r="A769" s="51">
        <v>1</v>
      </c>
      <c r="B769" s="51"/>
      <c r="C769" s="51">
        <f>C768</f>
        <v>52</v>
      </c>
      <c r="D769" s="51">
        <v>0</v>
      </c>
      <c r="E769" s="51">
        <f>E768+1</f>
        <v>946</v>
      </c>
      <c r="F769" s="51">
        <v>0</v>
      </c>
      <c r="G769" s="73" t="s">
        <v>545</v>
      </c>
      <c r="H769" s="73" t="s">
        <v>310</v>
      </c>
      <c r="I769" s="58" t="str">
        <f xml:space="preserve"> MID(I768,1,16) &amp; "b3"</f>
        <v>ChuteStatus[30].b3</v>
      </c>
    </row>
    <row r="770" spans="1:9" x14ac:dyDescent="0.3">
      <c r="A770" s="51">
        <v>1</v>
      </c>
      <c r="B770" s="51"/>
      <c r="C770" s="51">
        <f t="shared" ref="C770:C783" si="102">C769</f>
        <v>52</v>
      </c>
      <c r="D770" s="51">
        <v>0</v>
      </c>
      <c r="E770" s="51">
        <f t="shared" ref="E770:E783" si="103">E769+1</f>
        <v>947</v>
      </c>
      <c r="F770" s="51">
        <v>0</v>
      </c>
      <c r="G770" s="73" t="s">
        <v>546</v>
      </c>
      <c r="H770" s="73" t="s">
        <v>311</v>
      </c>
      <c r="I770" s="58" t="str">
        <f xml:space="preserve"> MID(I769,1,16) &amp; "b4"</f>
        <v>ChuteStatus[30].b4</v>
      </c>
    </row>
    <row r="771" spans="1:9" x14ac:dyDescent="0.3">
      <c r="A771" s="51">
        <v>1</v>
      </c>
      <c r="B771" s="51"/>
      <c r="C771" s="51">
        <f t="shared" si="102"/>
        <v>52</v>
      </c>
      <c r="D771" s="51">
        <v>0</v>
      </c>
      <c r="E771" s="51">
        <f t="shared" si="103"/>
        <v>948</v>
      </c>
      <c r="F771" s="51">
        <v>0</v>
      </c>
      <c r="G771" s="73" t="s">
        <v>547</v>
      </c>
      <c r="H771" s="73" t="s">
        <v>625</v>
      </c>
      <c r="I771" s="58" t="str">
        <f xml:space="preserve"> MID(I770,1,16) &amp; "b5"</f>
        <v>ChuteStatus[30].b5</v>
      </c>
    </row>
    <row r="772" spans="1:9" x14ac:dyDescent="0.3">
      <c r="A772" s="51">
        <v>1</v>
      </c>
      <c r="B772" s="51"/>
      <c r="C772" s="51">
        <f t="shared" si="102"/>
        <v>52</v>
      </c>
      <c r="D772" s="51">
        <v>0</v>
      </c>
      <c r="E772" s="51">
        <f t="shared" si="103"/>
        <v>949</v>
      </c>
      <c r="F772" s="51">
        <v>0</v>
      </c>
      <c r="G772" s="73" t="s">
        <v>548</v>
      </c>
      <c r="H772" s="73" t="s">
        <v>626</v>
      </c>
      <c r="I772" s="58" t="str">
        <f xml:space="preserve"> MID(I771,1,16) &amp; "b6"</f>
        <v>ChuteStatus[30].b6</v>
      </c>
    </row>
    <row r="773" spans="1:9" x14ac:dyDescent="0.3">
      <c r="A773" s="51">
        <v>1</v>
      </c>
      <c r="B773" s="51"/>
      <c r="C773" s="51">
        <f t="shared" si="102"/>
        <v>52</v>
      </c>
      <c r="D773" s="51">
        <v>0</v>
      </c>
      <c r="E773" s="51">
        <f t="shared" si="103"/>
        <v>950</v>
      </c>
      <c r="F773" s="51">
        <v>0</v>
      </c>
      <c r="G773" s="73" t="s">
        <v>549</v>
      </c>
      <c r="H773" s="73" t="s">
        <v>255</v>
      </c>
      <c r="I773" s="58" t="str">
        <f xml:space="preserve"> MID(I772,1,16) &amp; "b7"</f>
        <v>ChuteStatus[30].b7</v>
      </c>
    </row>
    <row r="774" spans="1:9" x14ac:dyDescent="0.3">
      <c r="A774" s="51">
        <v>1</v>
      </c>
      <c r="B774" s="51"/>
      <c r="C774" s="51">
        <f t="shared" si="102"/>
        <v>52</v>
      </c>
      <c r="D774" s="51">
        <v>0</v>
      </c>
      <c r="E774" s="51">
        <f t="shared" si="103"/>
        <v>951</v>
      </c>
      <c r="F774" s="51">
        <v>0</v>
      </c>
      <c r="G774" s="73" t="s">
        <v>550</v>
      </c>
      <c r="H774" s="73" t="s">
        <v>98</v>
      </c>
      <c r="I774" s="58" t="str">
        <f xml:space="preserve"> MID(I773,1,16) &amp; "b8"</f>
        <v>ChuteStatus[30].b8</v>
      </c>
    </row>
    <row r="775" spans="1:9" x14ac:dyDescent="0.3">
      <c r="A775" s="51">
        <v>1</v>
      </c>
      <c r="B775" s="51"/>
      <c r="C775" s="51">
        <f t="shared" si="102"/>
        <v>52</v>
      </c>
      <c r="D775" s="51">
        <v>0</v>
      </c>
      <c r="E775" s="51">
        <f t="shared" si="103"/>
        <v>952</v>
      </c>
      <c r="F775" s="51">
        <v>0</v>
      </c>
      <c r="G775" s="73" t="s">
        <v>551</v>
      </c>
      <c r="H775" s="73" t="s">
        <v>89</v>
      </c>
      <c r="I775" s="58" t="str">
        <f xml:space="preserve"> MID(I774,1,16) &amp; "b9"</f>
        <v>ChuteStatus[30].b9</v>
      </c>
    </row>
    <row r="776" spans="1:9" x14ac:dyDescent="0.3">
      <c r="A776" s="51">
        <v>1</v>
      </c>
      <c r="B776" s="51"/>
      <c r="C776" s="51">
        <f t="shared" si="102"/>
        <v>52</v>
      </c>
      <c r="D776" s="51">
        <v>0</v>
      </c>
      <c r="E776" s="51">
        <f t="shared" si="103"/>
        <v>953</v>
      </c>
      <c r="F776" s="51">
        <v>0</v>
      </c>
      <c r="G776" s="73" t="s">
        <v>552</v>
      </c>
      <c r="H776" s="73" t="s">
        <v>99</v>
      </c>
      <c r="I776" s="58" t="str">
        <f xml:space="preserve"> MID(I775,1,16) &amp; "b10"</f>
        <v>ChuteStatus[30].b10</v>
      </c>
    </row>
    <row r="777" spans="1:9" x14ac:dyDescent="0.3">
      <c r="A777" s="51">
        <v>1</v>
      </c>
      <c r="B777" s="51"/>
      <c r="C777" s="51">
        <f t="shared" si="102"/>
        <v>52</v>
      </c>
      <c r="D777" s="51">
        <v>0</v>
      </c>
      <c r="E777" s="51">
        <f t="shared" si="103"/>
        <v>954</v>
      </c>
      <c r="F777" s="51">
        <v>0</v>
      </c>
      <c r="G777" s="73" t="s">
        <v>553</v>
      </c>
      <c r="H777" s="73" t="s">
        <v>100</v>
      </c>
      <c r="I777" s="58" t="str">
        <f xml:space="preserve"> MID(I776,1,16) &amp; "b11"</f>
        <v>ChuteStatus[30].b11</v>
      </c>
    </row>
    <row r="778" spans="1:9" x14ac:dyDescent="0.3">
      <c r="A778" s="51">
        <v>1</v>
      </c>
      <c r="B778" s="51"/>
      <c r="C778" s="51">
        <f t="shared" si="102"/>
        <v>52</v>
      </c>
      <c r="D778" s="51">
        <v>0</v>
      </c>
      <c r="E778" s="51">
        <f t="shared" si="103"/>
        <v>955</v>
      </c>
      <c r="F778" s="51">
        <v>0</v>
      </c>
      <c r="G778" s="73" t="s">
        <v>554</v>
      </c>
      <c r="H778" s="73" t="s">
        <v>206</v>
      </c>
      <c r="I778" s="58" t="str">
        <f xml:space="preserve"> MID(I777,1,16) &amp; "b12"</f>
        <v>ChuteStatus[30].b12</v>
      </c>
    </row>
    <row r="779" spans="1:9" x14ac:dyDescent="0.3">
      <c r="A779" s="51">
        <v>1</v>
      </c>
      <c r="B779" s="51"/>
      <c r="C779" s="51">
        <f t="shared" si="102"/>
        <v>52</v>
      </c>
      <c r="D779" s="51">
        <v>0</v>
      </c>
      <c r="E779" s="51">
        <f t="shared" si="103"/>
        <v>956</v>
      </c>
      <c r="F779" s="51">
        <v>0</v>
      </c>
      <c r="G779" s="73" t="s">
        <v>555</v>
      </c>
      <c r="H779" s="73" t="s">
        <v>207</v>
      </c>
      <c r="I779" s="58" t="str">
        <f xml:space="preserve"> MID(I778,1,16) &amp; "b13"</f>
        <v>ChuteStatus[30].b13</v>
      </c>
    </row>
    <row r="780" spans="1:9" x14ac:dyDescent="0.3">
      <c r="A780" s="51">
        <v>1</v>
      </c>
      <c r="B780" s="51"/>
      <c r="C780" s="51">
        <f t="shared" si="102"/>
        <v>52</v>
      </c>
      <c r="D780" s="51">
        <v>0</v>
      </c>
      <c r="E780" s="51">
        <f t="shared" si="103"/>
        <v>957</v>
      </c>
      <c r="F780" s="51">
        <v>0</v>
      </c>
      <c r="G780" s="73" t="s">
        <v>556</v>
      </c>
      <c r="H780" s="73" t="s">
        <v>208</v>
      </c>
      <c r="I780" s="58" t="str">
        <f xml:space="preserve"> MID(I779,1,16) &amp; "b14"</f>
        <v>ChuteStatus[30].b14</v>
      </c>
    </row>
    <row r="781" spans="1:9" x14ac:dyDescent="0.3">
      <c r="A781" s="51">
        <v>1</v>
      </c>
      <c r="B781" s="51"/>
      <c r="C781" s="51">
        <f t="shared" si="102"/>
        <v>52</v>
      </c>
      <c r="D781" s="51">
        <v>0</v>
      </c>
      <c r="E781" s="51">
        <f t="shared" si="103"/>
        <v>958</v>
      </c>
      <c r="F781" s="51">
        <v>0</v>
      </c>
      <c r="G781" s="73" t="s">
        <v>557</v>
      </c>
      <c r="H781" s="73" t="s">
        <v>209</v>
      </c>
      <c r="I781" s="58" t="str">
        <f xml:space="preserve"> MID(I780,1,16) &amp; "b15"</f>
        <v>ChuteStatus[30].b15</v>
      </c>
    </row>
    <row r="782" spans="1:9" x14ac:dyDescent="0.3">
      <c r="A782" s="51">
        <v>1</v>
      </c>
      <c r="B782" s="51"/>
      <c r="C782" s="51">
        <f t="shared" si="102"/>
        <v>52</v>
      </c>
      <c r="D782" s="51">
        <v>0</v>
      </c>
      <c r="E782" s="51">
        <f t="shared" si="103"/>
        <v>959</v>
      </c>
      <c r="F782" s="51">
        <v>0</v>
      </c>
      <c r="G782" s="73" t="s">
        <v>558</v>
      </c>
      <c r="H782" s="73" t="s">
        <v>210</v>
      </c>
      <c r="I782" s="58" t="str">
        <f xml:space="preserve"> MID(I781,1,16) &amp; "b16"</f>
        <v>ChuteStatus[30].b16</v>
      </c>
    </row>
    <row r="783" spans="1:9" x14ac:dyDescent="0.3">
      <c r="A783" s="51">
        <v>1</v>
      </c>
      <c r="B783" s="51"/>
      <c r="C783" s="51">
        <f t="shared" si="102"/>
        <v>52</v>
      </c>
      <c r="D783" s="51">
        <v>0</v>
      </c>
      <c r="E783" s="51">
        <f t="shared" si="103"/>
        <v>960</v>
      </c>
      <c r="F783" s="51">
        <v>0</v>
      </c>
      <c r="G783" s="73" t="s">
        <v>559</v>
      </c>
      <c r="H783" s="51"/>
      <c r="I783" s="51"/>
    </row>
    <row r="784" spans="1:9" x14ac:dyDescent="0.3">
      <c r="G784" s="49"/>
    </row>
    <row r="785" spans="1:9" x14ac:dyDescent="0.3">
      <c r="A785" s="51">
        <v>1</v>
      </c>
      <c r="B785" s="51"/>
      <c r="C785" s="51">
        <f>C768+1</f>
        <v>53</v>
      </c>
      <c r="D785" s="51">
        <v>0</v>
      </c>
      <c r="E785" s="51">
        <f>E768+16</f>
        <v>961</v>
      </c>
      <c r="F785" s="51">
        <v>0</v>
      </c>
      <c r="G785" s="73" t="s">
        <v>544</v>
      </c>
      <c r="H785" s="73" t="s">
        <v>309</v>
      </c>
      <c r="I785" s="58" t="str">
        <f xml:space="preserve"> MID(I768,1,12) &amp; TEXT(MID(I768,13,2)+1,"00") &amp; "]" &amp; RIGHT(I768,LEN(I768)-FIND("]",I768))</f>
        <v>ChuteStatus[31].b2</v>
      </c>
    </row>
    <row r="786" spans="1:9" x14ac:dyDescent="0.3">
      <c r="A786" s="51">
        <v>1</v>
      </c>
      <c r="B786" s="51"/>
      <c r="C786" s="51">
        <f>C785</f>
        <v>53</v>
      </c>
      <c r="D786" s="51">
        <v>0</v>
      </c>
      <c r="E786" s="51">
        <f>E785+1</f>
        <v>962</v>
      </c>
      <c r="F786" s="51">
        <v>0</v>
      </c>
      <c r="G786" s="73" t="s">
        <v>545</v>
      </c>
      <c r="H786" s="73" t="s">
        <v>310</v>
      </c>
      <c r="I786" s="58" t="str">
        <f xml:space="preserve"> MID(I785,1,16) &amp; "b3"</f>
        <v>ChuteStatus[31].b3</v>
      </c>
    </row>
    <row r="787" spans="1:9" x14ac:dyDescent="0.3">
      <c r="A787" s="51">
        <v>1</v>
      </c>
      <c r="B787" s="51"/>
      <c r="C787" s="51">
        <f t="shared" ref="C787:C800" si="104">C786</f>
        <v>53</v>
      </c>
      <c r="D787" s="51">
        <v>0</v>
      </c>
      <c r="E787" s="51">
        <f t="shared" ref="E787:E800" si="105">E786+1</f>
        <v>963</v>
      </c>
      <c r="F787" s="51">
        <v>0</v>
      </c>
      <c r="G787" s="73" t="s">
        <v>546</v>
      </c>
      <c r="H787" s="73" t="s">
        <v>311</v>
      </c>
      <c r="I787" s="58" t="str">
        <f xml:space="preserve"> MID(I786,1,16) &amp; "b4"</f>
        <v>ChuteStatus[31].b4</v>
      </c>
    </row>
    <row r="788" spans="1:9" x14ac:dyDescent="0.3">
      <c r="A788" s="51">
        <v>1</v>
      </c>
      <c r="B788" s="51"/>
      <c r="C788" s="51">
        <f t="shared" si="104"/>
        <v>53</v>
      </c>
      <c r="D788" s="51">
        <v>0</v>
      </c>
      <c r="E788" s="51">
        <f t="shared" si="105"/>
        <v>964</v>
      </c>
      <c r="F788" s="51">
        <v>0</v>
      </c>
      <c r="G788" s="73" t="s">
        <v>547</v>
      </c>
      <c r="H788" s="73" t="s">
        <v>625</v>
      </c>
      <c r="I788" s="58" t="str">
        <f xml:space="preserve"> MID(I787,1,16) &amp; "b5"</f>
        <v>ChuteStatus[31].b5</v>
      </c>
    </row>
    <row r="789" spans="1:9" x14ac:dyDescent="0.3">
      <c r="A789" s="51">
        <v>1</v>
      </c>
      <c r="B789" s="51"/>
      <c r="C789" s="51">
        <f t="shared" si="104"/>
        <v>53</v>
      </c>
      <c r="D789" s="51">
        <v>0</v>
      </c>
      <c r="E789" s="51">
        <f t="shared" si="105"/>
        <v>965</v>
      </c>
      <c r="F789" s="51">
        <v>0</v>
      </c>
      <c r="G789" s="73" t="s">
        <v>548</v>
      </c>
      <c r="H789" s="73" t="s">
        <v>626</v>
      </c>
      <c r="I789" s="58" t="str">
        <f xml:space="preserve"> MID(I788,1,16) &amp; "b6"</f>
        <v>ChuteStatus[31].b6</v>
      </c>
    </row>
    <row r="790" spans="1:9" x14ac:dyDescent="0.3">
      <c r="A790" s="51">
        <v>1</v>
      </c>
      <c r="B790" s="51"/>
      <c r="C790" s="51">
        <f t="shared" si="104"/>
        <v>53</v>
      </c>
      <c r="D790" s="51">
        <v>0</v>
      </c>
      <c r="E790" s="51">
        <f t="shared" si="105"/>
        <v>966</v>
      </c>
      <c r="F790" s="51">
        <v>0</v>
      </c>
      <c r="G790" s="73" t="s">
        <v>549</v>
      </c>
      <c r="H790" s="73" t="s">
        <v>255</v>
      </c>
      <c r="I790" s="58" t="str">
        <f xml:space="preserve"> MID(I789,1,16) &amp; "b7"</f>
        <v>ChuteStatus[31].b7</v>
      </c>
    </row>
    <row r="791" spans="1:9" x14ac:dyDescent="0.3">
      <c r="A791" s="51">
        <v>1</v>
      </c>
      <c r="B791" s="51"/>
      <c r="C791" s="51">
        <f t="shared" si="104"/>
        <v>53</v>
      </c>
      <c r="D791" s="51">
        <v>0</v>
      </c>
      <c r="E791" s="51">
        <f t="shared" si="105"/>
        <v>967</v>
      </c>
      <c r="F791" s="51">
        <v>0</v>
      </c>
      <c r="G791" s="73" t="s">
        <v>550</v>
      </c>
      <c r="H791" s="73" t="s">
        <v>98</v>
      </c>
      <c r="I791" s="58" t="str">
        <f xml:space="preserve"> MID(I790,1,16) &amp; "b8"</f>
        <v>ChuteStatus[31].b8</v>
      </c>
    </row>
    <row r="792" spans="1:9" x14ac:dyDescent="0.3">
      <c r="A792" s="51">
        <v>1</v>
      </c>
      <c r="B792" s="51"/>
      <c r="C792" s="51">
        <f t="shared" si="104"/>
        <v>53</v>
      </c>
      <c r="D792" s="51">
        <v>0</v>
      </c>
      <c r="E792" s="51">
        <f t="shared" si="105"/>
        <v>968</v>
      </c>
      <c r="F792" s="51">
        <v>0</v>
      </c>
      <c r="G792" s="73" t="s">
        <v>551</v>
      </c>
      <c r="H792" s="73" t="s">
        <v>89</v>
      </c>
      <c r="I792" s="58" t="str">
        <f xml:space="preserve"> MID(I791,1,16) &amp; "b9"</f>
        <v>ChuteStatus[31].b9</v>
      </c>
    </row>
    <row r="793" spans="1:9" x14ac:dyDescent="0.3">
      <c r="A793" s="51">
        <v>1</v>
      </c>
      <c r="B793" s="51"/>
      <c r="C793" s="51">
        <f t="shared" si="104"/>
        <v>53</v>
      </c>
      <c r="D793" s="51">
        <v>0</v>
      </c>
      <c r="E793" s="51">
        <f t="shared" si="105"/>
        <v>969</v>
      </c>
      <c r="F793" s="51">
        <v>0</v>
      </c>
      <c r="G793" s="73" t="s">
        <v>552</v>
      </c>
      <c r="H793" s="73" t="s">
        <v>99</v>
      </c>
      <c r="I793" s="58" t="str">
        <f xml:space="preserve"> MID(I792,1,16) &amp; "b10"</f>
        <v>ChuteStatus[31].b10</v>
      </c>
    </row>
    <row r="794" spans="1:9" x14ac:dyDescent="0.3">
      <c r="A794" s="51">
        <v>1</v>
      </c>
      <c r="B794" s="51"/>
      <c r="C794" s="51">
        <f t="shared" si="104"/>
        <v>53</v>
      </c>
      <c r="D794" s="51">
        <v>0</v>
      </c>
      <c r="E794" s="51">
        <f t="shared" si="105"/>
        <v>970</v>
      </c>
      <c r="F794" s="51">
        <v>0</v>
      </c>
      <c r="G794" s="73" t="s">
        <v>553</v>
      </c>
      <c r="H794" s="73" t="s">
        <v>100</v>
      </c>
      <c r="I794" s="58" t="str">
        <f xml:space="preserve"> MID(I793,1,16) &amp; "b11"</f>
        <v>ChuteStatus[31].b11</v>
      </c>
    </row>
    <row r="795" spans="1:9" x14ac:dyDescent="0.3">
      <c r="A795" s="51">
        <v>1</v>
      </c>
      <c r="B795" s="51"/>
      <c r="C795" s="51">
        <f t="shared" si="104"/>
        <v>53</v>
      </c>
      <c r="D795" s="51">
        <v>0</v>
      </c>
      <c r="E795" s="51">
        <f t="shared" si="105"/>
        <v>971</v>
      </c>
      <c r="F795" s="51">
        <v>0</v>
      </c>
      <c r="G795" s="73" t="s">
        <v>554</v>
      </c>
      <c r="H795" s="73" t="s">
        <v>206</v>
      </c>
      <c r="I795" s="58" t="str">
        <f xml:space="preserve"> MID(I794,1,16) &amp; "b12"</f>
        <v>ChuteStatus[31].b12</v>
      </c>
    </row>
    <row r="796" spans="1:9" x14ac:dyDescent="0.3">
      <c r="A796" s="51">
        <v>1</v>
      </c>
      <c r="B796" s="51"/>
      <c r="C796" s="51">
        <f t="shared" si="104"/>
        <v>53</v>
      </c>
      <c r="D796" s="51">
        <v>0</v>
      </c>
      <c r="E796" s="51">
        <f t="shared" si="105"/>
        <v>972</v>
      </c>
      <c r="F796" s="51">
        <v>0</v>
      </c>
      <c r="G796" s="73" t="s">
        <v>555</v>
      </c>
      <c r="H796" s="73" t="s">
        <v>207</v>
      </c>
      <c r="I796" s="58" t="str">
        <f xml:space="preserve"> MID(I795,1,16) &amp; "b13"</f>
        <v>ChuteStatus[31].b13</v>
      </c>
    </row>
    <row r="797" spans="1:9" x14ac:dyDescent="0.3">
      <c r="A797" s="51">
        <v>1</v>
      </c>
      <c r="B797" s="51"/>
      <c r="C797" s="51">
        <f t="shared" si="104"/>
        <v>53</v>
      </c>
      <c r="D797" s="51">
        <v>0</v>
      </c>
      <c r="E797" s="51">
        <f t="shared" si="105"/>
        <v>973</v>
      </c>
      <c r="F797" s="51">
        <v>0</v>
      </c>
      <c r="G797" s="73" t="s">
        <v>556</v>
      </c>
      <c r="H797" s="73" t="s">
        <v>208</v>
      </c>
      <c r="I797" s="58" t="str">
        <f xml:space="preserve"> MID(I796,1,16) &amp; "b14"</f>
        <v>ChuteStatus[31].b14</v>
      </c>
    </row>
    <row r="798" spans="1:9" x14ac:dyDescent="0.3">
      <c r="A798" s="51">
        <v>1</v>
      </c>
      <c r="B798" s="51"/>
      <c r="C798" s="51">
        <f t="shared" si="104"/>
        <v>53</v>
      </c>
      <c r="D798" s="51">
        <v>0</v>
      </c>
      <c r="E798" s="51">
        <f t="shared" si="105"/>
        <v>974</v>
      </c>
      <c r="F798" s="51">
        <v>0</v>
      </c>
      <c r="G798" s="73" t="s">
        <v>557</v>
      </c>
      <c r="H798" s="73" t="s">
        <v>209</v>
      </c>
      <c r="I798" s="58" t="str">
        <f xml:space="preserve"> MID(I797,1,16) &amp; "b15"</f>
        <v>ChuteStatus[31].b15</v>
      </c>
    </row>
    <row r="799" spans="1:9" x14ac:dyDescent="0.3">
      <c r="A799" s="51">
        <v>1</v>
      </c>
      <c r="B799" s="51"/>
      <c r="C799" s="51">
        <f t="shared" si="104"/>
        <v>53</v>
      </c>
      <c r="D799" s="51">
        <v>0</v>
      </c>
      <c r="E799" s="51">
        <f t="shared" si="105"/>
        <v>975</v>
      </c>
      <c r="F799" s="51">
        <v>0</v>
      </c>
      <c r="G799" s="73" t="s">
        <v>558</v>
      </c>
      <c r="H799" s="73" t="s">
        <v>210</v>
      </c>
      <c r="I799" s="58" t="str">
        <f xml:space="preserve"> MID(I798,1,16) &amp; "b16"</f>
        <v>ChuteStatus[31].b16</v>
      </c>
    </row>
    <row r="800" spans="1:9" x14ac:dyDescent="0.3">
      <c r="A800" s="51">
        <v>1</v>
      </c>
      <c r="B800" s="51"/>
      <c r="C800" s="51">
        <f t="shared" si="104"/>
        <v>53</v>
      </c>
      <c r="D800" s="51">
        <v>0</v>
      </c>
      <c r="E800" s="51">
        <f t="shared" si="105"/>
        <v>976</v>
      </c>
      <c r="F800" s="51">
        <v>0</v>
      </c>
      <c r="G800" s="73" t="s">
        <v>559</v>
      </c>
      <c r="H800" s="51"/>
      <c r="I800" s="51"/>
    </row>
    <row r="801" spans="1:9" x14ac:dyDescent="0.3">
      <c r="G801" s="49"/>
    </row>
    <row r="802" spans="1:9" x14ac:dyDescent="0.3">
      <c r="A802" s="51">
        <v>1</v>
      </c>
      <c r="B802" s="51"/>
      <c r="C802" s="51">
        <f>C785+1</f>
        <v>54</v>
      </c>
      <c r="D802" s="51">
        <v>0</v>
      </c>
      <c r="E802" s="51">
        <f>E785+16</f>
        <v>977</v>
      </c>
      <c r="F802" s="51">
        <v>0</v>
      </c>
      <c r="G802" s="73" t="s">
        <v>544</v>
      </c>
      <c r="H802" s="73" t="s">
        <v>309</v>
      </c>
      <c r="I802" s="58" t="str">
        <f xml:space="preserve"> MID(I785,1,12) &amp; TEXT(MID(I785,13,2)+1,"00") &amp; "]" &amp; RIGHT(I785,LEN(I785)-FIND("]",I785))</f>
        <v>ChuteStatus[32].b2</v>
      </c>
    </row>
    <row r="803" spans="1:9" x14ac:dyDescent="0.3">
      <c r="A803" s="51">
        <v>1</v>
      </c>
      <c r="B803" s="51"/>
      <c r="C803" s="51">
        <f>C802</f>
        <v>54</v>
      </c>
      <c r="D803" s="51">
        <v>0</v>
      </c>
      <c r="E803" s="51">
        <f>E802+1</f>
        <v>978</v>
      </c>
      <c r="F803" s="51">
        <v>0</v>
      </c>
      <c r="G803" s="73" t="s">
        <v>545</v>
      </c>
      <c r="H803" s="73" t="s">
        <v>310</v>
      </c>
      <c r="I803" s="58" t="str">
        <f xml:space="preserve"> MID(I802,1,16) &amp; "b3"</f>
        <v>ChuteStatus[32].b3</v>
      </c>
    </row>
    <row r="804" spans="1:9" x14ac:dyDescent="0.3">
      <c r="A804" s="51">
        <v>1</v>
      </c>
      <c r="B804" s="51"/>
      <c r="C804" s="51">
        <f t="shared" ref="C804:C817" si="106">C803</f>
        <v>54</v>
      </c>
      <c r="D804" s="51">
        <v>0</v>
      </c>
      <c r="E804" s="51">
        <f t="shared" ref="E804:E817" si="107">E803+1</f>
        <v>979</v>
      </c>
      <c r="F804" s="51">
        <v>0</v>
      </c>
      <c r="G804" s="73" t="s">
        <v>546</v>
      </c>
      <c r="H804" s="73" t="s">
        <v>311</v>
      </c>
      <c r="I804" s="58" t="str">
        <f xml:space="preserve"> MID(I803,1,16) &amp; "b4"</f>
        <v>ChuteStatus[32].b4</v>
      </c>
    </row>
    <row r="805" spans="1:9" x14ac:dyDescent="0.3">
      <c r="A805" s="51">
        <v>1</v>
      </c>
      <c r="B805" s="51"/>
      <c r="C805" s="51">
        <f t="shared" si="106"/>
        <v>54</v>
      </c>
      <c r="D805" s="51">
        <v>0</v>
      </c>
      <c r="E805" s="51">
        <f t="shared" si="107"/>
        <v>980</v>
      </c>
      <c r="F805" s="51">
        <v>0</v>
      </c>
      <c r="G805" s="73" t="s">
        <v>547</v>
      </c>
      <c r="H805" s="73" t="s">
        <v>625</v>
      </c>
      <c r="I805" s="58" t="str">
        <f xml:space="preserve"> MID(I804,1,16) &amp; "b5"</f>
        <v>ChuteStatus[32].b5</v>
      </c>
    </row>
    <row r="806" spans="1:9" x14ac:dyDescent="0.3">
      <c r="A806" s="51">
        <v>1</v>
      </c>
      <c r="B806" s="51"/>
      <c r="C806" s="51">
        <f t="shared" si="106"/>
        <v>54</v>
      </c>
      <c r="D806" s="51">
        <v>0</v>
      </c>
      <c r="E806" s="51">
        <f t="shared" si="107"/>
        <v>981</v>
      </c>
      <c r="F806" s="51">
        <v>0</v>
      </c>
      <c r="G806" s="73" t="s">
        <v>548</v>
      </c>
      <c r="H806" s="73" t="s">
        <v>626</v>
      </c>
      <c r="I806" s="58" t="str">
        <f xml:space="preserve"> MID(I805,1,16) &amp; "b6"</f>
        <v>ChuteStatus[32].b6</v>
      </c>
    </row>
    <row r="807" spans="1:9" x14ac:dyDescent="0.3">
      <c r="A807" s="51">
        <v>1</v>
      </c>
      <c r="B807" s="51"/>
      <c r="C807" s="51">
        <f t="shared" si="106"/>
        <v>54</v>
      </c>
      <c r="D807" s="51">
        <v>0</v>
      </c>
      <c r="E807" s="51">
        <f t="shared" si="107"/>
        <v>982</v>
      </c>
      <c r="F807" s="51">
        <v>0</v>
      </c>
      <c r="G807" s="73" t="s">
        <v>549</v>
      </c>
      <c r="H807" s="73" t="s">
        <v>255</v>
      </c>
      <c r="I807" s="58" t="str">
        <f xml:space="preserve"> MID(I806,1,16) &amp; "b7"</f>
        <v>ChuteStatus[32].b7</v>
      </c>
    </row>
    <row r="808" spans="1:9" x14ac:dyDescent="0.3">
      <c r="A808" s="51">
        <v>1</v>
      </c>
      <c r="B808" s="51"/>
      <c r="C808" s="51">
        <f t="shared" si="106"/>
        <v>54</v>
      </c>
      <c r="D808" s="51">
        <v>0</v>
      </c>
      <c r="E808" s="51">
        <f t="shared" si="107"/>
        <v>983</v>
      </c>
      <c r="F808" s="51">
        <v>0</v>
      </c>
      <c r="G808" s="73" t="s">
        <v>550</v>
      </c>
      <c r="H808" s="73" t="s">
        <v>98</v>
      </c>
      <c r="I808" s="58" t="str">
        <f xml:space="preserve"> MID(I807,1,16) &amp; "b8"</f>
        <v>ChuteStatus[32].b8</v>
      </c>
    </row>
    <row r="809" spans="1:9" x14ac:dyDescent="0.3">
      <c r="A809" s="51">
        <v>1</v>
      </c>
      <c r="B809" s="51"/>
      <c r="C809" s="51">
        <f t="shared" si="106"/>
        <v>54</v>
      </c>
      <c r="D809" s="51">
        <v>0</v>
      </c>
      <c r="E809" s="51">
        <f t="shared" si="107"/>
        <v>984</v>
      </c>
      <c r="F809" s="51">
        <v>0</v>
      </c>
      <c r="G809" s="73" t="s">
        <v>551</v>
      </c>
      <c r="H809" s="73" t="s">
        <v>89</v>
      </c>
      <c r="I809" s="58" t="str">
        <f xml:space="preserve"> MID(I808,1,16) &amp; "b9"</f>
        <v>ChuteStatus[32].b9</v>
      </c>
    </row>
    <row r="810" spans="1:9" x14ac:dyDescent="0.3">
      <c r="A810" s="51">
        <v>1</v>
      </c>
      <c r="B810" s="51"/>
      <c r="C810" s="51">
        <f t="shared" si="106"/>
        <v>54</v>
      </c>
      <c r="D810" s="51">
        <v>0</v>
      </c>
      <c r="E810" s="51">
        <f t="shared" si="107"/>
        <v>985</v>
      </c>
      <c r="F810" s="51">
        <v>0</v>
      </c>
      <c r="G810" s="73" t="s">
        <v>552</v>
      </c>
      <c r="H810" s="73" t="s">
        <v>99</v>
      </c>
      <c r="I810" s="58" t="str">
        <f xml:space="preserve"> MID(I809,1,16) &amp; "b10"</f>
        <v>ChuteStatus[32].b10</v>
      </c>
    </row>
    <row r="811" spans="1:9" x14ac:dyDescent="0.3">
      <c r="A811" s="51">
        <v>1</v>
      </c>
      <c r="B811" s="51"/>
      <c r="C811" s="51">
        <f t="shared" si="106"/>
        <v>54</v>
      </c>
      <c r="D811" s="51">
        <v>0</v>
      </c>
      <c r="E811" s="51">
        <f t="shared" si="107"/>
        <v>986</v>
      </c>
      <c r="F811" s="51">
        <v>0</v>
      </c>
      <c r="G811" s="73" t="s">
        <v>553</v>
      </c>
      <c r="H811" s="73" t="s">
        <v>100</v>
      </c>
      <c r="I811" s="58" t="str">
        <f xml:space="preserve"> MID(I810,1,16) &amp; "b11"</f>
        <v>ChuteStatus[32].b11</v>
      </c>
    </row>
    <row r="812" spans="1:9" x14ac:dyDescent="0.3">
      <c r="A812" s="51">
        <v>1</v>
      </c>
      <c r="B812" s="51"/>
      <c r="C812" s="51">
        <f t="shared" si="106"/>
        <v>54</v>
      </c>
      <c r="D812" s="51">
        <v>0</v>
      </c>
      <c r="E812" s="51">
        <f t="shared" si="107"/>
        <v>987</v>
      </c>
      <c r="F812" s="51">
        <v>0</v>
      </c>
      <c r="G812" s="73" t="s">
        <v>554</v>
      </c>
      <c r="H812" s="73" t="s">
        <v>206</v>
      </c>
      <c r="I812" s="58" t="str">
        <f xml:space="preserve"> MID(I811,1,16) &amp; "b12"</f>
        <v>ChuteStatus[32].b12</v>
      </c>
    </row>
    <row r="813" spans="1:9" x14ac:dyDescent="0.3">
      <c r="A813" s="51">
        <v>1</v>
      </c>
      <c r="B813" s="51"/>
      <c r="C813" s="51">
        <f t="shared" si="106"/>
        <v>54</v>
      </c>
      <c r="D813" s="51">
        <v>0</v>
      </c>
      <c r="E813" s="51">
        <f t="shared" si="107"/>
        <v>988</v>
      </c>
      <c r="F813" s="51">
        <v>0</v>
      </c>
      <c r="G813" s="73" t="s">
        <v>555</v>
      </c>
      <c r="H813" s="73" t="s">
        <v>207</v>
      </c>
      <c r="I813" s="58" t="str">
        <f xml:space="preserve"> MID(I812,1,16) &amp; "b13"</f>
        <v>ChuteStatus[32].b13</v>
      </c>
    </row>
    <row r="814" spans="1:9" x14ac:dyDescent="0.3">
      <c r="A814" s="51">
        <v>1</v>
      </c>
      <c r="B814" s="51"/>
      <c r="C814" s="51">
        <f t="shared" si="106"/>
        <v>54</v>
      </c>
      <c r="D814" s="51">
        <v>0</v>
      </c>
      <c r="E814" s="51">
        <f t="shared" si="107"/>
        <v>989</v>
      </c>
      <c r="F814" s="51">
        <v>0</v>
      </c>
      <c r="G814" s="73" t="s">
        <v>556</v>
      </c>
      <c r="H814" s="73" t="s">
        <v>208</v>
      </c>
      <c r="I814" s="58" t="str">
        <f xml:space="preserve"> MID(I813,1,16) &amp; "b14"</f>
        <v>ChuteStatus[32].b14</v>
      </c>
    </row>
    <row r="815" spans="1:9" x14ac:dyDescent="0.3">
      <c r="A815" s="51">
        <v>1</v>
      </c>
      <c r="B815" s="51"/>
      <c r="C815" s="51">
        <f t="shared" si="106"/>
        <v>54</v>
      </c>
      <c r="D815" s="51">
        <v>0</v>
      </c>
      <c r="E815" s="51">
        <f t="shared" si="107"/>
        <v>990</v>
      </c>
      <c r="F815" s="51">
        <v>0</v>
      </c>
      <c r="G815" s="73" t="s">
        <v>557</v>
      </c>
      <c r="H815" s="73" t="s">
        <v>209</v>
      </c>
      <c r="I815" s="58" t="str">
        <f xml:space="preserve"> MID(I814,1,16) &amp; "b15"</f>
        <v>ChuteStatus[32].b15</v>
      </c>
    </row>
    <row r="816" spans="1:9" x14ac:dyDescent="0.3">
      <c r="A816" s="51">
        <v>1</v>
      </c>
      <c r="B816" s="51"/>
      <c r="C816" s="51">
        <f t="shared" si="106"/>
        <v>54</v>
      </c>
      <c r="D816" s="51">
        <v>0</v>
      </c>
      <c r="E816" s="51">
        <f t="shared" si="107"/>
        <v>991</v>
      </c>
      <c r="F816" s="51">
        <v>0</v>
      </c>
      <c r="G816" s="73" t="s">
        <v>558</v>
      </c>
      <c r="H816" s="73" t="s">
        <v>210</v>
      </c>
      <c r="I816" s="58" t="str">
        <f xml:space="preserve"> MID(I815,1,16) &amp; "b16"</f>
        <v>ChuteStatus[32].b16</v>
      </c>
    </row>
    <row r="817" spans="1:10" x14ac:dyDescent="0.3">
      <c r="A817" s="51">
        <v>1</v>
      </c>
      <c r="B817" s="51"/>
      <c r="C817" s="51">
        <f t="shared" si="106"/>
        <v>54</v>
      </c>
      <c r="D817" s="51">
        <v>0</v>
      </c>
      <c r="E817" s="51">
        <f t="shared" si="107"/>
        <v>992</v>
      </c>
      <c r="F817" s="51">
        <v>0</v>
      </c>
      <c r="G817" s="73" t="s">
        <v>559</v>
      </c>
      <c r="H817" s="51"/>
      <c r="I817" s="51"/>
    </row>
    <row r="818" spans="1:10" x14ac:dyDescent="0.3">
      <c r="G818" s="49"/>
    </row>
    <row r="819" spans="1:10" x14ac:dyDescent="0.3">
      <c r="A819" s="48">
        <v>1</v>
      </c>
      <c r="C819" s="48">
        <v>100</v>
      </c>
      <c r="D819" s="48">
        <v>1</v>
      </c>
      <c r="E819" s="48">
        <v>0</v>
      </c>
      <c r="F819" s="48">
        <v>1</v>
      </c>
      <c r="G819" s="49" t="s">
        <v>726</v>
      </c>
      <c r="H819" s="49" t="s">
        <v>369</v>
      </c>
      <c r="I819" s="50" t="s">
        <v>693</v>
      </c>
      <c r="J819" s="50" t="s">
        <v>709</v>
      </c>
    </row>
    <row r="820" spans="1:10" x14ac:dyDescent="0.3">
      <c r="A820" s="48">
        <v>1</v>
      </c>
      <c r="C820" s="48">
        <f>C819</f>
        <v>100</v>
      </c>
      <c r="D820" s="48">
        <v>1</v>
      </c>
      <c r="E820" s="48">
        <v>0</v>
      </c>
      <c r="F820" s="48">
        <f>F819+1</f>
        <v>2</v>
      </c>
      <c r="G820" s="49" t="s">
        <v>727</v>
      </c>
      <c r="H820" s="49" t="s">
        <v>370</v>
      </c>
      <c r="I820" s="50" t="s">
        <v>694</v>
      </c>
      <c r="J820" s="50" t="s">
        <v>710</v>
      </c>
    </row>
    <row r="821" spans="1:10" x14ac:dyDescent="0.3">
      <c r="A821" s="48">
        <v>1</v>
      </c>
      <c r="C821" s="48">
        <f t="shared" ref="C821:C834" si="108">C820</f>
        <v>100</v>
      </c>
      <c r="D821" s="48">
        <v>1</v>
      </c>
      <c r="E821" s="48">
        <v>0</v>
      </c>
      <c r="F821" s="48">
        <f t="shared" ref="F821:F834" si="109">F820+1</f>
        <v>3</v>
      </c>
      <c r="G821" s="49" t="s">
        <v>728</v>
      </c>
      <c r="H821" s="49" t="s">
        <v>345</v>
      </c>
      <c r="I821" s="50" t="s">
        <v>695</v>
      </c>
      <c r="J821" s="50" t="s">
        <v>711</v>
      </c>
    </row>
    <row r="822" spans="1:10" x14ac:dyDescent="0.3">
      <c r="A822" s="48">
        <v>1</v>
      </c>
      <c r="C822" s="48">
        <f t="shared" si="108"/>
        <v>100</v>
      </c>
      <c r="D822" s="48">
        <v>1</v>
      </c>
      <c r="E822" s="48">
        <v>0</v>
      </c>
      <c r="F822" s="48">
        <f t="shared" si="109"/>
        <v>4</v>
      </c>
      <c r="G822" s="49" t="s">
        <v>729</v>
      </c>
      <c r="H822" s="49" t="s">
        <v>371</v>
      </c>
      <c r="I822" s="50" t="s">
        <v>696</v>
      </c>
      <c r="J822" s="50" t="s">
        <v>712</v>
      </c>
    </row>
    <row r="823" spans="1:10" x14ac:dyDescent="0.3">
      <c r="A823" s="48">
        <v>1</v>
      </c>
      <c r="C823" s="48">
        <f t="shared" si="108"/>
        <v>100</v>
      </c>
      <c r="D823" s="48">
        <v>1</v>
      </c>
      <c r="E823" s="48">
        <v>0</v>
      </c>
      <c r="F823" s="48">
        <f t="shared" si="109"/>
        <v>5</v>
      </c>
      <c r="G823" s="49" t="s">
        <v>730</v>
      </c>
      <c r="H823" s="49" t="s">
        <v>346</v>
      </c>
      <c r="I823" s="50" t="s">
        <v>697</v>
      </c>
      <c r="J823" s="50" t="s">
        <v>713</v>
      </c>
    </row>
    <row r="824" spans="1:10" x14ac:dyDescent="0.3">
      <c r="A824" s="48">
        <v>1</v>
      </c>
      <c r="C824" s="48">
        <f t="shared" si="108"/>
        <v>100</v>
      </c>
      <c r="D824" s="48">
        <v>1</v>
      </c>
      <c r="E824" s="48">
        <v>0</v>
      </c>
      <c r="F824" s="48">
        <f t="shared" si="109"/>
        <v>6</v>
      </c>
      <c r="G824" s="49" t="s">
        <v>731</v>
      </c>
      <c r="H824" s="49" t="s">
        <v>347</v>
      </c>
      <c r="I824" s="50" t="s">
        <v>698</v>
      </c>
      <c r="J824" s="50" t="s">
        <v>714</v>
      </c>
    </row>
    <row r="825" spans="1:10" x14ac:dyDescent="0.3">
      <c r="A825" s="48">
        <v>1</v>
      </c>
      <c r="C825" s="48">
        <f t="shared" si="108"/>
        <v>100</v>
      </c>
      <c r="D825" s="48">
        <v>1</v>
      </c>
      <c r="E825" s="48">
        <v>0</v>
      </c>
      <c r="F825" s="48">
        <f t="shared" si="109"/>
        <v>7</v>
      </c>
      <c r="G825" s="49" t="s">
        <v>732</v>
      </c>
      <c r="H825" s="49" t="s">
        <v>344</v>
      </c>
      <c r="I825" s="50" t="s">
        <v>699</v>
      </c>
      <c r="J825" s="50" t="s">
        <v>715</v>
      </c>
    </row>
    <row r="826" spans="1:10" x14ac:dyDescent="0.3">
      <c r="A826" s="48">
        <v>1</v>
      </c>
      <c r="C826" s="48">
        <f t="shared" si="108"/>
        <v>100</v>
      </c>
      <c r="D826" s="48">
        <v>0</v>
      </c>
      <c r="E826" s="48">
        <v>0</v>
      </c>
      <c r="F826" s="48">
        <f t="shared" si="109"/>
        <v>8</v>
      </c>
      <c r="G826" s="49" t="s">
        <v>733</v>
      </c>
      <c r="H826" s="49" t="s">
        <v>517</v>
      </c>
      <c r="I826" s="50" t="s">
        <v>700</v>
      </c>
      <c r="J826" s="50" t="s">
        <v>716</v>
      </c>
    </row>
    <row r="827" spans="1:10" x14ac:dyDescent="0.3">
      <c r="A827" s="48">
        <v>1</v>
      </c>
      <c r="C827" s="48">
        <f t="shared" si="108"/>
        <v>100</v>
      </c>
      <c r="D827" s="48">
        <v>0</v>
      </c>
      <c r="E827" s="48">
        <v>0</v>
      </c>
      <c r="F827" s="48">
        <f t="shared" si="109"/>
        <v>9</v>
      </c>
      <c r="G827" s="49" t="s">
        <v>734</v>
      </c>
      <c r="H827" s="49" t="s">
        <v>517</v>
      </c>
      <c r="I827" s="50" t="s">
        <v>701</v>
      </c>
      <c r="J827" s="50" t="s">
        <v>717</v>
      </c>
    </row>
    <row r="828" spans="1:10" x14ac:dyDescent="0.3">
      <c r="A828" s="48">
        <v>1</v>
      </c>
      <c r="C828" s="48">
        <f t="shared" si="108"/>
        <v>100</v>
      </c>
      <c r="D828" s="48">
        <v>1</v>
      </c>
      <c r="E828" s="48">
        <v>0</v>
      </c>
      <c r="F828" s="48">
        <f t="shared" si="109"/>
        <v>10</v>
      </c>
      <c r="G828" s="49" t="s">
        <v>735</v>
      </c>
      <c r="H828" s="49" t="s">
        <v>372</v>
      </c>
      <c r="I828" s="50" t="s">
        <v>702</v>
      </c>
      <c r="J828" s="50" t="s">
        <v>718</v>
      </c>
    </row>
    <row r="829" spans="1:10" x14ac:dyDescent="0.3">
      <c r="A829" s="48">
        <v>1</v>
      </c>
      <c r="C829" s="48">
        <f t="shared" si="108"/>
        <v>100</v>
      </c>
      <c r="D829" s="48">
        <v>1</v>
      </c>
      <c r="E829" s="48">
        <v>0</v>
      </c>
      <c r="F829" s="48">
        <f t="shared" si="109"/>
        <v>11</v>
      </c>
      <c r="G829" s="49" t="s">
        <v>736</v>
      </c>
      <c r="H829" s="49" t="s">
        <v>373</v>
      </c>
      <c r="I829" s="50" t="s">
        <v>703</v>
      </c>
      <c r="J829" s="50" t="s">
        <v>719</v>
      </c>
    </row>
    <row r="830" spans="1:10" x14ac:dyDescent="0.3">
      <c r="A830" s="48">
        <v>1</v>
      </c>
      <c r="C830" s="48">
        <f t="shared" si="108"/>
        <v>100</v>
      </c>
      <c r="D830" s="48">
        <v>1</v>
      </c>
      <c r="E830" s="48">
        <v>0</v>
      </c>
      <c r="F830" s="48">
        <f t="shared" si="109"/>
        <v>12</v>
      </c>
      <c r="G830" s="49" t="s">
        <v>737</v>
      </c>
      <c r="H830" s="49" t="s">
        <v>374</v>
      </c>
      <c r="I830" s="50" t="s">
        <v>704</v>
      </c>
      <c r="J830" s="50" t="s">
        <v>720</v>
      </c>
    </row>
    <row r="831" spans="1:10" x14ac:dyDescent="0.3">
      <c r="A831" s="48">
        <v>1</v>
      </c>
      <c r="C831" s="48">
        <f t="shared" si="108"/>
        <v>100</v>
      </c>
      <c r="D831" s="48">
        <v>0</v>
      </c>
      <c r="E831" s="48">
        <v>0</v>
      </c>
      <c r="F831" s="48">
        <f t="shared" si="109"/>
        <v>13</v>
      </c>
      <c r="G831" s="49" t="s">
        <v>738</v>
      </c>
      <c r="H831" s="73" t="s">
        <v>725</v>
      </c>
      <c r="I831" s="50" t="s">
        <v>705</v>
      </c>
      <c r="J831" s="50" t="s">
        <v>721</v>
      </c>
    </row>
    <row r="832" spans="1:10" x14ac:dyDescent="0.3">
      <c r="A832" s="48">
        <v>1</v>
      </c>
      <c r="C832" s="48">
        <f t="shared" si="108"/>
        <v>100</v>
      </c>
      <c r="D832" s="48">
        <v>0</v>
      </c>
      <c r="E832" s="48">
        <v>0</v>
      </c>
      <c r="F832" s="48">
        <f t="shared" si="109"/>
        <v>14</v>
      </c>
      <c r="G832" s="49" t="s">
        <v>739</v>
      </c>
      <c r="H832" s="49" t="s">
        <v>517</v>
      </c>
      <c r="I832" s="50" t="s">
        <v>706</v>
      </c>
      <c r="J832" s="50" t="s">
        <v>722</v>
      </c>
    </row>
    <row r="833" spans="1:10" x14ac:dyDescent="0.3">
      <c r="A833" s="48">
        <v>1</v>
      </c>
      <c r="C833" s="48">
        <f t="shared" si="108"/>
        <v>100</v>
      </c>
      <c r="D833" s="48">
        <v>0</v>
      </c>
      <c r="E833" s="48">
        <v>0</v>
      </c>
      <c r="F833" s="48">
        <f t="shared" si="109"/>
        <v>15</v>
      </c>
      <c r="G833" s="49" t="s">
        <v>740</v>
      </c>
      <c r="H833" s="49" t="s">
        <v>517</v>
      </c>
      <c r="I833" s="50" t="s">
        <v>707</v>
      </c>
      <c r="J833" s="50" t="s">
        <v>723</v>
      </c>
    </row>
    <row r="834" spans="1:10" x14ac:dyDescent="0.3">
      <c r="A834" s="48">
        <v>1</v>
      </c>
      <c r="C834" s="48">
        <f t="shared" si="108"/>
        <v>100</v>
      </c>
      <c r="D834" s="48">
        <v>0</v>
      </c>
      <c r="E834" s="48">
        <v>0</v>
      </c>
      <c r="F834" s="48">
        <f t="shared" si="109"/>
        <v>16</v>
      </c>
      <c r="G834" s="49" t="s">
        <v>741</v>
      </c>
      <c r="H834" s="49" t="s">
        <v>375</v>
      </c>
      <c r="I834" s="50" t="s">
        <v>708</v>
      </c>
      <c r="J834" s="50" t="s">
        <v>724</v>
      </c>
    </row>
    <row r="836" spans="1:10" x14ac:dyDescent="0.3">
      <c r="A836" s="48">
        <v>1</v>
      </c>
      <c r="C836" s="48">
        <f>C819+2</f>
        <v>102</v>
      </c>
      <c r="D836" s="48">
        <v>0</v>
      </c>
      <c r="E836" s="48">
        <v>0</v>
      </c>
      <c r="F836" s="48">
        <v>33</v>
      </c>
      <c r="G836" s="49" t="s">
        <v>726</v>
      </c>
      <c r="H836" s="49" t="s">
        <v>487</v>
      </c>
      <c r="I836" s="50"/>
      <c r="J836" s="50"/>
    </row>
    <row r="837" spans="1:10" x14ac:dyDescent="0.3">
      <c r="A837" s="48">
        <v>1</v>
      </c>
      <c r="C837" s="48">
        <f>C836</f>
        <v>102</v>
      </c>
      <c r="D837" s="48">
        <v>0</v>
      </c>
      <c r="E837" s="48">
        <v>0</v>
      </c>
      <c r="F837" s="48">
        <f>F836+1</f>
        <v>34</v>
      </c>
      <c r="G837" s="49" t="s">
        <v>727</v>
      </c>
      <c r="H837" s="49" t="s">
        <v>488</v>
      </c>
      <c r="I837" s="50"/>
      <c r="J837" s="50"/>
    </row>
    <row r="838" spans="1:10" x14ac:dyDescent="0.3">
      <c r="A838" s="48">
        <v>1</v>
      </c>
      <c r="C838" s="48">
        <f t="shared" ref="C838:C851" si="110">C837</f>
        <v>102</v>
      </c>
      <c r="D838" s="48">
        <v>0</v>
      </c>
      <c r="E838" s="48">
        <v>0</v>
      </c>
      <c r="F838" s="48">
        <f t="shared" ref="F838:F851" si="111">F837+1</f>
        <v>35</v>
      </c>
      <c r="G838" s="49" t="s">
        <v>728</v>
      </c>
      <c r="H838" s="49" t="s">
        <v>489</v>
      </c>
      <c r="I838" s="50"/>
      <c r="J838" s="50"/>
    </row>
    <row r="839" spans="1:10" x14ac:dyDescent="0.3">
      <c r="A839" s="48">
        <v>1</v>
      </c>
      <c r="C839" s="48">
        <f t="shared" si="110"/>
        <v>102</v>
      </c>
      <c r="D839" s="48">
        <v>0</v>
      </c>
      <c r="E839" s="48">
        <v>0</v>
      </c>
      <c r="F839" s="48">
        <f t="shared" si="111"/>
        <v>36</v>
      </c>
      <c r="G839" s="49" t="s">
        <v>729</v>
      </c>
      <c r="H839" s="49" t="s">
        <v>490</v>
      </c>
      <c r="I839" s="50"/>
      <c r="J839" s="50"/>
    </row>
    <row r="840" spans="1:10" x14ac:dyDescent="0.3">
      <c r="A840" s="48">
        <v>1</v>
      </c>
      <c r="C840" s="48">
        <f t="shared" si="110"/>
        <v>102</v>
      </c>
      <c r="D840" s="48">
        <v>0</v>
      </c>
      <c r="E840" s="48">
        <v>0</v>
      </c>
      <c r="F840" s="48">
        <f t="shared" si="111"/>
        <v>37</v>
      </c>
      <c r="G840" s="49" t="s">
        <v>730</v>
      </c>
      <c r="H840" s="49" t="s">
        <v>491</v>
      </c>
      <c r="I840" s="50"/>
      <c r="J840" s="50"/>
    </row>
    <row r="841" spans="1:10" x14ac:dyDescent="0.3">
      <c r="A841" s="48">
        <v>1</v>
      </c>
      <c r="C841" s="48">
        <f t="shared" si="110"/>
        <v>102</v>
      </c>
      <c r="D841" s="48">
        <v>0</v>
      </c>
      <c r="E841" s="48">
        <v>0</v>
      </c>
      <c r="F841" s="48">
        <f t="shared" si="111"/>
        <v>38</v>
      </c>
      <c r="G841" s="49" t="s">
        <v>731</v>
      </c>
      <c r="H841" s="49" t="s">
        <v>517</v>
      </c>
      <c r="I841" s="50"/>
      <c r="J841" s="50"/>
    </row>
    <row r="842" spans="1:10" x14ac:dyDescent="0.3">
      <c r="A842" s="48">
        <v>1</v>
      </c>
      <c r="C842" s="48">
        <f t="shared" si="110"/>
        <v>102</v>
      </c>
      <c r="D842" s="48">
        <v>0</v>
      </c>
      <c r="E842" s="48">
        <v>0</v>
      </c>
      <c r="F842" s="48">
        <f t="shared" si="111"/>
        <v>39</v>
      </c>
      <c r="G842" s="49" t="s">
        <v>732</v>
      </c>
      <c r="H842" s="49" t="s">
        <v>517</v>
      </c>
      <c r="I842" s="50"/>
      <c r="J842" s="50"/>
    </row>
    <row r="843" spans="1:10" x14ac:dyDescent="0.3">
      <c r="A843" s="48">
        <v>1</v>
      </c>
      <c r="C843" s="48">
        <f t="shared" si="110"/>
        <v>102</v>
      </c>
      <c r="D843" s="48">
        <v>0</v>
      </c>
      <c r="E843" s="48">
        <v>0</v>
      </c>
      <c r="F843" s="48">
        <f t="shared" si="111"/>
        <v>40</v>
      </c>
      <c r="G843" s="49" t="s">
        <v>733</v>
      </c>
      <c r="H843" s="49" t="s">
        <v>517</v>
      </c>
      <c r="I843" s="50"/>
      <c r="J843" s="50"/>
    </row>
    <row r="844" spans="1:10" x14ac:dyDescent="0.3">
      <c r="A844" s="48">
        <v>1</v>
      </c>
      <c r="C844" s="48">
        <f t="shared" si="110"/>
        <v>102</v>
      </c>
      <c r="D844" s="48">
        <v>0</v>
      </c>
      <c r="E844" s="48">
        <v>0</v>
      </c>
      <c r="F844" s="48">
        <f t="shared" si="111"/>
        <v>41</v>
      </c>
      <c r="G844" s="49" t="s">
        <v>734</v>
      </c>
      <c r="H844" s="49" t="s">
        <v>517</v>
      </c>
      <c r="I844" s="50"/>
      <c r="J844" s="50"/>
    </row>
    <row r="845" spans="1:10" x14ac:dyDescent="0.3">
      <c r="A845" s="48">
        <v>1</v>
      </c>
      <c r="C845" s="48">
        <f t="shared" si="110"/>
        <v>102</v>
      </c>
      <c r="D845" s="48">
        <v>0</v>
      </c>
      <c r="E845" s="48">
        <v>0</v>
      </c>
      <c r="F845" s="48">
        <f t="shared" si="111"/>
        <v>42</v>
      </c>
      <c r="G845" s="49" t="s">
        <v>735</v>
      </c>
      <c r="H845" s="49" t="s">
        <v>517</v>
      </c>
      <c r="I845" s="50"/>
      <c r="J845" s="50"/>
    </row>
    <row r="846" spans="1:10" x14ac:dyDescent="0.3">
      <c r="A846" s="48">
        <v>1</v>
      </c>
      <c r="C846" s="48">
        <f t="shared" si="110"/>
        <v>102</v>
      </c>
      <c r="D846" s="48">
        <v>0</v>
      </c>
      <c r="E846" s="48">
        <v>0</v>
      </c>
      <c r="F846" s="48">
        <f t="shared" si="111"/>
        <v>43</v>
      </c>
      <c r="G846" s="49" t="s">
        <v>736</v>
      </c>
      <c r="H846" s="49" t="s">
        <v>517</v>
      </c>
      <c r="I846" s="50"/>
      <c r="J846" s="50"/>
    </row>
    <row r="847" spans="1:10" x14ac:dyDescent="0.3">
      <c r="A847" s="48">
        <v>1</v>
      </c>
      <c r="C847" s="48">
        <f t="shared" si="110"/>
        <v>102</v>
      </c>
      <c r="D847" s="48">
        <v>0</v>
      </c>
      <c r="E847" s="48">
        <v>0</v>
      </c>
      <c r="F847" s="48">
        <f t="shared" si="111"/>
        <v>44</v>
      </c>
      <c r="G847" s="49" t="s">
        <v>737</v>
      </c>
      <c r="H847" s="49" t="s">
        <v>517</v>
      </c>
      <c r="I847" s="50"/>
      <c r="J847" s="50"/>
    </row>
    <row r="848" spans="1:10" x14ac:dyDescent="0.3">
      <c r="A848" s="48">
        <v>1</v>
      </c>
      <c r="C848" s="48">
        <f t="shared" si="110"/>
        <v>102</v>
      </c>
      <c r="D848" s="48">
        <v>0</v>
      </c>
      <c r="E848" s="48">
        <v>0</v>
      </c>
      <c r="F848" s="48">
        <f t="shared" si="111"/>
        <v>45</v>
      </c>
      <c r="G848" s="49" t="s">
        <v>738</v>
      </c>
      <c r="H848" s="49" t="s">
        <v>517</v>
      </c>
      <c r="I848" s="50"/>
      <c r="J848" s="50"/>
    </row>
    <row r="849" spans="1:10" x14ac:dyDescent="0.3">
      <c r="A849" s="48">
        <v>1</v>
      </c>
      <c r="C849" s="48">
        <f t="shared" si="110"/>
        <v>102</v>
      </c>
      <c r="D849" s="48">
        <v>0</v>
      </c>
      <c r="E849" s="48">
        <v>0</v>
      </c>
      <c r="F849" s="48">
        <f t="shared" si="111"/>
        <v>46</v>
      </c>
      <c r="G849" s="49" t="s">
        <v>739</v>
      </c>
      <c r="H849" s="49" t="s">
        <v>517</v>
      </c>
      <c r="I849" s="50"/>
      <c r="J849" s="50"/>
    </row>
    <row r="850" spans="1:10" x14ac:dyDescent="0.3">
      <c r="A850" s="48">
        <v>1</v>
      </c>
      <c r="C850" s="48">
        <f t="shared" si="110"/>
        <v>102</v>
      </c>
      <c r="D850" s="48">
        <v>0</v>
      </c>
      <c r="E850" s="48">
        <v>0</v>
      </c>
      <c r="F850" s="48">
        <f t="shared" si="111"/>
        <v>47</v>
      </c>
      <c r="G850" s="49" t="s">
        <v>740</v>
      </c>
      <c r="H850" s="49" t="s">
        <v>517</v>
      </c>
      <c r="I850" s="50"/>
      <c r="J850" s="50"/>
    </row>
    <row r="851" spans="1:10" x14ac:dyDescent="0.3">
      <c r="A851" s="48">
        <v>1</v>
      </c>
      <c r="C851" s="48">
        <f t="shared" si="110"/>
        <v>102</v>
      </c>
      <c r="D851" s="48">
        <v>0</v>
      </c>
      <c r="E851" s="48">
        <v>0</v>
      </c>
      <c r="F851" s="48">
        <f t="shared" si="111"/>
        <v>48</v>
      </c>
      <c r="G851" s="49" t="s">
        <v>741</v>
      </c>
      <c r="H851" s="49" t="s">
        <v>517</v>
      </c>
      <c r="I851" s="50"/>
      <c r="J851" s="50"/>
    </row>
    <row r="853" spans="1:10" x14ac:dyDescent="0.3">
      <c r="A853" s="48">
        <v>1</v>
      </c>
      <c r="C853" s="48">
        <f>C836+1</f>
        <v>103</v>
      </c>
      <c r="D853" s="48">
        <v>1</v>
      </c>
      <c r="E853" s="48">
        <v>0</v>
      </c>
      <c r="F853" s="48">
        <v>81</v>
      </c>
      <c r="G853" s="49" t="s">
        <v>727</v>
      </c>
      <c r="H853" s="49" t="s">
        <v>360</v>
      </c>
      <c r="I853" s="50"/>
      <c r="J853" s="50"/>
    </row>
    <row r="854" spans="1:10" x14ac:dyDescent="0.3">
      <c r="A854" s="48">
        <v>1</v>
      </c>
      <c r="C854" s="48">
        <f>C853</f>
        <v>103</v>
      </c>
      <c r="D854" s="48">
        <v>0</v>
      </c>
      <c r="E854" s="48">
        <v>0</v>
      </c>
      <c r="F854" s="48">
        <f>F853+1</f>
        <v>82</v>
      </c>
      <c r="G854" s="49" t="s">
        <v>728</v>
      </c>
      <c r="H854" s="49" t="s">
        <v>361</v>
      </c>
      <c r="I854" s="50"/>
      <c r="J854" s="50"/>
    </row>
    <row r="855" spans="1:10" x14ac:dyDescent="0.3">
      <c r="A855" s="48">
        <v>1</v>
      </c>
      <c r="C855" s="48">
        <f t="shared" ref="C855:C860" si="112">C854</f>
        <v>103</v>
      </c>
      <c r="D855" s="48">
        <v>0</v>
      </c>
      <c r="E855" s="48">
        <v>0</v>
      </c>
      <c r="F855" s="48">
        <f t="shared" ref="F855:F860" si="113">F854+1</f>
        <v>83</v>
      </c>
      <c r="G855" s="49" t="s">
        <v>729</v>
      </c>
      <c r="H855" s="49" t="s">
        <v>362</v>
      </c>
      <c r="I855" s="50"/>
      <c r="J855" s="50"/>
    </row>
    <row r="856" spans="1:10" x14ac:dyDescent="0.3">
      <c r="A856" s="48">
        <v>1</v>
      </c>
      <c r="C856" s="48">
        <f t="shared" si="112"/>
        <v>103</v>
      </c>
      <c r="D856" s="48">
        <v>0</v>
      </c>
      <c r="E856" s="48">
        <v>0</v>
      </c>
      <c r="F856" s="48">
        <f t="shared" si="113"/>
        <v>84</v>
      </c>
      <c r="G856" s="49" t="s">
        <v>730</v>
      </c>
      <c r="H856" s="73" t="s">
        <v>1375</v>
      </c>
      <c r="I856" s="50"/>
      <c r="J856" s="50"/>
    </row>
    <row r="857" spans="1:10" x14ac:dyDescent="0.3">
      <c r="A857" s="48">
        <v>1</v>
      </c>
      <c r="C857" s="48">
        <f t="shared" si="112"/>
        <v>103</v>
      </c>
      <c r="D857" s="48">
        <v>0</v>
      </c>
      <c r="E857" s="48">
        <v>0</v>
      </c>
      <c r="F857" s="48">
        <f t="shared" si="113"/>
        <v>85</v>
      </c>
      <c r="G857" s="49" t="s">
        <v>731</v>
      </c>
      <c r="H857" s="49" t="s">
        <v>517</v>
      </c>
      <c r="I857" s="50"/>
      <c r="J857" s="50"/>
    </row>
    <row r="858" spans="1:10" x14ac:dyDescent="0.3">
      <c r="A858" s="48">
        <v>1</v>
      </c>
      <c r="C858" s="48">
        <f t="shared" si="112"/>
        <v>103</v>
      </c>
      <c r="D858" s="48">
        <v>0</v>
      </c>
      <c r="E858" s="48">
        <v>0</v>
      </c>
      <c r="F858" s="48">
        <f t="shared" si="113"/>
        <v>86</v>
      </c>
      <c r="G858" s="49" t="s">
        <v>732</v>
      </c>
      <c r="H858" s="49" t="s">
        <v>517</v>
      </c>
      <c r="I858" s="50"/>
      <c r="J858" s="50"/>
    </row>
    <row r="859" spans="1:10" x14ac:dyDescent="0.3">
      <c r="A859" s="48">
        <v>1</v>
      </c>
      <c r="C859" s="48">
        <f t="shared" si="112"/>
        <v>103</v>
      </c>
      <c r="D859" s="48">
        <v>0</v>
      </c>
      <c r="E859" s="48">
        <v>0</v>
      </c>
      <c r="F859" s="48">
        <f t="shared" si="113"/>
        <v>87</v>
      </c>
      <c r="G859" s="49" t="s">
        <v>733</v>
      </c>
      <c r="H859" s="49" t="s">
        <v>517</v>
      </c>
      <c r="I859" s="50"/>
      <c r="J859" s="50"/>
    </row>
    <row r="860" spans="1:10" x14ac:dyDescent="0.3">
      <c r="A860" s="48">
        <v>1</v>
      </c>
      <c r="C860" s="48">
        <f t="shared" si="112"/>
        <v>103</v>
      </c>
      <c r="D860" s="48">
        <v>0</v>
      </c>
      <c r="E860" s="48">
        <v>0</v>
      </c>
      <c r="F860" s="48">
        <f t="shared" si="113"/>
        <v>88</v>
      </c>
      <c r="G860" s="49" t="s">
        <v>734</v>
      </c>
      <c r="H860" s="49" t="s">
        <v>517</v>
      </c>
      <c r="I860" s="50"/>
      <c r="J860" s="50"/>
    </row>
    <row r="862" spans="1:10" x14ac:dyDescent="0.3">
      <c r="A862" s="48">
        <v>1</v>
      </c>
      <c r="C862" s="48">
        <f>C853+1</f>
        <v>104</v>
      </c>
      <c r="D862" s="48">
        <v>0</v>
      </c>
      <c r="E862" s="48">
        <v>0</v>
      </c>
      <c r="F862" s="48">
        <v>97</v>
      </c>
      <c r="G862" s="49" t="s">
        <v>727</v>
      </c>
      <c r="H862" s="49" t="s">
        <v>363</v>
      </c>
      <c r="I862" s="50"/>
      <c r="J862" s="50"/>
    </row>
    <row r="863" spans="1:10" x14ac:dyDescent="0.3">
      <c r="A863" s="48">
        <v>1</v>
      </c>
      <c r="C863" s="48">
        <f>C862</f>
        <v>104</v>
      </c>
      <c r="D863" s="48">
        <v>0</v>
      </c>
      <c r="E863" s="48">
        <v>0</v>
      </c>
      <c r="F863" s="48">
        <f>F862+1</f>
        <v>98</v>
      </c>
      <c r="G863" s="49" t="s">
        <v>728</v>
      </c>
      <c r="H863" s="49" t="s">
        <v>364</v>
      </c>
      <c r="I863" s="50"/>
      <c r="J863" s="50"/>
    </row>
    <row r="864" spans="1:10" x14ac:dyDescent="0.3">
      <c r="A864" s="48">
        <v>1</v>
      </c>
      <c r="C864" s="48">
        <f t="shared" ref="C864:C869" si="114">C863</f>
        <v>104</v>
      </c>
      <c r="D864" s="48">
        <v>0</v>
      </c>
      <c r="E864" s="48">
        <v>0</v>
      </c>
      <c r="F864" s="48">
        <f t="shared" ref="F864:F869" si="115">F863+1</f>
        <v>99</v>
      </c>
      <c r="G864" s="49" t="s">
        <v>729</v>
      </c>
      <c r="H864" s="49" t="s">
        <v>365</v>
      </c>
      <c r="I864" s="50"/>
      <c r="J864" s="50"/>
    </row>
    <row r="865" spans="1:10" x14ac:dyDescent="0.3">
      <c r="A865" s="48">
        <v>1</v>
      </c>
      <c r="C865" s="48">
        <f t="shared" si="114"/>
        <v>104</v>
      </c>
      <c r="D865" s="48">
        <v>0</v>
      </c>
      <c r="E865" s="48">
        <v>0</v>
      </c>
      <c r="F865" s="48">
        <f t="shared" si="115"/>
        <v>100</v>
      </c>
      <c r="G865" s="49" t="s">
        <v>730</v>
      </c>
      <c r="H865" s="49" t="s">
        <v>366</v>
      </c>
      <c r="I865" s="50"/>
      <c r="J865" s="50"/>
    </row>
    <row r="866" spans="1:10" x14ac:dyDescent="0.3">
      <c r="A866" s="48">
        <v>1</v>
      </c>
      <c r="C866" s="48">
        <f t="shared" si="114"/>
        <v>104</v>
      </c>
      <c r="D866" s="48">
        <v>0</v>
      </c>
      <c r="E866" s="48">
        <v>0</v>
      </c>
      <c r="F866" s="48">
        <f t="shared" si="115"/>
        <v>101</v>
      </c>
      <c r="G866" s="49" t="s">
        <v>731</v>
      </c>
      <c r="H866" s="49" t="s">
        <v>517</v>
      </c>
      <c r="I866" s="50"/>
      <c r="J866" s="50"/>
    </row>
    <row r="867" spans="1:10" x14ac:dyDescent="0.3">
      <c r="A867" s="48">
        <v>1</v>
      </c>
      <c r="C867" s="48">
        <f t="shared" si="114"/>
        <v>104</v>
      </c>
      <c r="D867" s="48">
        <v>0</v>
      </c>
      <c r="E867" s="48">
        <v>0</v>
      </c>
      <c r="F867" s="48">
        <f t="shared" si="115"/>
        <v>102</v>
      </c>
      <c r="G867" s="49" t="s">
        <v>732</v>
      </c>
      <c r="H867" s="49" t="s">
        <v>517</v>
      </c>
      <c r="I867" s="50"/>
      <c r="J867" s="50"/>
    </row>
    <row r="868" spans="1:10" x14ac:dyDescent="0.3">
      <c r="A868" s="48">
        <v>1</v>
      </c>
      <c r="C868" s="48">
        <f t="shared" si="114"/>
        <v>104</v>
      </c>
      <c r="D868" s="48">
        <v>0</v>
      </c>
      <c r="E868" s="48">
        <v>0</v>
      </c>
      <c r="F868" s="48">
        <f t="shared" si="115"/>
        <v>103</v>
      </c>
      <c r="G868" s="49" t="s">
        <v>733</v>
      </c>
      <c r="H868" s="49" t="s">
        <v>517</v>
      </c>
      <c r="I868" s="50"/>
      <c r="J868" s="50"/>
    </row>
    <row r="869" spans="1:10" x14ac:dyDescent="0.3">
      <c r="A869" s="48">
        <v>1</v>
      </c>
      <c r="C869" s="48">
        <f t="shared" si="114"/>
        <v>104</v>
      </c>
      <c r="D869" s="48">
        <v>0</v>
      </c>
      <c r="E869" s="48">
        <v>0</v>
      </c>
      <c r="F869" s="48">
        <f t="shared" si="115"/>
        <v>104</v>
      </c>
      <c r="G869" s="49" t="s">
        <v>734</v>
      </c>
      <c r="H869" s="49" t="s">
        <v>517</v>
      </c>
      <c r="I869" s="50"/>
      <c r="J869" s="50"/>
    </row>
    <row r="871" spans="1:10" x14ac:dyDescent="0.3">
      <c r="A871" s="48">
        <v>1</v>
      </c>
      <c r="C871" s="48">
        <f>C862+1</f>
        <v>105</v>
      </c>
      <c r="D871" s="48">
        <v>0</v>
      </c>
      <c r="E871" s="48">
        <v>0</v>
      </c>
      <c r="F871" s="48">
        <v>113</v>
      </c>
      <c r="G871" s="49" t="s">
        <v>727</v>
      </c>
      <c r="H871" s="49" t="s">
        <v>367</v>
      </c>
      <c r="I871" s="50"/>
      <c r="J871" s="50"/>
    </row>
    <row r="872" spans="1:10" x14ac:dyDescent="0.3">
      <c r="A872" s="48">
        <v>1</v>
      </c>
      <c r="C872" s="48">
        <f>C871</f>
        <v>105</v>
      </c>
      <c r="D872" s="48">
        <v>0</v>
      </c>
      <c r="E872" s="48">
        <v>0</v>
      </c>
      <c r="F872" s="48">
        <f>F871+1</f>
        <v>114</v>
      </c>
      <c r="G872" s="49" t="s">
        <v>728</v>
      </c>
      <c r="H872" s="49" t="s">
        <v>368</v>
      </c>
      <c r="I872" s="50"/>
      <c r="J872" s="50"/>
    </row>
    <row r="873" spans="1:10" x14ac:dyDescent="0.3">
      <c r="A873" s="48">
        <v>1</v>
      </c>
      <c r="C873" s="48">
        <f t="shared" ref="C873:C878" si="116">C872</f>
        <v>105</v>
      </c>
      <c r="D873" s="48">
        <v>0</v>
      </c>
      <c r="E873" s="48">
        <v>0</v>
      </c>
      <c r="F873" s="48">
        <f t="shared" ref="F873:F878" si="117">F872+1</f>
        <v>115</v>
      </c>
      <c r="G873" s="49" t="s">
        <v>729</v>
      </c>
      <c r="H873" s="49" t="s">
        <v>517</v>
      </c>
      <c r="I873" s="50"/>
      <c r="J873" s="50"/>
    </row>
    <row r="874" spans="1:10" x14ac:dyDescent="0.3">
      <c r="A874" s="48">
        <v>1</v>
      </c>
      <c r="C874" s="48">
        <f t="shared" si="116"/>
        <v>105</v>
      </c>
      <c r="D874" s="48">
        <v>0</v>
      </c>
      <c r="E874" s="48">
        <v>0</v>
      </c>
      <c r="F874" s="48">
        <f t="shared" si="117"/>
        <v>116</v>
      </c>
      <c r="G874" s="49" t="s">
        <v>730</v>
      </c>
      <c r="H874" s="49" t="s">
        <v>517</v>
      </c>
      <c r="I874" s="50"/>
      <c r="J874" s="50"/>
    </row>
    <row r="875" spans="1:10" x14ac:dyDescent="0.3">
      <c r="A875" s="48">
        <v>1</v>
      </c>
      <c r="C875" s="48">
        <f t="shared" si="116"/>
        <v>105</v>
      </c>
      <c r="D875" s="48">
        <v>0</v>
      </c>
      <c r="E875" s="48">
        <v>0</v>
      </c>
      <c r="F875" s="48">
        <f t="shared" si="117"/>
        <v>117</v>
      </c>
      <c r="G875" s="49" t="s">
        <v>731</v>
      </c>
      <c r="H875" s="49" t="s">
        <v>517</v>
      </c>
      <c r="I875" s="50"/>
      <c r="J875" s="50"/>
    </row>
    <row r="876" spans="1:10" x14ac:dyDescent="0.3">
      <c r="A876" s="48">
        <v>1</v>
      </c>
      <c r="C876" s="48">
        <f t="shared" si="116"/>
        <v>105</v>
      </c>
      <c r="D876" s="48">
        <v>0</v>
      </c>
      <c r="E876" s="48">
        <v>0</v>
      </c>
      <c r="F876" s="48">
        <f t="shared" si="117"/>
        <v>118</v>
      </c>
      <c r="G876" s="49" t="s">
        <v>732</v>
      </c>
      <c r="H876" s="49" t="s">
        <v>517</v>
      </c>
      <c r="I876" s="50"/>
      <c r="J876" s="50"/>
    </row>
    <row r="877" spans="1:10" x14ac:dyDescent="0.3">
      <c r="A877" s="48">
        <v>1</v>
      </c>
      <c r="C877" s="48">
        <f t="shared" si="116"/>
        <v>105</v>
      </c>
      <c r="D877" s="48">
        <v>0</v>
      </c>
      <c r="E877" s="48">
        <v>0</v>
      </c>
      <c r="F877" s="48">
        <f t="shared" si="117"/>
        <v>119</v>
      </c>
      <c r="G877" s="49" t="s">
        <v>733</v>
      </c>
      <c r="H877" s="49" t="s">
        <v>517</v>
      </c>
      <c r="I877" s="50"/>
      <c r="J877" s="50"/>
    </row>
    <row r="878" spans="1:10" x14ac:dyDescent="0.3">
      <c r="A878" s="48">
        <v>1</v>
      </c>
      <c r="C878" s="48">
        <f t="shared" si="116"/>
        <v>105</v>
      </c>
      <c r="D878" s="48">
        <v>0</v>
      </c>
      <c r="E878" s="48">
        <v>0</v>
      </c>
      <c r="F878" s="48">
        <f t="shared" si="117"/>
        <v>120</v>
      </c>
      <c r="G878" s="49" t="s">
        <v>734</v>
      </c>
      <c r="H878" s="49" t="s">
        <v>517</v>
      </c>
      <c r="I878" s="50"/>
      <c r="J878" s="50"/>
    </row>
    <row r="880" spans="1:10" x14ac:dyDescent="0.3">
      <c r="A880" s="48">
        <v>1</v>
      </c>
      <c r="C880" s="48">
        <f>C871+1</f>
        <v>106</v>
      </c>
      <c r="D880" s="48">
        <v>0</v>
      </c>
      <c r="E880" s="48">
        <v>0</v>
      </c>
      <c r="F880" s="48">
        <v>129</v>
      </c>
      <c r="G880" s="49" t="s">
        <v>727</v>
      </c>
      <c r="H880" s="49" t="s">
        <v>348</v>
      </c>
      <c r="I880" s="50"/>
      <c r="J880" s="50"/>
    </row>
    <row r="881" spans="1:10" x14ac:dyDescent="0.3">
      <c r="A881" s="48">
        <v>1</v>
      </c>
      <c r="C881" s="48">
        <f>C880</f>
        <v>106</v>
      </c>
      <c r="D881" s="48">
        <v>0</v>
      </c>
      <c r="E881" s="48">
        <v>0</v>
      </c>
      <c r="F881" s="48">
        <f>F880+1</f>
        <v>130</v>
      </c>
      <c r="G881" s="49" t="s">
        <v>728</v>
      </c>
      <c r="H881" s="49" t="s">
        <v>349</v>
      </c>
      <c r="I881" s="50"/>
      <c r="J881" s="50"/>
    </row>
    <row r="882" spans="1:10" x14ac:dyDescent="0.3">
      <c r="A882" s="48">
        <v>1</v>
      </c>
      <c r="C882" s="48">
        <f t="shared" ref="C882:C887" si="118">C881</f>
        <v>106</v>
      </c>
      <c r="D882" s="48">
        <v>0</v>
      </c>
      <c r="E882" s="48">
        <v>0</v>
      </c>
      <c r="F882" s="48">
        <f t="shared" ref="F882:F887" si="119">F881+1</f>
        <v>131</v>
      </c>
      <c r="G882" s="49" t="s">
        <v>729</v>
      </c>
      <c r="H882" s="49" t="s">
        <v>350</v>
      </c>
      <c r="I882" s="50"/>
      <c r="J882" s="50"/>
    </row>
    <row r="883" spans="1:10" x14ac:dyDescent="0.3">
      <c r="A883" s="48">
        <v>1</v>
      </c>
      <c r="C883" s="48">
        <f t="shared" si="118"/>
        <v>106</v>
      </c>
      <c r="D883" s="48">
        <v>0</v>
      </c>
      <c r="E883" s="48">
        <v>0</v>
      </c>
      <c r="F883" s="48">
        <f t="shared" si="119"/>
        <v>132</v>
      </c>
      <c r="G883" s="49" t="s">
        <v>730</v>
      </c>
      <c r="H883" s="49" t="s">
        <v>351</v>
      </c>
      <c r="I883" s="50"/>
      <c r="J883" s="50"/>
    </row>
    <row r="884" spans="1:10" x14ac:dyDescent="0.3">
      <c r="A884" s="48">
        <v>1</v>
      </c>
      <c r="C884" s="48">
        <f t="shared" si="118"/>
        <v>106</v>
      </c>
      <c r="D884" s="48">
        <v>0</v>
      </c>
      <c r="E884" s="48">
        <v>0</v>
      </c>
      <c r="F884" s="48">
        <f t="shared" si="119"/>
        <v>133</v>
      </c>
      <c r="G884" s="49" t="s">
        <v>731</v>
      </c>
      <c r="H884" s="49" t="s">
        <v>517</v>
      </c>
      <c r="I884" s="50"/>
      <c r="J884" s="50"/>
    </row>
    <row r="885" spans="1:10" x14ac:dyDescent="0.3">
      <c r="A885" s="48">
        <v>1</v>
      </c>
      <c r="C885" s="48">
        <f t="shared" si="118"/>
        <v>106</v>
      </c>
      <c r="D885" s="48">
        <v>0</v>
      </c>
      <c r="E885" s="48">
        <v>0</v>
      </c>
      <c r="F885" s="48">
        <f t="shared" si="119"/>
        <v>134</v>
      </c>
      <c r="G885" s="49" t="s">
        <v>732</v>
      </c>
      <c r="H885" s="49" t="s">
        <v>517</v>
      </c>
      <c r="I885" s="50"/>
      <c r="J885" s="50"/>
    </row>
    <row r="886" spans="1:10" x14ac:dyDescent="0.3">
      <c r="A886" s="48">
        <v>1</v>
      </c>
      <c r="C886" s="48">
        <f t="shared" si="118"/>
        <v>106</v>
      </c>
      <c r="D886" s="48">
        <v>0</v>
      </c>
      <c r="E886" s="48">
        <v>0</v>
      </c>
      <c r="F886" s="48">
        <f t="shared" si="119"/>
        <v>135</v>
      </c>
      <c r="G886" s="49" t="s">
        <v>733</v>
      </c>
      <c r="H886" s="49" t="s">
        <v>517</v>
      </c>
      <c r="I886" s="50"/>
      <c r="J886" s="50"/>
    </row>
    <row r="887" spans="1:10" x14ac:dyDescent="0.3">
      <c r="A887" s="48">
        <v>1</v>
      </c>
      <c r="C887" s="48">
        <f t="shared" si="118"/>
        <v>106</v>
      </c>
      <c r="D887" s="48">
        <v>0</v>
      </c>
      <c r="E887" s="48">
        <v>0</v>
      </c>
      <c r="F887" s="48">
        <f t="shared" si="119"/>
        <v>136</v>
      </c>
      <c r="G887" s="49" t="s">
        <v>734</v>
      </c>
      <c r="H887" s="49" t="s">
        <v>517</v>
      </c>
      <c r="I887" s="50"/>
      <c r="J887" s="50"/>
    </row>
    <row r="889" spans="1:10" x14ac:dyDescent="0.3">
      <c r="A889" s="48">
        <v>1</v>
      </c>
      <c r="C889" s="48">
        <f>C880+1</f>
        <v>107</v>
      </c>
      <c r="D889" s="48">
        <v>0</v>
      </c>
      <c r="E889" s="48">
        <v>0</v>
      </c>
      <c r="F889" s="48">
        <v>145</v>
      </c>
      <c r="G889" s="49" t="s">
        <v>727</v>
      </c>
      <c r="H889" s="49" t="s">
        <v>352</v>
      </c>
      <c r="I889" s="50"/>
      <c r="J889" s="50"/>
    </row>
    <row r="890" spans="1:10" x14ac:dyDescent="0.3">
      <c r="A890" s="48">
        <v>1</v>
      </c>
      <c r="C890" s="48">
        <f>C889</f>
        <v>107</v>
      </c>
      <c r="D890" s="48">
        <v>0</v>
      </c>
      <c r="E890" s="48">
        <v>0</v>
      </c>
      <c r="F890" s="48">
        <f>F889+1</f>
        <v>146</v>
      </c>
      <c r="G890" s="49" t="s">
        <v>728</v>
      </c>
      <c r="H890" s="49" t="s">
        <v>353</v>
      </c>
      <c r="I890" s="50"/>
      <c r="J890" s="50"/>
    </row>
    <row r="891" spans="1:10" x14ac:dyDescent="0.3">
      <c r="A891" s="48">
        <v>1</v>
      </c>
      <c r="C891" s="48">
        <f t="shared" ref="C891:C896" si="120">C890</f>
        <v>107</v>
      </c>
      <c r="D891" s="48">
        <v>0</v>
      </c>
      <c r="E891" s="48">
        <v>0</v>
      </c>
      <c r="F891" s="48">
        <f t="shared" ref="F891:F896" si="121">F890+1</f>
        <v>147</v>
      </c>
      <c r="G891" s="49" t="s">
        <v>729</v>
      </c>
      <c r="H891" s="49" t="s">
        <v>517</v>
      </c>
      <c r="I891" s="50"/>
      <c r="J891" s="50"/>
    </row>
    <row r="892" spans="1:10" x14ac:dyDescent="0.3">
      <c r="A892" s="48">
        <v>1</v>
      </c>
      <c r="C892" s="48">
        <f t="shared" si="120"/>
        <v>107</v>
      </c>
      <c r="D892" s="48">
        <v>0</v>
      </c>
      <c r="E892" s="48">
        <v>0</v>
      </c>
      <c r="F892" s="48">
        <f t="shared" si="121"/>
        <v>148</v>
      </c>
      <c r="G892" s="49" t="s">
        <v>730</v>
      </c>
      <c r="H892" s="49" t="s">
        <v>517</v>
      </c>
      <c r="I892" s="50"/>
      <c r="J892" s="50"/>
    </row>
    <row r="893" spans="1:10" x14ac:dyDescent="0.3">
      <c r="A893" s="48">
        <v>1</v>
      </c>
      <c r="C893" s="48">
        <f t="shared" si="120"/>
        <v>107</v>
      </c>
      <c r="D893" s="48">
        <v>0</v>
      </c>
      <c r="E893" s="48">
        <v>0</v>
      </c>
      <c r="F893" s="48">
        <f t="shared" si="121"/>
        <v>149</v>
      </c>
      <c r="G893" s="49" t="s">
        <v>731</v>
      </c>
      <c r="H893" s="49" t="s">
        <v>517</v>
      </c>
      <c r="I893" s="50"/>
      <c r="J893" s="50"/>
    </row>
    <row r="894" spans="1:10" x14ac:dyDescent="0.3">
      <c r="A894" s="48">
        <v>1</v>
      </c>
      <c r="C894" s="48">
        <f t="shared" si="120"/>
        <v>107</v>
      </c>
      <c r="D894" s="48">
        <v>0</v>
      </c>
      <c r="E894" s="48">
        <v>0</v>
      </c>
      <c r="F894" s="48">
        <f t="shared" si="121"/>
        <v>150</v>
      </c>
      <c r="G894" s="49" t="s">
        <v>732</v>
      </c>
      <c r="H894" s="49" t="s">
        <v>517</v>
      </c>
      <c r="I894" s="50"/>
      <c r="J894" s="50"/>
    </row>
    <row r="895" spans="1:10" x14ac:dyDescent="0.3">
      <c r="A895" s="48">
        <v>1</v>
      </c>
      <c r="C895" s="48">
        <f t="shared" si="120"/>
        <v>107</v>
      </c>
      <c r="D895" s="48">
        <v>0</v>
      </c>
      <c r="E895" s="48">
        <v>0</v>
      </c>
      <c r="F895" s="48">
        <f t="shared" si="121"/>
        <v>151</v>
      </c>
      <c r="G895" s="49" t="s">
        <v>733</v>
      </c>
      <c r="H895" s="49" t="s">
        <v>517</v>
      </c>
      <c r="I895" s="50"/>
      <c r="J895" s="50"/>
    </row>
    <row r="896" spans="1:10" x14ac:dyDescent="0.3">
      <c r="A896" s="48">
        <v>1</v>
      </c>
      <c r="C896" s="48">
        <f t="shared" si="120"/>
        <v>107</v>
      </c>
      <c r="D896" s="48">
        <v>0</v>
      </c>
      <c r="E896" s="48">
        <v>0</v>
      </c>
      <c r="F896" s="48">
        <f t="shared" si="121"/>
        <v>152</v>
      </c>
      <c r="G896" s="49" t="s">
        <v>734</v>
      </c>
      <c r="H896" s="49" t="s">
        <v>517</v>
      </c>
      <c r="I896" s="50"/>
      <c r="J896" s="50"/>
    </row>
    <row r="898" spans="1:8" x14ac:dyDescent="0.3">
      <c r="A898" s="48">
        <v>1</v>
      </c>
      <c r="C898" s="48">
        <f>C889+1</f>
        <v>108</v>
      </c>
      <c r="D898" s="48">
        <v>0</v>
      </c>
      <c r="E898" s="48">
        <v>0</v>
      </c>
      <c r="F898" s="48">
        <v>161</v>
      </c>
      <c r="G898" s="49" t="s">
        <v>727</v>
      </c>
      <c r="H898" s="49" t="s">
        <v>354</v>
      </c>
    </row>
    <row r="899" spans="1:8" x14ac:dyDescent="0.3">
      <c r="A899" s="48">
        <v>1</v>
      </c>
      <c r="C899" s="48">
        <f>C898</f>
        <v>108</v>
      </c>
      <c r="D899" s="48">
        <v>0</v>
      </c>
      <c r="E899" s="48">
        <v>0</v>
      </c>
      <c r="F899" s="48">
        <f>F898+1</f>
        <v>162</v>
      </c>
      <c r="G899" s="49" t="s">
        <v>728</v>
      </c>
      <c r="H899" s="49" t="s">
        <v>355</v>
      </c>
    </row>
    <row r="900" spans="1:8" x14ac:dyDescent="0.3">
      <c r="A900" s="48">
        <v>1</v>
      </c>
      <c r="C900" s="48">
        <f t="shared" ref="C900:C905" si="122">C899</f>
        <v>108</v>
      </c>
      <c r="D900" s="48">
        <v>0</v>
      </c>
      <c r="E900" s="48">
        <v>0</v>
      </c>
      <c r="F900" s="48">
        <f t="shared" ref="F900:F905" si="123">F899+1</f>
        <v>163</v>
      </c>
      <c r="G900" s="49" t="s">
        <v>729</v>
      </c>
      <c r="H900" s="49" t="s">
        <v>356</v>
      </c>
    </row>
    <row r="901" spans="1:8" x14ac:dyDescent="0.3">
      <c r="A901" s="48">
        <v>1</v>
      </c>
      <c r="C901" s="48">
        <f t="shared" si="122"/>
        <v>108</v>
      </c>
      <c r="D901" s="48">
        <v>0</v>
      </c>
      <c r="E901" s="48">
        <v>0</v>
      </c>
      <c r="F901" s="48">
        <f t="shared" si="123"/>
        <v>164</v>
      </c>
      <c r="G901" s="49" t="s">
        <v>730</v>
      </c>
      <c r="H901" s="49" t="s">
        <v>357</v>
      </c>
    </row>
    <row r="902" spans="1:8" x14ac:dyDescent="0.3">
      <c r="A902" s="48">
        <v>1</v>
      </c>
      <c r="C902" s="48">
        <f t="shared" si="122"/>
        <v>108</v>
      </c>
      <c r="D902" s="48">
        <v>0</v>
      </c>
      <c r="E902" s="48">
        <v>0</v>
      </c>
      <c r="F902" s="48">
        <f t="shared" si="123"/>
        <v>165</v>
      </c>
      <c r="G902" s="49" t="s">
        <v>731</v>
      </c>
      <c r="H902" s="49" t="s">
        <v>517</v>
      </c>
    </row>
    <row r="903" spans="1:8" x14ac:dyDescent="0.3">
      <c r="A903" s="48">
        <v>1</v>
      </c>
      <c r="C903" s="48">
        <f t="shared" si="122"/>
        <v>108</v>
      </c>
      <c r="D903" s="48">
        <v>0</v>
      </c>
      <c r="E903" s="48">
        <v>0</v>
      </c>
      <c r="F903" s="48">
        <f t="shared" si="123"/>
        <v>166</v>
      </c>
      <c r="G903" s="49" t="s">
        <v>732</v>
      </c>
      <c r="H903" s="49" t="s">
        <v>517</v>
      </c>
    </row>
    <row r="904" spans="1:8" x14ac:dyDescent="0.3">
      <c r="A904" s="48">
        <v>1</v>
      </c>
      <c r="C904" s="48">
        <f t="shared" si="122"/>
        <v>108</v>
      </c>
      <c r="D904" s="48">
        <v>0</v>
      </c>
      <c r="E904" s="48">
        <v>0</v>
      </c>
      <c r="F904" s="48">
        <f t="shared" si="123"/>
        <v>167</v>
      </c>
      <c r="G904" s="49" t="s">
        <v>733</v>
      </c>
      <c r="H904" s="49" t="s">
        <v>517</v>
      </c>
    </row>
    <row r="905" spans="1:8" x14ac:dyDescent="0.3">
      <c r="A905" s="48">
        <v>1</v>
      </c>
      <c r="C905" s="48">
        <f t="shared" si="122"/>
        <v>108</v>
      </c>
      <c r="D905" s="48">
        <v>0</v>
      </c>
      <c r="E905" s="48">
        <v>0</v>
      </c>
      <c r="F905" s="48">
        <f t="shared" si="123"/>
        <v>168</v>
      </c>
      <c r="G905" s="49" t="s">
        <v>734</v>
      </c>
      <c r="H905" s="49" t="s">
        <v>517</v>
      </c>
    </row>
    <row r="907" spans="1:8" x14ac:dyDescent="0.3">
      <c r="A907" s="48">
        <v>1</v>
      </c>
      <c r="C907" s="48">
        <f>C898+1</f>
        <v>109</v>
      </c>
      <c r="D907" s="48">
        <v>0</v>
      </c>
      <c r="E907" s="48">
        <v>0</v>
      </c>
      <c r="F907" s="48">
        <v>177</v>
      </c>
      <c r="G907" s="49" t="s">
        <v>727</v>
      </c>
      <c r="H907" s="49" t="s">
        <v>358</v>
      </c>
    </row>
    <row r="908" spans="1:8" x14ac:dyDescent="0.3">
      <c r="A908" s="48">
        <v>1</v>
      </c>
      <c r="C908" s="48">
        <f>C907</f>
        <v>109</v>
      </c>
      <c r="D908" s="48">
        <v>0</v>
      </c>
      <c r="E908" s="48">
        <v>0</v>
      </c>
      <c r="F908" s="48">
        <f>F907+1</f>
        <v>178</v>
      </c>
      <c r="G908" s="49" t="s">
        <v>728</v>
      </c>
      <c r="H908" s="49" t="s">
        <v>359</v>
      </c>
    </row>
    <row r="909" spans="1:8" x14ac:dyDescent="0.3">
      <c r="A909" s="48">
        <v>1</v>
      </c>
      <c r="C909" s="48">
        <f t="shared" ref="C909:C914" si="124">C908</f>
        <v>109</v>
      </c>
      <c r="D909" s="48">
        <v>0</v>
      </c>
      <c r="E909" s="48">
        <v>0</v>
      </c>
      <c r="F909" s="48">
        <f t="shared" ref="F909:F914" si="125">F908+1</f>
        <v>179</v>
      </c>
      <c r="G909" s="49" t="s">
        <v>729</v>
      </c>
      <c r="H909" s="49" t="s">
        <v>897</v>
      </c>
    </row>
    <row r="910" spans="1:8" x14ac:dyDescent="0.3">
      <c r="A910" s="48">
        <v>1</v>
      </c>
      <c r="C910" s="48">
        <f t="shared" si="124"/>
        <v>109</v>
      </c>
      <c r="D910" s="48">
        <v>0</v>
      </c>
      <c r="E910" s="48">
        <v>0</v>
      </c>
      <c r="F910" s="48">
        <f t="shared" si="125"/>
        <v>180</v>
      </c>
      <c r="G910" s="49" t="s">
        <v>730</v>
      </c>
      <c r="H910" s="49" t="s">
        <v>517</v>
      </c>
    </row>
    <row r="911" spans="1:8" x14ac:dyDescent="0.3">
      <c r="A911" s="48">
        <v>1</v>
      </c>
      <c r="C911" s="48">
        <f t="shared" si="124"/>
        <v>109</v>
      </c>
      <c r="D911" s="48">
        <v>0</v>
      </c>
      <c r="E911" s="48">
        <v>0</v>
      </c>
      <c r="F911" s="48">
        <f t="shared" si="125"/>
        <v>181</v>
      </c>
      <c r="G911" s="49" t="s">
        <v>731</v>
      </c>
      <c r="H911" s="49" t="s">
        <v>517</v>
      </c>
    </row>
    <row r="912" spans="1:8" x14ac:dyDescent="0.3">
      <c r="A912" s="48">
        <v>1</v>
      </c>
      <c r="C912" s="48">
        <f t="shared" si="124"/>
        <v>109</v>
      </c>
      <c r="D912" s="48">
        <v>0</v>
      </c>
      <c r="E912" s="48">
        <v>0</v>
      </c>
      <c r="F912" s="48">
        <f t="shared" si="125"/>
        <v>182</v>
      </c>
      <c r="G912" s="49" t="s">
        <v>732</v>
      </c>
      <c r="H912" s="49" t="s">
        <v>517</v>
      </c>
    </row>
    <row r="913" spans="1:8" x14ac:dyDescent="0.3">
      <c r="A913" s="48">
        <v>1</v>
      </c>
      <c r="C913" s="48">
        <f t="shared" si="124"/>
        <v>109</v>
      </c>
      <c r="D913" s="48">
        <v>0</v>
      </c>
      <c r="E913" s="48">
        <v>0</v>
      </c>
      <c r="F913" s="48">
        <f t="shared" si="125"/>
        <v>183</v>
      </c>
      <c r="G913" s="49" t="s">
        <v>733</v>
      </c>
      <c r="H913" s="49" t="s">
        <v>517</v>
      </c>
    </row>
    <row r="914" spans="1:8" x14ac:dyDescent="0.3">
      <c r="A914" s="48">
        <v>1</v>
      </c>
      <c r="C914" s="48">
        <f t="shared" si="124"/>
        <v>109</v>
      </c>
      <c r="D914" s="48">
        <v>0</v>
      </c>
      <c r="E914" s="48">
        <v>0</v>
      </c>
      <c r="F914" s="48">
        <f t="shared" si="125"/>
        <v>184</v>
      </c>
      <c r="G914" s="49" t="s">
        <v>734</v>
      </c>
      <c r="H914" s="49" t="s">
        <v>517</v>
      </c>
    </row>
    <row r="916" spans="1:8" x14ac:dyDescent="0.3">
      <c r="A916" s="48">
        <v>1</v>
      </c>
      <c r="C916" s="48">
        <f>C907+1</f>
        <v>110</v>
      </c>
      <c r="D916" s="48">
        <v>0</v>
      </c>
      <c r="E916" s="48">
        <v>0</v>
      </c>
      <c r="F916" s="48">
        <v>193</v>
      </c>
      <c r="G916" s="49" t="s">
        <v>727</v>
      </c>
      <c r="H916" s="49" t="s">
        <v>340</v>
      </c>
    </row>
    <row r="917" spans="1:8" x14ac:dyDescent="0.3">
      <c r="A917" s="48">
        <v>1</v>
      </c>
      <c r="C917" s="48">
        <f>C916</f>
        <v>110</v>
      </c>
      <c r="D917" s="48">
        <v>0</v>
      </c>
      <c r="E917" s="48">
        <v>0</v>
      </c>
      <c r="F917" s="48">
        <f>F916+1</f>
        <v>194</v>
      </c>
      <c r="G917" s="49" t="s">
        <v>728</v>
      </c>
      <c r="H917" s="49" t="s">
        <v>343</v>
      </c>
    </row>
    <row r="918" spans="1:8" x14ac:dyDescent="0.3">
      <c r="A918" s="48">
        <v>1</v>
      </c>
      <c r="C918" s="48">
        <f t="shared" ref="C918:C923" si="126">C917</f>
        <v>110</v>
      </c>
      <c r="D918" s="48">
        <v>0</v>
      </c>
      <c r="E918" s="48">
        <v>0</v>
      </c>
      <c r="F918" s="48">
        <f t="shared" ref="F918:F923" si="127">F917+1</f>
        <v>195</v>
      </c>
      <c r="G918" s="49" t="s">
        <v>729</v>
      </c>
      <c r="H918" s="49" t="s">
        <v>342</v>
      </c>
    </row>
    <row r="919" spans="1:8" x14ac:dyDescent="0.3">
      <c r="A919" s="48">
        <v>1</v>
      </c>
      <c r="C919" s="48">
        <f t="shared" si="126"/>
        <v>110</v>
      </c>
      <c r="D919" s="48">
        <v>0</v>
      </c>
      <c r="E919" s="48">
        <v>0</v>
      </c>
      <c r="F919" s="48">
        <f t="shared" si="127"/>
        <v>196</v>
      </c>
      <c r="G919" s="49" t="s">
        <v>730</v>
      </c>
      <c r="H919" s="49" t="s">
        <v>885</v>
      </c>
    </row>
    <row r="920" spans="1:8" x14ac:dyDescent="0.3">
      <c r="A920" s="48">
        <v>1</v>
      </c>
      <c r="C920" s="48">
        <f t="shared" si="126"/>
        <v>110</v>
      </c>
      <c r="D920" s="48">
        <v>0</v>
      </c>
      <c r="E920" s="48">
        <v>0</v>
      </c>
      <c r="F920" s="48">
        <f t="shared" si="127"/>
        <v>197</v>
      </c>
      <c r="G920" s="49" t="s">
        <v>731</v>
      </c>
      <c r="H920" s="49" t="s">
        <v>886</v>
      </c>
    </row>
    <row r="921" spans="1:8" x14ac:dyDescent="0.3">
      <c r="A921" s="48">
        <v>1</v>
      </c>
      <c r="C921" s="48">
        <f t="shared" si="126"/>
        <v>110</v>
      </c>
      <c r="D921" s="48">
        <v>0</v>
      </c>
      <c r="E921" s="48">
        <v>0</v>
      </c>
      <c r="F921" s="48">
        <f t="shared" si="127"/>
        <v>198</v>
      </c>
      <c r="G921" s="49" t="s">
        <v>732</v>
      </c>
      <c r="H921" s="49" t="s">
        <v>517</v>
      </c>
    </row>
    <row r="922" spans="1:8" x14ac:dyDescent="0.3">
      <c r="A922" s="48">
        <v>1</v>
      </c>
      <c r="C922" s="48">
        <f t="shared" si="126"/>
        <v>110</v>
      </c>
      <c r="D922" s="48">
        <v>0</v>
      </c>
      <c r="E922" s="48">
        <v>0</v>
      </c>
      <c r="F922" s="48">
        <f t="shared" si="127"/>
        <v>199</v>
      </c>
      <c r="G922" s="49" t="s">
        <v>733</v>
      </c>
      <c r="H922" s="49" t="s">
        <v>517</v>
      </c>
    </row>
    <row r="923" spans="1:8" x14ac:dyDescent="0.3">
      <c r="A923" s="48">
        <v>1</v>
      </c>
      <c r="C923" s="48">
        <f t="shared" si="126"/>
        <v>110</v>
      </c>
      <c r="D923" s="48">
        <v>0</v>
      </c>
      <c r="E923" s="48">
        <v>0</v>
      </c>
      <c r="F923" s="48">
        <f t="shared" si="127"/>
        <v>200</v>
      </c>
      <c r="G923" s="49" t="s">
        <v>734</v>
      </c>
      <c r="H923" s="49" t="s">
        <v>517</v>
      </c>
    </row>
    <row r="925" spans="1:8" x14ac:dyDescent="0.3">
      <c r="A925" s="48">
        <v>1</v>
      </c>
      <c r="C925" s="48">
        <f>C916+1</f>
        <v>111</v>
      </c>
      <c r="D925" s="48">
        <v>0</v>
      </c>
      <c r="E925" s="48">
        <v>0</v>
      </c>
      <c r="F925" s="48">
        <v>209</v>
      </c>
      <c r="G925" s="49" t="s">
        <v>727</v>
      </c>
      <c r="H925" s="49" t="s">
        <v>360</v>
      </c>
    </row>
    <row r="926" spans="1:8" x14ac:dyDescent="0.3">
      <c r="A926" s="48">
        <v>1</v>
      </c>
      <c r="C926" s="48">
        <f>C925</f>
        <v>111</v>
      </c>
      <c r="D926" s="48">
        <v>0</v>
      </c>
      <c r="E926" s="48">
        <v>0</v>
      </c>
      <c r="F926" s="48">
        <f>F925+1</f>
        <v>210</v>
      </c>
      <c r="G926" s="49" t="s">
        <v>728</v>
      </c>
      <c r="H926" s="49" t="s">
        <v>517</v>
      </c>
    </row>
    <row r="927" spans="1:8" x14ac:dyDescent="0.3">
      <c r="A927" s="48">
        <v>1</v>
      </c>
      <c r="C927" s="48">
        <f t="shared" ref="C927:C932" si="128">C926</f>
        <v>111</v>
      </c>
      <c r="D927" s="48">
        <v>0</v>
      </c>
      <c r="E927" s="48">
        <v>0</v>
      </c>
      <c r="F927" s="48">
        <f t="shared" ref="F927:F932" si="129">F926+1</f>
        <v>211</v>
      </c>
      <c r="G927" s="49" t="s">
        <v>729</v>
      </c>
      <c r="H927" s="49" t="s">
        <v>517</v>
      </c>
    </row>
    <row r="928" spans="1:8" x14ac:dyDescent="0.3">
      <c r="A928" s="48">
        <v>1</v>
      </c>
      <c r="C928" s="48">
        <f t="shared" si="128"/>
        <v>111</v>
      </c>
      <c r="D928" s="48">
        <v>0</v>
      </c>
      <c r="E928" s="48">
        <v>0</v>
      </c>
      <c r="F928" s="48">
        <f t="shared" si="129"/>
        <v>212</v>
      </c>
      <c r="G928" s="49" t="s">
        <v>730</v>
      </c>
      <c r="H928" s="49" t="s">
        <v>517</v>
      </c>
    </row>
    <row r="929" spans="1:8" x14ac:dyDescent="0.3">
      <c r="A929" s="48">
        <v>1</v>
      </c>
      <c r="C929" s="48">
        <f t="shared" si="128"/>
        <v>111</v>
      </c>
      <c r="D929" s="48">
        <v>0</v>
      </c>
      <c r="E929" s="48">
        <v>0</v>
      </c>
      <c r="F929" s="48">
        <f t="shared" si="129"/>
        <v>213</v>
      </c>
      <c r="G929" s="49" t="s">
        <v>731</v>
      </c>
      <c r="H929" s="49" t="s">
        <v>517</v>
      </c>
    </row>
    <row r="930" spans="1:8" x14ac:dyDescent="0.3">
      <c r="A930" s="48">
        <v>1</v>
      </c>
      <c r="C930" s="48">
        <f t="shared" si="128"/>
        <v>111</v>
      </c>
      <c r="D930" s="48">
        <v>0</v>
      </c>
      <c r="E930" s="48">
        <v>0</v>
      </c>
      <c r="F930" s="48">
        <f t="shared" si="129"/>
        <v>214</v>
      </c>
      <c r="G930" s="49" t="s">
        <v>732</v>
      </c>
      <c r="H930" s="49" t="s">
        <v>517</v>
      </c>
    </row>
    <row r="931" spans="1:8" x14ac:dyDescent="0.3">
      <c r="A931" s="48">
        <v>1</v>
      </c>
      <c r="C931" s="48">
        <f t="shared" si="128"/>
        <v>111</v>
      </c>
      <c r="D931" s="48">
        <v>0</v>
      </c>
      <c r="E931" s="48">
        <v>0</v>
      </c>
      <c r="F931" s="48">
        <f t="shared" si="129"/>
        <v>215</v>
      </c>
      <c r="G931" s="49" t="s">
        <v>733</v>
      </c>
      <c r="H931" s="49" t="s">
        <v>517</v>
      </c>
    </row>
    <row r="932" spans="1:8" x14ac:dyDescent="0.3">
      <c r="A932" s="48">
        <v>1</v>
      </c>
      <c r="C932" s="48">
        <f t="shared" si="128"/>
        <v>111</v>
      </c>
      <c r="D932" s="48">
        <v>0</v>
      </c>
      <c r="E932" s="48">
        <v>0</v>
      </c>
      <c r="F932" s="48">
        <f t="shared" si="129"/>
        <v>216</v>
      </c>
      <c r="G932" s="49" t="s">
        <v>734</v>
      </c>
      <c r="H932" s="49" t="s">
        <v>517</v>
      </c>
    </row>
    <row r="934" spans="1:8" x14ac:dyDescent="0.3">
      <c r="A934" s="48">
        <v>1</v>
      </c>
      <c r="C934" s="48">
        <f>C925+1</f>
        <v>112</v>
      </c>
      <c r="D934" s="48">
        <v>0</v>
      </c>
      <c r="E934" s="48">
        <v>0</v>
      </c>
      <c r="F934" s="48">
        <v>225</v>
      </c>
      <c r="G934" s="49" t="s">
        <v>727</v>
      </c>
      <c r="H934" s="49" t="s">
        <v>517</v>
      </c>
    </row>
    <row r="935" spans="1:8" x14ac:dyDescent="0.3">
      <c r="A935" s="48">
        <v>1</v>
      </c>
      <c r="C935" s="48">
        <f>C934</f>
        <v>112</v>
      </c>
      <c r="D935" s="48">
        <v>0</v>
      </c>
      <c r="E935" s="48">
        <v>0</v>
      </c>
      <c r="F935" s="48">
        <f>F934+1</f>
        <v>226</v>
      </c>
      <c r="G935" s="49" t="s">
        <v>728</v>
      </c>
      <c r="H935" s="49" t="s">
        <v>517</v>
      </c>
    </row>
    <row r="936" spans="1:8" x14ac:dyDescent="0.3">
      <c r="A936" s="48">
        <v>1</v>
      </c>
      <c r="C936" s="48">
        <f t="shared" ref="C936:C941" si="130">C935</f>
        <v>112</v>
      </c>
      <c r="D936" s="48">
        <v>0</v>
      </c>
      <c r="E936" s="48">
        <v>0</v>
      </c>
      <c r="F936" s="48">
        <f t="shared" ref="F936:F941" si="131">F935+1</f>
        <v>227</v>
      </c>
      <c r="G936" s="49" t="s">
        <v>729</v>
      </c>
      <c r="H936" s="49" t="s">
        <v>517</v>
      </c>
    </row>
    <row r="937" spans="1:8" x14ac:dyDescent="0.3">
      <c r="A937" s="48">
        <v>1</v>
      </c>
      <c r="C937" s="48">
        <f t="shared" si="130"/>
        <v>112</v>
      </c>
      <c r="D937" s="48">
        <v>0</v>
      </c>
      <c r="E937" s="48">
        <v>0</v>
      </c>
      <c r="F937" s="48">
        <f t="shared" si="131"/>
        <v>228</v>
      </c>
      <c r="G937" s="49" t="s">
        <v>730</v>
      </c>
      <c r="H937" s="49" t="s">
        <v>517</v>
      </c>
    </row>
    <row r="938" spans="1:8" x14ac:dyDescent="0.3">
      <c r="A938" s="48">
        <v>1</v>
      </c>
      <c r="C938" s="48">
        <f t="shared" si="130"/>
        <v>112</v>
      </c>
      <c r="D938" s="48">
        <v>0</v>
      </c>
      <c r="E938" s="48">
        <v>0</v>
      </c>
      <c r="F938" s="48">
        <f t="shared" si="131"/>
        <v>229</v>
      </c>
      <c r="G938" s="49" t="s">
        <v>731</v>
      </c>
      <c r="H938" s="49" t="s">
        <v>517</v>
      </c>
    </row>
    <row r="939" spans="1:8" x14ac:dyDescent="0.3">
      <c r="A939" s="48">
        <v>1</v>
      </c>
      <c r="C939" s="48">
        <f t="shared" si="130"/>
        <v>112</v>
      </c>
      <c r="D939" s="48">
        <v>0</v>
      </c>
      <c r="E939" s="48">
        <v>0</v>
      </c>
      <c r="F939" s="48">
        <f t="shared" si="131"/>
        <v>230</v>
      </c>
      <c r="G939" s="49" t="s">
        <v>732</v>
      </c>
      <c r="H939" s="49" t="s">
        <v>517</v>
      </c>
    </row>
    <row r="940" spans="1:8" x14ac:dyDescent="0.3">
      <c r="A940" s="48">
        <v>1</v>
      </c>
      <c r="C940" s="48">
        <f t="shared" si="130"/>
        <v>112</v>
      </c>
      <c r="D940" s="48">
        <v>0</v>
      </c>
      <c r="E940" s="48">
        <v>0</v>
      </c>
      <c r="F940" s="48">
        <f t="shared" si="131"/>
        <v>231</v>
      </c>
      <c r="G940" s="49" t="s">
        <v>733</v>
      </c>
      <c r="H940" s="49" t="s">
        <v>517</v>
      </c>
    </row>
    <row r="941" spans="1:8" x14ac:dyDescent="0.3">
      <c r="A941" s="48">
        <v>1</v>
      </c>
      <c r="C941" s="48">
        <f t="shared" si="130"/>
        <v>112</v>
      </c>
      <c r="D941" s="48">
        <v>0</v>
      </c>
      <c r="E941" s="48">
        <v>0</v>
      </c>
      <c r="F941" s="48">
        <f t="shared" si="131"/>
        <v>232</v>
      </c>
      <c r="G941" s="49" t="s">
        <v>734</v>
      </c>
      <c r="H941" s="49" t="s">
        <v>517</v>
      </c>
    </row>
    <row r="943" spans="1:8" x14ac:dyDescent="0.3">
      <c r="A943" s="48">
        <v>1</v>
      </c>
      <c r="C943" s="48">
        <f>C934+1</f>
        <v>113</v>
      </c>
      <c r="D943" s="48">
        <v>0</v>
      </c>
      <c r="E943" s="48">
        <v>0</v>
      </c>
      <c r="F943" s="48">
        <v>241</v>
      </c>
      <c r="G943" s="49" t="s">
        <v>727</v>
      </c>
      <c r="H943" s="49" t="s">
        <v>517</v>
      </c>
    </row>
    <row r="944" spans="1:8" x14ac:dyDescent="0.3">
      <c r="A944" s="48">
        <v>1</v>
      </c>
      <c r="C944" s="48">
        <f>C943</f>
        <v>113</v>
      </c>
      <c r="D944" s="48">
        <v>0</v>
      </c>
      <c r="E944" s="48">
        <v>0</v>
      </c>
      <c r="F944" s="48">
        <f>F943+1</f>
        <v>242</v>
      </c>
      <c r="G944" s="49" t="s">
        <v>728</v>
      </c>
      <c r="H944" s="49" t="s">
        <v>517</v>
      </c>
    </row>
    <row r="945" spans="1:8" x14ac:dyDescent="0.3">
      <c r="A945" s="48">
        <v>1</v>
      </c>
      <c r="C945" s="48">
        <f t="shared" ref="C945:C950" si="132">C944</f>
        <v>113</v>
      </c>
      <c r="D945" s="48">
        <v>0</v>
      </c>
      <c r="E945" s="48">
        <v>0</v>
      </c>
      <c r="F945" s="48">
        <f t="shared" ref="F945:F950" si="133">F944+1</f>
        <v>243</v>
      </c>
      <c r="G945" s="49" t="s">
        <v>729</v>
      </c>
      <c r="H945" s="49" t="s">
        <v>517</v>
      </c>
    </row>
    <row r="946" spans="1:8" x14ac:dyDescent="0.3">
      <c r="A946" s="48">
        <v>1</v>
      </c>
      <c r="C946" s="48">
        <f t="shared" si="132"/>
        <v>113</v>
      </c>
      <c r="D946" s="48">
        <v>0</v>
      </c>
      <c r="E946" s="48">
        <v>0</v>
      </c>
      <c r="F946" s="48">
        <f t="shared" si="133"/>
        <v>244</v>
      </c>
      <c r="G946" s="49" t="s">
        <v>730</v>
      </c>
      <c r="H946" s="49" t="s">
        <v>517</v>
      </c>
    </row>
    <row r="947" spans="1:8" x14ac:dyDescent="0.3">
      <c r="A947" s="48">
        <v>1</v>
      </c>
      <c r="C947" s="48">
        <f t="shared" si="132"/>
        <v>113</v>
      </c>
      <c r="D947" s="48">
        <v>0</v>
      </c>
      <c r="E947" s="48">
        <v>0</v>
      </c>
      <c r="F947" s="48">
        <f t="shared" si="133"/>
        <v>245</v>
      </c>
      <c r="G947" s="49" t="s">
        <v>731</v>
      </c>
      <c r="H947" s="49" t="s">
        <v>517</v>
      </c>
    </row>
    <row r="948" spans="1:8" x14ac:dyDescent="0.3">
      <c r="A948" s="48">
        <v>1</v>
      </c>
      <c r="C948" s="48">
        <f t="shared" si="132"/>
        <v>113</v>
      </c>
      <c r="D948" s="48">
        <v>0</v>
      </c>
      <c r="E948" s="48">
        <v>0</v>
      </c>
      <c r="F948" s="48">
        <f t="shared" si="133"/>
        <v>246</v>
      </c>
      <c r="G948" s="49" t="s">
        <v>732</v>
      </c>
      <c r="H948" s="49" t="s">
        <v>517</v>
      </c>
    </row>
    <row r="949" spans="1:8" x14ac:dyDescent="0.3">
      <c r="A949" s="48">
        <v>1</v>
      </c>
      <c r="C949" s="48">
        <f t="shared" si="132"/>
        <v>113</v>
      </c>
      <c r="D949" s="48">
        <v>0</v>
      </c>
      <c r="E949" s="48">
        <v>0</v>
      </c>
      <c r="F949" s="48">
        <f t="shared" si="133"/>
        <v>247</v>
      </c>
      <c r="G949" s="49" t="s">
        <v>733</v>
      </c>
      <c r="H949" s="49" t="s">
        <v>517</v>
      </c>
    </row>
    <row r="950" spans="1:8" x14ac:dyDescent="0.3">
      <c r="A950" s="48">
        <v>1</v>
      </c>
      <c r="C950" s="48">
        <f t="shared" si="132"/>
        <v>113</v>
      </c>
      <c r="D950" s="48">
        <v>0</v>
      </c>
      <c r="E950" s="48">
        <v>0</v>
      </c>
      <c r="F950" s="48">
        <f t="shared" si="133"/>
        <v>248</v>
      </c>
      <c r="G950" s="49" t="s">
        <v>734</v>
      </c>
      <c r="H950" s="49" t="s">
        <v>517</v>
      </c>
    </row>
    <row r="952" spans="1:8" x14ac:dyDescent="0.3">
      <c r="A952" s="48">
        <v>1</v>
      </c>
      <c r="C952" s="48">
        <f>C943+1</f>
        <v>114</v>
      </c>
      <c r="D952" s="48">
        <v>1</v>
      </c>
      <c r="E952" s="48">
        <v>0</v>
      </c>
      <c r="F952" s="48">
        <v>257</v>
      </c>
      <c r="G952" s="49" t="s">
        <v>727</v>
      </c>
      <c r="H952" s="49" t="s">
        <v>478</v>
      </c>
    </row>
    <row r="953" spans="1:8" x14ac:dyDescent="0.3">
      <c r="A953" s="48">
        <v>1</v>
      </c>
      <c r="C953" s="48">
        <f>C952</f>
        <v>114</v>
      </c>
      <c r="D953" s="48">
        <v>0</v>
      </c>
      <c r="E953" s="48">
        <v>0</v>
      </c>
      <c r="F953" s="48">
        <f>F952+1</f>
        <v>258</v>
      </c>
      <c r="G953" s="49" t="s">
        <v>728</v>
      </c>
      <c r="H953" s="49" t="s">
        <v>517</v>
      </c>
    </row>
    <row r="954" spans="1:8" x14ac:dyDescent="0.3">
      <c r="A954" s="48">
        <v>1</v>
      </c>
      <c r="C954" s="48">
        <f t="shared" ref="C954:C959" si="134">C953</f>
        <v>114</v>
      </c>
      <c r="D954" s="48">
        <v>0</v>
      </c>
      <c r="E954" s="48">
        <v>0</v>
      </c>
      <c r="F954" s="48">
        <f t="shared" ref="F954:F959" si="135">F953+1</f>
        <v>259</v>
      </c>
      <c r="G954" s="49" t="s">
        <v>729</v>
      </c>
      <c r="H954" s="49" t="s">
        <v>517</v>
      </c>
    </row>
    <row r="955" spans="1:8" x14ac:dyDescent="0.3">
      <c r="A955" s="48">
        <v>1</v>
      </c>
      <c r="C955" s="48">
        <f t="shared" si="134"/>
        <v>114</v>
      </c>
      <c r="D955" s="48">
        <v>0</v>
      </c>
      <c r="E955" s="48">
        <v>0</v>
      </c>
      <c r="F955" s="48">
        <f t="shared" si="135"/>
        <v>260</v>
      </c>
      <c r="G955" s="49" t="s">
        <v>730</v>
      </c>
      <c r="H955" s="49" t="s">
        <v>517</v>
      </c>
    </row>
    <row r="956" spans="1:8" x14ac:dyDescent="0.3">
      <c r="A956" s="48">
        <v>1</v>
      </c>
      <c r="C956" s="48">
        <f t="shared" si="134"/>
        <v>114</v>
      </c>
      <c r="D956" s="48">
        <v>0</v>
      </c>
      <c r="E956" s="48">
        <v>0</v>
      </c>
      <c r="F956" s="48">
        <f t="shared" si="135"/>
        <v>261</v>
      </c>
      <c r="G956" s="49" t="s">
        <v>731</v>
      </c>
      <c r="H956" s="49" t="s">
        <v>517</v>
      </c>
    </row>
    <row r="957" spans="1:8" x14ac:dyDescent="0.3">
      <c r="A957" s="48">
        <v>1</v>
      </c>
      <c r="C957" s="48">
        <f t="shared" si="134"/>
        <v>114</v>
      </c>
      <c r="D957" s="48">
        <v>0</v>
      </c>
      <c r="E957" s="48">
        <v>0</v>
      </c>
      <c r="F957" s="48">
        <f t="shared" si="135"/>
        <v>262</v>
      </c>
      <c r="G957" s="49" t="s">
        <v>732</v>
      </c>
      <c r="H957" s="49" t="s">
        <v>517</v>
      </c>
    </row>
    <row r="958" spans="1:8" x14ac:dyDescent="0.3">
      <c r="A958" s="48">
        <v>1</v>
      </c>
      <c r="C958" s="48">
        <f t="shared" si="134"/>
        <v>114</v>
      </c>
      <c r="D958" s="48">
        <v>0</v>
      </c>
      <c r="E958" s="48">
        <v>0</v>
      </c>
      <c r="F958" s="48">
        <f t="shared" si="135"/>
        <v>263</v>
      </c>
      <c r="G958" s="49" t="s">
        <v>733</v>
      </c>
      <c r="H958" s="49" t="s">
        <v>517</v>
      </c>
    </row>
    <row r="959" spans="1:8" x14ac:dyDescent="0.3">
      <c r="A959" s="48">
        <v>1</v>
      </c>
      <c r="C959" s="48">
        <f t="shared" si="134"/>
        <v>114</v>
      </c>
      <c r="D959" s="48">
        <v>0</v>
      </c>
      <c r="E959" s="48">
        <v>0</v>
      </c>
      <c r="F959" s="48">
        <f t="shared" si="135"/>
        <v>264</v>
      </c>
      <c r="G959" s="49" t="s">
        <v>734</v>
      </c>
      <c r="H959" s="49" t="s">
        <v>517</v>
      </c>
    </row>
    <row r="961" spans="1:9" x14ac:dyDescent="0.3">
      <c r="A961" s="48">
        <v>1</v>
      </c>
      <c r="C961" s="48">
        <f>C952+1</f>
        <v>115</v>
      </c>
      <c r="D961" s="48">
        <v>1</v>
      </c>
      <c r="E961" s="48">
        <v>0</v>
      </c>
      <c r="F961" s="48">
        <v>273</v>
      </c>
      <c r="G961" s="49" t="s">
        <v>727</v>
      </c>
      <c r="H961" s="49" t="s">
        <v>344</v>
      </c>
    </row>
    <row r="962" spans="1:9" x14ac:dyDescent="0.3">
      <c r="A962" s="48">
        <v>1</v>
      </c>
      <c r="C962" s="48">
        <f>C961</f>
        <v>115</v>
      </c>
      <c r="D962" s="48">
        <v>1</v>
      </c>
      <c r="E962" s="48">
        <v>0</v>
      </c>
      <c r="F962" s="48">
        <f>F961+1</f>
        <v>274</v>
      </c>
      <c r="G962" s="49" t="s">
        <v>728</v>
      </c>
      <c r="H962" s="49" t="s">
        <v>345</v>
      </c>
    </row>
    <row r="963" spans="1:9" x14ac:dyDescent="0.3">
      <c r="A963" s="48">
        <v>1</v>
      </c>
      <c r="C963" s="48">
        <f t="shared" ref="C963:C968" si="136">C962</f>
        <v>115</v>
      </c>
      <c r="D963" s="48">
        <v>1</v>
      </c>
      <c r="E963" s="48">
        <v>0</v>
      </c>
      <c r="F963" s="48">
        <f t="shared" ref="F963:F968" si="137">F962+1</f>
        <v>275</v>
      </c>
      <c r="G963" s="49" t="s">
        <v>729</v>
      </c>
      <c r="H963" s="49" t="s">
        <v>346</v>
      </c>
    </row>
    <row r="964" spans="1:9" x14ac:dyDescent="0.3">
      <c r="A964" s="48">
        <v>1</v>
      </c>
      <c r="C964" s="48">
        <f t="shared" si="136"/>
        <v>115</v>
      </c>
      <c r="D964" s="48">
        <v>1</v>
      </c>
      <c r="E964" s="48">
        <v>0</v>
      </c>
      <c r="F964" s="48">
        <f t="shared" si="137"/>
        <v>276</v>
      </c>
      <c r="G964" s="49" t="s">
        <v>730</v>
      </c>
      <c r="H964" s="49" t="s">
        <v>347</v>
      </c>
    </row>
    <row r="965" spans="1:9" x14ac:dyDescent="0.3">
      <c r="A965" s="48">
        <v>1</v>
      </c>
      <c r="C965" s="48">
        <f t="shared" si="136"/>
        <v>115</v>
      </c>
      <c r="D965" s="48">
        <v>1</v>
      </c>
      <c r="E965" s="48">
        <v>0</v>
      </c>
      <c r="F965" s="48">
        <f t="shared" si="137"/>
        <v>277</v>
      </c>
      <c r="G965" s="49" t="s">
        <v>731</v>
      </c>
      <c r="H965" s="49" t="s">
        <v>477</v>
      </c>
    </row>
    <row r="966" spans="1:9" x14ac:dyDescent="0.3">
      <c r="A966" s="48">
        <v>1</v>
      </c>
      <c r="C966" s="48">
        <f t="shared" si="136"/>
        <v>115</v>
      </c>
      <c r="D966" s="48">
        <v>1</v>
      </c>
      <c r="E966" s="48">
        <v>0</v>
      </c>
      <c r="F966" s="48">
        <f t="shared" si="137"/>
        <v>278</v>
      </c>
      <c r="G966" s="49" t="s">
        <v>732</v>
      </c>
      <c r="H966" s="49" t="s">
        <v>743</v>
      </c>
    </row>
    <row r="967" spans="1:9" x14ac:dyDescent="0.3">
      <c r="A967" s="48">
        <v>1</v>
      </c>
      <c r="C967" s="48">
        <f t="shared" si="136"/>
        <v>115</v>
      </c>
      <c r="D967" s="48">
        <v>0</v>
      </c>
      <c r="E967" s="48">
        <v>0</v>
      </c>
      <c r="F967" s="48">
        <f t="shared" si="137"/>
        <v>279</v>
      </c>
      <c r="G967" s="49" t="s">
        <v>733</v>
      </c>
      <c r="H967" s="49" t="s">
        <v>812</v>
      </c>
    </row>
    <row r="968" spans="1:9" x14ac:dyDescent="0.3">
      <c r="A968" s="48">
        <v>1</v>
      </c>
      <c r="C968" s="48">
        <f t="shared" si="136"/>
        <v>115</v>
      </c>
      <c r="D968" s="48">
        <v>0</v>
      </c>
      <c r="E968" s="48">
        <v>0</v>
      </c>
      <c r="F968" s="48">
        <f t="shared" si="137"/>
        <v>280</v>
      </c>
      <c r="G968" s="49" t="s">
        <v>734</v>
      </c>
      <c r="H968" s="49" t="s">
        <v>813</v>
      </c>
    </row>
    <row r="969" spans="1:9" x14ac:dyDescent="0.3">
      <c r="G969" s="49"/>
      <c r="H969" s="49"/>
    </row>
    <row r="970" spans="1:9" x14ac:dyDescent="0.3">
      <c r="A970" s="48">
        <v>1</v>
      </c>
      <c r="C970" s="48">
        <f>C961+1</f>
        <v>116</v>
      </c>
      <c r="D970" s="48">
        <v>0</v>
      </c>
      <c r="E970" s="48">
        <v>0</v>
      </c>
      <c r="F970" s="48">
        <v>433</v>
      </c>
      <c r="G970" s="49" t="s">
        <v>726</v>
      </c>
      <c r="H970" s="49" t="s">
        <v>474</v>
      </c>
      <c r="I970" s="48" t="s">
        <v>628</v>
      </c>
    </row>
    <row r="971" spans="1:9" x14ac:dyDescent="0.3">
      <c r="A971" s="48">
        <v>1</v>
      </c>
      <c r="C971" s="48">
        <f>C970</f>
        <v>116</v>
      </c>
      <c r="D971" s="48">
        <v>0</v>
      </c>
      <c r="E971" s="48">
        <v>0</v>
      </c>
      <c r="F971" s="48">
        <f>F970+1</f>
        <v>434</v>
      </c>
      <c r="G971" s="49" t="s">
        <v>727</v>
      </c>
      <c r="H971" s="49" t="s">
        <v>475</v>
      </c>
      <c r="I971" s="48" t="s">
        <v>744</v>
      </c>
    </row>
    <row r="972" spans="1:9" x14ac:dyDescent="0.3">
      <c r="A972" s="48">
        <v>1</v>
      </c>
      <c r="C972" s="48">
        <f t="shared" ref="C972:C985" si="138">C971</f>
        <v>116</v>
      </c>
      <c r="D972" s="48">
        <v>0</v>
      </c>
      <c r="E972" s="48">
        <v>0</v>
      </c>
      <c r="F972" s="48">
        <f t="shared" ref="F972:F985" si="139">F971+1</f>
        <v>435</v>
      </c>
      <c r="G972" s="49" t="s">
        <v>728</v>
      </c>
      <c r="H972" s="49" t="s">
        <v>476</v>
      </c>
      <c r="I972" s="48" t="s">
        <v>630</v>
      </c>
    </row>
    <row r="973" spans="1:9" x14ac:dyDescent="0.3">
      <c r="A973" s="48">
        <v>1</v>
      </c>
      <c r="C973" s="48">
        <f t="shared" si="138"/>
        <v>116</v>
      </c>
      <c r="D973" s="48">
        <v>0</v>
      </c>
      <c r="E973" s="48">
        <v>0</v>
      </c>
      <c r="F973" s="48">
        <f t="shared" si="139"/>
        <v>436</v>
      </c>
      <c r="G973" s="49" t="s">
        <v>729</v>
      </c>
      <c r="H973" s="49" t="s">
        <v>692</v>
      </c>
      <c r="I973" s="48" t="s">
        <v>629</v>
      </c>
    </row>
    <row r="974" spans="1:9" x14ac:dyDescent="0.3">
      <c r="A974" s="48">
        <v>1</v>
      </c>
      <c r="C974" s="48">
        <f t="shared" si="138"/>
        <v>116</v>
      </c>
      <c r="D974" s="48">
        <v>0</v>
      </c>
      <c r="E974" s="48">
        <v>0</v>
      </c>
      <c r="F974" s="48">
        <f t="shared" si="139"/>
        <v>437</v>
      </c>
      <c r="G974" s="49" t="s">
        <v>730</v>
      </c>
      <c r="H974" s="49"/>
    </row>
    <row r="975" spans="1:9" x14ac:dyDescent="0.3">
      <c r="A975" s="48">
        <v>1</v>
      </c>
      <c r="C975" s="48">
        <f t="shared" si="138"/>
        <v>116</v>
      </c>
      <c r="D975" s="48">
        <v>0</v>
      </c>
      <c r="E975" s="48">
        <v>0</v>
      </c>
      <c r="F975" s="48">
        <f t="shared" si="139"/>
        <v>438</v>
      </c>
      <c r="G975" s="49" t="s">
        <v>731</v>
      </c>
      <c r="H975" s="49"/>
    </row>
    <row r="976" spans="1:9" x14ac:dyDescent="0.3">
      <c r="A976" s="48">
        <v>1</v>
      </c>
      <c r="C976" s="48">
        <f t="shared" si="138"/>
        <v>116</v>
      </c>
      <c r="D976" s="48">
        <v>0</v>
      </c>
      <c r="E976" s="48">
        <v>0</v>
      </c>
      <c r="F976" s="48">
        <f t="shared" si="139"/>
        <v>439</v>
      </c>
      <c r="G976" s="49" t="s">
        <v>732</v>
      </c>
      <c r="H976" s="49"/>
    </row>
    <row r="977" spans="1:9" x14ac:dyDescent="0.3">
      <c r="A977" s="48">
        <v>1</v>
      </c>
      <c r="C977" s="48">
        <f t="shared" si="138"/>
        <v>116</v>
      </c>
      <c r="D977" s="48">
        <v>0</v>
      </c>
      <c r="E977" s="48">
        <v>0</v>
      </c>
      <c r="F977" s="48">
        <f t="shared" si="139"/>
        <v>440</v>
      </c>
      <c r="G977" s="49" t="s">
        <v>733</v>
      </c>
      <c r="H977" s="49"/>
    </row>
    <row r="978" spans="1:9" x14ac:dyDescent="0.3">
      <c r="A978" s="48">
        <v>1</v>
      </c>
      <c r="C978" s="48">
        <f t="shared" si="138"/>
        <v>116</v>
      </c>
      <c r="D978" s="48">
        <v>0</v>
      </c>
      <c r="E978" s="48">
        <v>0</v>
      </c>
      <c r="F978" s="48">
        <f t="shared" si="139"/>
        <v>441</v>
      </c>
      <c r="G978" s="49" t="s">
        <v>734</v>
      </c>
      <c r="H978" s="49"/>
    </row>
    <row r="979" spans="1:9" x14ac:dyDescent="0.3">
      <c r="A979" s="48">
        <v>1</v>
      </c>
      <c r="C979" s="48">
        <f t="shared" si="138"/>
        <v>116</v>
      </c>
      <c r="D979" s="48">
        <v>0</v>
      </c>
      <c r="E979" s="48">
        <v>0</v>
      </c>
      <c r="F979" s="48">
        <f t="shared" si="139"/>
        <v>442</v>
      </c>
      <c r="G979" s="49" t="s">
        <v>735</v>
      </c>
      <c r="H979" s="49"/>
    </row>
    <row r="980" spans="1:9" x14ac:dyDescent="0.3">
      <c r="A980" s="48">
        <v>1</v>
      </c>
      <c r="C980" s="48">
        <f t="shared" si="138"/>
        <v>116</v>
      </c>
      <c r="D980" s="48">
        <v>0</v>
      </c>
      <c r="E980" s="48">
        <v>0</v>
      </c>
      <c r="F980" s="48">
        <f t="shared" si="139"/>
        <v>443</v>
      </c>
      <c r="G980" s="49" t="s">
        <v>736</v>
      </c>
      <c r="H980" s="49"/>
    </row>
    <row r="981" spans="1:9" x14ac:dyDescent="0.3">
      <c r="A981" s="48">
        <v>1</v>
      </c>
      <c r="C981" s="48">
        <f t="shared" si="138"/>
        <v>116</v>
      </c>
      <c r="D981" s="48">
        <v>0</v>
      </c>
      <c r="E981" s="48">
        <v>0</v>
      </c>
      <c r="F981" s="48">
        <f t="shared" si="139"/>
        <v>444</v>
      </c>
      <c r="G981" s="49" t="s">
        <v>737</v>
      </c>
      <c r="H981" s="49"/>
    </row>
    <row r="982" spans="1:9" x14ac:dyDescent="0.3">
      <c r="A982" s="48">
        <v>1</v>
      </c>
      <c r="C982" s="48">
        <f t="shared" si="138"/>
        <v>116</v>
      </c>
      <c r="D982" s="48">
        <v>0</v>
      </c>
      <c r="E982" s="48">
        <v>0</v>
      </c>
      <c r="F982" s="48">
        <f t="shared" si="139"/>
        <v>445</v>
      </c>
      <c r="G982" s="49" t="s">
        <v>738</v>
      </c>
      <c r="H982" s="49"/>
    </row>
    <row r="983" spans="1:9" x14ac:dyDescent="0.3">
      <c r="A983" s="48">
        <v>1</v>
      </c>
      <c r="C983" s="48">
        <f t="shared" si="138"/>
        <v>116</v>
      </c>
      <c r="D983" s="48">
        <v>0</v>
      </c>
      <c r="E983" s="48">
        <v>0</v>
      </c>
      <c r="F983" s="48">
        <f t="shared" si="139"/>
        <v>446</v>
      </c>
      <c r="G983" s="49" t="s">
        <v>739</v>
      </c>
      <c r="H983" s="49"/>
    </row>
    <row r="984" spans="1:9" x14ac:dyDescent="0.3">
      <c r="A984" s="48">
        <v>1</v>
      </c>
      <c r="C984" s="48">
        <f t="shared" si="138"/>
        <v>116</v>
      </c>
      <c r="D984" s="48">
        <v>0</v>
      </c>
      <c r="E984" s="48">
        <v>0</v>
      </c>
      <c r="F984" s="48">
        <f t="shared" si="139"/>
        <v>447</v>
      </c>
      <c r="G984" s="49" t="s">
        <v>740</v>
      </c>
      <c r="H984" s="49"/>
    </row>
    <row r="985" spans="1:9" x14ac:dyDescent="0.3">
      <c r="A985" s="48">
        <v>1</v>
      </c>
      <c r="C985" s="48">
        <f t="shared" si="138"/>
        <v>116</v>
      </c>
      <c r="D985" s="48">
        <v>0</v>
      </c>
      <c r="E985" s="48">
        <v>0</v>
      </c>
      <c r="F985" s="48">
        <f t="shared" si="139"/>
        <v>448</v>
      </c>
      <c r="G985" s="49" t="s">
        <v>741</v>
      </c>
    </row>
    <row r="987" spans="1:9" x14ac:dyDescent="0.3">
      <c r="A987" s="48">
        <v>1</v>
      </c>
      <c r="C987" s="48">
        <f>C970+1</f>
        <v>117</v>
      </c>
      <c r="D987" s="48">
        <v>0</v>
      </c>
      <c r="E987" s="48">
        <v>0</v>
      </c>
      <c r="F987" s="48">
        <v>449</v>
      </c>
      <c r="G987" s="49" t="s">
        <v>726</v>
      </c>
      <c r="H987" s="49" t="s">
        <v>474</v>
      </c>
      <c r="I987" s="48" t="s">
        <v>745</v>
      </c>
    </row>
    <row r="988" spans="1:9" x14ac:dyDescent="0.3">
      <c r="A988" s="48">
        <v>1</v>
      </c>
      <c r="C988" s="48">
        <f>C987</f>
        <v>117</v>
      </c>
      <c r="D988" s="48">
        <v>0</v>
      </c>
      <c r="E988" s="48">
        <v>0</v>
      </c>
      <c r="F988" s="48">
        <f>F987+1</f>
        <v>450</v>
      </c>
      <c r="G988" s="49" t="s">
        <v>727</v>
      </c>
      <c r="H988" s="49" t="s">
        <v>475</v>
      </c>
      <c r="I988" s="48" t="s">
        <v>746</v>
      </c>
    </row>
    <row r="989" spans="1:9" x14ac:dyDescent="0.3">
      <c r="A989" s="48">
        <v>1</v>
      </c>
      <c r="C989" s="48">
        <f t="shared" ref="C989:C1002" si="140">C988</f>
        <v>117</v>
      </c>
      <c r="D989" s="48">
        <v>0</v>
      </c>
      <c r="E989" s="48">
        <v>0</v>
      </c>
      <c r="F989" s="48">
        <f t="shared" ref="F989:F1002" si="141">F988+1</f>
        <v>451</v>
      </c>
      <c r="G989" s="49" t="s">
        <v>728</v>
      </c>
      <c r="H989" s="49" t="s">
        <v>476</v>
      </c>
      <c r="I989" s="48" t="s">
        <v>644</v>
      </c>
    </row>
    <row r="990" spans="1:9" x14ac:dyDescent="0.3">
      <c r="A990" s="48">
        <v>1</v>
      </c>
      <c r="C990" s="48">
        <f t="shared" si="140"/>
        <v>117</v>
      </c>
      <c r="D990" s="48">
        <v>0</v>
      </c>
      <c r="E990" s="48">
        <v>0</v>
      </c>
      <c r="F990" s="48">
        <f t="shared" si="141"/>
        <v>452</v>
      </c>
      <c r="G990" s="49" t="s">
        <v>729</v>
      </c>
      <c r="H990" s="49" t="s">
        <v>692</v>
      </c>
      <c r="I990" s="48" t="s">
        <v>645</v>
      </c>
    </row>
    <row r="991" spans="1:9" x14ac:dyDescent="0.3">
      <c r="A991" s="48">
        <v>1</v>
      </c>
      <c r="C991" s="48">
        <f t="shared" si="140"/>
        <v>117</v>
      </c>
      <c r="D991" s="48">
        <v>0</v>
      </c>
      <c r="E991" s="48">
        <v>0</v>
      </c>
      <c r="F991" s="48">
        <f t="shared" si="141"/>
        <v>453</v>
      </c>
      <c r="G991" s="49" t="s">
        <v>730</v>
      </c>
      <c r="H991" s="49"/>
    </row>
    <row r="992" spans="1:9" x14ac:dyDescent="0.3">
      <c r="A992" s="48">
        <v>1</v>
      </c>
      <c r="C992" s="48">
        <f t="shared" si="140"/>
        <v>117</v>
      </c>
      <c r="D992" s="48">
        <v>0</v>
      </c>
      <c r="E992" s="48">
        <v>0</v>
      </c>
      <c r="F992" s="48">
        <f t="shared" si="141"/>
        <v>454</v>
      </c>
      <c r="G992" s="49" t="s">
        <v>731</v>
      </c>
      <c r="H992" s="49"/>
    </row>
    <row r="993" spans="1:9" x14ac:dyDescent="0.3">
      <c r="A993" s="48">
        <v>1</v>
      </c>
      <c r="C993" s="48">
        <f t="shared" si="140"/>
        <v>117</v>
      </c>
      <c r="D993" s="48">
        <v>0</v>
      </c>
      <c r="E993" s="48">
        <v>0</v>
      </c>
      <c r="F993" s="48">
        <f t="shared" si="141"/>
        <v>455</v>
      </c>
      <c r="G993" s="49" t="s">
        <v>732</v>
      </c>
      <c r="H993" s="49"/>
    </row>
    <row r="994" spans="1:9" x14ac:dyDescent="0.3">
      <c r="A994" s="48">
        <v>1</v>
      </c>
      <c r="C994" s="48">
        <f t="shared" si="140"/>
        <v>117</v>
      </c>
      <c r="D994" s="48">
        <v>0</v>
      </c>
      <c r="E994" s="48">
        <v>0</v>
      </c>
      <c r="F994" s="48">
        <f t="shared" si="141"/>
        <v>456</v>
      </c>
      <c r="G994" s="49" t="s">
        <v>733</v>
      </c>
      <c r="H994" s="49"/>
    </row>
    <row r="995" spans="1:9" x14ac:dyDescent="0.3">
      <c r="A995" s="48">
        <v>1</v>
      </c>
      <c r="C995" s="48">
        <f t="shared" si="140"/>
        <v>117</v>
      </c>
      <c r="D995" s="48">
        <v>0</v>
      </c>
      <c r="E995" s="48">
        <v>0</v>
      </c>
      <c r="F995" s="48">
        <f t="shared" si="141"/>
        <v>457</v>
      </c>
      <c r="G995" s="49" t="s">
        <v>734</v>
      </c>
      <c r="H995" s="49"/>
    </row>
    <row r="996" spans="1:9" x14ac:dyDescent="0.3">
      <c r="A996" s="48">
        <v>1</v>
      </c>
      <c r="C996" s="48">
        <f t="shared" si="140"/>
        <v>117</v>
      </c>
      <c r="D996" s="48">
        <v>0</v>
      </c>
      <c r="E996" s="48">
        <v>0</v>
      </c>
      <c r="F996" s="48">
        <f t="shared" si="141"/>
        <v>458</v>
      </c>
      <c r="G996" s="49" t="s">
        <v>735</v>
      </c>
      <c r="H996" s="49"/>
    </row>
    <row r="997" spans="1:9" x14ac:dyDescent="0.3">
      <c r="A997" s="48">
        <v>1</v>
      </c>
      <c r="C997" s="48">
        <f t="shared" si="140"/>
        <v>117</v>
      </c>
      <c r="D997" s="48">
        <v>0</v>
      </c>
      <c r="E997" s="48">
        <v>0</v>
      </c>
      <c r="F997" s="48">
        <f t="shared" si="141"/>
        <v>459</v>
      </c>
      <c r="G997" s="49" t="s">
        <v>736</v>
      </c>
      <c r="H997" s="49"/>
    </row>
    <row r="998" spans="1:9" x14ac:dyDescent="0.3">
      <c r="A998" s="48">
        <v>1</v>
      </c>
      <c r="C998" s="48">
        <f t="shared" si="140"/>
        <v>117</v>
      </c>
      <c r="D998" s="48">
        <v>0</v>
      </c>
      <c r="E998" s="48">
        <v>0</v>
      </c>
      <c r="F998" s="48">
        <f t="shared" si="141"/>
        <v>460</v>
      </c>
      <c r="G998" s="49" t="s">
        <v>737</v>
      </c>
      <c r="H998" s="49"/>
    </row>
    <row r="999" spans="1:9" x14ac:dyDescent="0.3">
      <c r="A999" s="48">
        <v>1</v>
      </c>
      <c r="C999" s="48">
        <f t="shared" si="140"/>
        <v>117</v>
      </c>
      <c r="D999" s="48">
        <v>0</v>
      </c>
      <c r="E999" s="48">
        <v>0</v>
      </c>
      <c r="F999" s="48">
        <f t="shared" si="141"/>
        <v>461</v>
      </c>
      <c r="G999" s="49" t="s">
        <v>738</v>
      </c>
      <c r="H999" s="49"/>
    </row>
    <row r="1000" spans="1:9" x14ac:dyDescent="0.3">
      <c r="A1000" s="48">
        <v>1</v>
      </c>
      <c r="C1000" s="48">
        <f t="shared" si="140"/>
        <v>117</v>
      </c>
      <c r="D1000" s="48">
        <v>0</v>
      </c>
      <c r="E1000" s="48">
        <v>0</v>
      </c>
      <c r="F1000" s="48">
        <f t="shared" si="141"/>
        <v>462</v>
      </c>
      <c r="G1000" s="49" t="s">
        <v>739</v>
      </c>
      <c r="H1000" s="49"/>
    </row>
    <row r="1001" spans="1:9" x14ac:dyDescent="0.3">
      <c r="A1001" s="48">
        <v>1</v>
      </c>
      <c r="C1001" s="48">
        <f t="shared" si="140"/>
        <v>117</v>
      </c>
      <c r="D1001" s="48">
        <v>0</v>
      </c>
      <c r="E1001" s="48">
        <v>0</v>
      </c>
      <c r="F1001" s="48">
        <f t="shared" si="141"/>
        <v>463</v>
      </c>
      <c r="G1001" s="49" t="s">
        <v>740</v>
      </c>
      <c r="H1001" s="49"/>
    </row>
    <row r="1002" spans="1:9" x14ac:dyDescent="0.3">
      <c r="A1002" s="48">
        <v>1</v>
      </c>
      <c r="C1002" s="48">
        <f t="shared" si="140"/>
        <v>117</v>
      </c>
      <c r="D1002" s="48">
        <v>0</v>
      </c>
      <c r="E1002" s="48">
        <v>0</v>
      </c>
      <c r="F1002" s="48">
        <f t="shared" si="141"/>
        <v>464</v>
      </c>
      <c r="G1002" s="49" t="s">
        <v>741</v>
      </c>
    </row>
    <row r="1004" spans="1:9" x14ac:dyDescent="0.3">
      <c r="A1004" s="48">
        <v>1</v>
      </c>
      <c r="C1004" s="48">
        <f>C987+1</f>
        <v>118</v>
      </c>
      <c r="D1004" s="48">
        <v>0</v>
      </c>
      <c r="E1004" s="48">
        <v>0</v>
      </c>
      <c r="F1004" s="48">
        <v>465</v>
      </c>
      <c r="G1004" s="49" t="s">
        <v>726</v>
      </c>
      <c r="H1004" s="49" t="s">
        <v>474</v>
      </c>
      <c r="I1004" s="48" t="s">
        <v>747</v>
      </c>
    </row>
    <row r="1005" spans="1:9" x14ac:dyDescent="0.3">
      <c r="A1005" s="48">
        <v>1</v>
      </c>
      <c r="C1005" s="48">
        <f>C1004</f>
        <v>118</v>
      </c>
      <c r="D1005" s="48">
        <v>0</v>
      </c>
      <c r="E1005" s="48">
        <v>0</v>
      </c>
      <c r="F1005" s="48">
        <f>F1004+1</f>
        <v>466</v>
      </c>
      <c r="G1005" s="49" t="s">
        <v>727</v>
      </c>
      <c r="H1005" s="49" t="s">
        <v>475</v>
      </c>
      <c r="I1005" s="48" t="s">
        <v>748</v>
      </c>
    </row>
    <row r="1006" spans="1:9" x14ac:dyDescent="0.3">
      <c r="A1006" s="48">
        <v>1</v>
      </c>
      <c r="C1006" s="48">
        <f t="shared" ref="C1006:C1019" si="142">C1005</f>
        <v>118</v>
      </c>
      <c r="D1006" s="48">
        <v>0</v>
      </c>
      <c r="E1006" s="48">
        <v>0</v>
      </c>
      <c r="F1006" s="48">
        <f t="shared" ref="F1006:F1019" si="143">F1005+1</f>
        <v>467</v>
      </c>
      <c r="G1006" s="49" t="s">
        <v>728</v>
      </c>
      <c r="H1006" s="49" t="s">
        <v>476</v>
      </c>
      <c r="I1006" s="48" t="s">
        <v>659</v>
      </c>
    </row>
    <row r="1007" spans="1:9" x14ac:dyDescent="0.3">
      <c r="A1007" s="48">
        <v>1</v>
      </c>
      <c r="C1007" s="48">
        <f t="shared" si="142"/>
        <v>118</v>
      </c>
      <c r="D1007" s="48">
        <v>0</v>
      </c>
      <c r="E1007" s="48">
        <v>0</v>
      </c>
      <c r="F1007" s="48">
        <f t="shared" si="143"/>
        <v>468</v>
      </c>
      <c r="G1007" s="49" t="s">
        <v>729</v>
      </c>
      <c r="H1007" s="49" t="s">
        <v>692</v>
      </c>
      <c r="I1007" s="48" t="s">
        <v>661</v>
      </c>
    </row>
    <row r="1008" spans="1:9" x14ac:dyDescent="0.3">
      <c r="A1008" s="48">
        <v>1</v>
      </c>
      <c r="C1008" s="48">
        <f t="shared" si="142"/>
        <v>118</v>
      </c>
      <c r="D1008" s="48">
        <v>0</v>
      </c>
      <c r="E1008" s="48">
        <v>0</v>
      </c>
      <c r="F1008" s="48">
        <f t="shared" si="143"/>
        <v>469</v>
      </c>
      <c r="G1008" s="49" t="s">
        <v>730</v>
      </c>
      <c r="H1008" s="49"/>
    </row>
    <row r="1009" spans="1:9" x14ac:dyDescent="0.3">
      <c r="A1009" s="48">
        <v>1</v>
      </c>
      <c r="C1009" s="48">
        <f t="shared" si="142"/>
        <v>118</v>
      </c>
      <c r="D1009" s="48">
        <v>0</v>
      </c>
      <c r="E1009" s="48">
        <v>0</v>
      </c>
      <c r="F1009" s="48">
        <f t="shared" si="143"/>
        <v>470</v>
      </c>
      <c r="G1009" s="49" t="s">
        <v>731</v>
      </c>
      <c r="H1009" s="49"/>
    </row>
    <row r="1010" spans="1:9" x14ac:dyDescent="0.3">
      <c r="A1010" s="48">
        <v>1</v>
      </c>
      <c r="C1010" s="48">
        <f t="shared" si="142"/>
        <v>118</v>
      </c>
      <c r="D1010" s="48">
        <v>0</v>
      </c>
      <c r="E1010" s="48">
        <v>0</v>
      </c>
      <c r="F1010" s="48">
        <f t="shared" si="143"/>
        <v>471</v>
      </c>
      <c r="G1010" s="49" t="s">
        <v>732</v>
      </c>
      <c r="H1010" s="49"/>
    </row>
    <row r="1011" spans="1:9" x14ac:dyDescent="0.3">
      <c r="A1011" s="48">
        <v>1</v>
      </c>
      <c r="C1011" s="48">
        <f t="shared" si="142"/>
        <v>118</v>
      </c>
      <c r="D1011" s="48">
        <v>0</v>
      </c>
      <c r="E1011" s="48">
        <v>0</v>
      </c>
      <c r="F1011" s="48">
        <f t="shared" si="143"/>
        <v>472</v>
      </c>
      <c r="G1011" s="49" t="s">
        <v>733</v>
      </c>
      <c r="H1011" s="49"/>
    </row>
    <row r="1012" spans="1:9" x14ac:dyDescent="0.3">
      <c r="A1012" s="48">
        <v>1</v>
      </c>
      <c r="C1012" s="48">
        <f t="shared" si="142"/>
        <v>118</v>
      </c>
      <c r="D1012" s="48">
        <v>0</v>
      </c>
      <c r="E1012" s="48">
        <v>0</v>
      </c>
      <c r="F1012" s="48">
        <f t="shared" si="143"/>
        <v>473</v>
      </c>
      <c r="G1012" s="49" t="s">
        <v>734</v>
      </c>
      <c r="H1012" s="49"/>
    </row>
    <row r="1013" spans="1:9" x14ac:dyDescent="0.3">
      <c r="A1013" s="48">
        <v>1</v>
      </c>
      <c r="C1013" s="48">
        <f t="shared" si="142"/>
        <v>118</v>
      </c>
      <c r="D1013" s="48">
        <v>0</v>
      </c>
      <c r="E1013" s="48">
        <v>0</v>
      </c>
      <c r="F1013" s="48">
        <f t="shared" si="143"/>
        <v>474</v>
      </c>
      <c r="G1013" s="49" t="s">
        <v>735</v>
      </c>
      <c r="H1013" s="49"/>
    </row>
    <row r="1014" spans="1:9" x14ac:dyDescent="0.3">
      <c r="A1014" s="48">
        <v>1</v>
      </c>
      <c r="C1014" s="48">
        <f t="shared" si="142"/>
        <v>118</v>
      </c>
      <c r="D1014" s="48">
        <v>0</v>
      </c>
      <c r="E1014" s="48">
        <v>0</v>
      </c>
      <c r="F1014" s="48">
        <f t="shared" si="143"/>
        <v>475</v>
      </c>
      <c r="G1014" s="49" t="s">
        <v>736</v>
      </c>
      <c r="H1014" s="49"/>
    </row>
    <row r="1015" spans="1:9" x14ac:dyDescent="0.3">
      <c r="A1015" s="48">
        <v>1</v>
      </c>
      <c r="C1015" s="48">
        <f t="shared" si="142"/>
        <v>118</v>
      </c>
      <c r="D1015" s="48">
        <v>0</v>
      </c>
      <c r="E1015" s="48">
        <v>0</v>
      </c>
      <c r="F1015" s="48">
        <f t="shared" si="143"/>
        <v>476</v>
      </c>
      <c r="G1015" s="49" t="s">
        <v>737</v>
      </c>
      <c r="H1015" s="49"/>
    </row>
    <row r="1016" spans="1:9" x14ac:dyDescent="0.3">
      <c r="A1016" s="48">
        <v>1</v>
      </c>
      <c r="C1016" s="48">
        <f t="shared" si="142"/>
        <v>118</v>
      </c>
      <c r="D1016" s="48">
        <v>0</v>
      </c>
      <c r="E1016" s="48">
        <v>0</v>
      </c>
      <c r="F1016" s="48">
        <f t="shared" si="143"/>
        <v>477</v>
      </c>
      <c r="G1016" s="49" t="s">
        <v>738</v>
      </c>
      <c r="H1016" s="49"/>
    </row>
    <row r="1017" spans="1:9" x14ac:dyDescent="0.3">
      <c r="A1017" s="48">
        <v>1</v>
      </c>
      <c r="C1017" s="48">
        <f t="shared" si="142"/>
        <v>118</v>
      </c>
      <c r="D1017" s="48">
        <v>0</v>
      </c>
      <c r="E1017" s="48">
        <v>0</v>
      </c>
      <c r="F1017" s="48">
        <f t="shared" si="143"/>
        <v>478</v>
      </c>
      <c r="G1017" s="49" t="s">
        <v>739</v>
      </c>
      <c r="H1017" s="49"/>
    </row>
    <row r="1018" spans="1:9" x14ac:dyDescent="0.3">
      <c r="A1018" s="48">
        <v>1</v>
      </c>
      <c r="C1018" s="48">
        <f t="shared" si="142"/>
        <v>118</v>
      </c>
      <c r="D1018" s="48">
        <v>0</v>
      </c>
      <c r="E1018" s="48">
        <v>0</v>
      </c>
      <c r="F1018" s="48">
        <f t="shared" si="143"/>
        <v>479</v>
      </c>
      <c r="G1018" s="49" t="s">
        <v>740</v>
      </c>
      <c r="H1018" s="49"/>
    </row>
    <row r="1019" spans="1:9" x14ac:dyDescent="0.3">
      <c r="A1019" s="48">
        <v>1</v>
      </c>
      <c r="C1019" s="48">
        <f t="shared" si="142"/>
        <v>118</v>
      </c>
      <c r="D1019" s="48">
        <v>0</v>
      </c>
      <c r="E1019" s="48">
        <v>0</v>
      </c>
      <c r="F1019" s="48">
        <f t="shared" si="143"/>
        <v>480</v>
      </c>
      <c r="G1019" s="49" t="s">
        <v>741</v>
      </c>
    </row>
    <row r="1021" spans="1:9" x14ac:dyDescent="0.3">
      <c r="A1021" s="48">
        <v>1</v>
      </c>
      <c r="C1021" s="48">
        <f>C1004+1</f>
        <v>119</v>
      </c>
      <c r="D1021" s="48">
        <v>0</v>
      </c>
      <c r="E1021" s="48">
        <v>0</v>
      </c>
      <c r="F1021" s="48">
        <v>481</v>
      </c>
      <c r="G1021" s="49" t="s">
        <v>726</v>
      </c>
      <c r="H1021" s="49" t="s">
        <v>474</v>
      </c>
      <c r="I1021" s="48" t="s">
        <v>749</v>
      </c>
    </row>
    <row r="1022" spans="1:9" x14ac:dyDescent="0.3">
      <c r="A1022" s="48">
        <v>1</v>
      </c>
      <c r="C1022" s="48">
        <f>C1021</f>
        <v>119</v>
      </c>
      <c r="D1022" s="48">
        <v>0</v>
      </c>
      <c r="E1022" s="48">
        <v>0</v>
      </c>
      <c r="F1022" s="48">
        <f>F1021+1</f>
        <v>482</v>
      </c>
      <c r="G1022" s="49" t="s">
        <v>727</v>
      </c>
      <c r="H1022" s="49" t="s">
        <v>475</v>
      </c>
      <c r="I1022" s="48" t="s">
        <v>750</v>
      </c>
    </row>
    <row r="1023" spans="1:9" x14ac:dyDescent="0.3">
      <c r="A1023" s="48">
        <v>1</v>
      </c>
      <c r="C1023" s="48">
        <f t="shared" ref="C1023:C1036" si="144">C1022</f>
        <v>119</v>
      </c>
      <c r="D1023" s="48">
        <v>0</v>
      </c>
      <c r="E1023" s="48">
        <v>0</v>
      </c>
      <c r="F1023" s="48">
        <f t="shared" ref="F1023:F1036" si="145">F1022+1</f>
        <v>483</v>
      </c>
      <c r="G1023" s="49" t="s">
        <v>728</v>
      </c>
      <c r="H1023" s="49" t="s">
        <v>476</v>
      </c>
      <c r="I1023" s="48" t="s">
        <v>674</v>
      </c>
    </row>
    <row r="1024" spans="1:9" x14ac:dyDescent="0.3">
      <c r="A1024" s="48">
        <v>1</v>
      </c>
      <c r="C1024" s="48">
        <f t="shared" si="144"/>
        <v>119</v>
      </c>
      <c r="D1024" s="48">
        <v>0</v>
      </c>
      <c r="E1024" s="48">
        <v>0</v>
      </c>
      <c r="F1024" s="48">
        <f t="shared" si="145"/>
        <v>484</v>
      </c>
      <c r="G1024" s="49" t="s">
        <v>729</v>
      </c>
      <c r="H1024" s="49" t="s">
        <v>692</v>
      </c>
      <c r="I1024" s="48" t="s">
        <v>675</v>
      </c>
    </row>
    <row r="1025" spans="1:9" x14ac:dyDescent="0.3">
      <c r="A1025" s="48">
        <v>1</v>
      </c>
      <c r="C1025" s="48">
        <f t="shared" si="144"/>
        <v>119</v>
      </c>
      <c r="D1025" s="48">
        <v>0</v>
      </c>
      <c r="E1025" s="48">
        <v>0</v>
      </c>
      <c r="F1025" s="48">
        <f t="shared" si="145"/>
        <v>485</v>
      </c>
      <c r="G1025" s="49" t="s">
        <v>730</v>
      </c>
      <c r="H1025" s="49"/>
    </row>
    <row r="1026" spans="1:9" x14ac:dyDescent="0.3">
      <c r="A1026" s="48">
        <v>1</v>
      </c>
      <c r="C1026" s="48">
        <f t="shared" si="144"/>
        <v>119</v>
      </c>
      <c r="D1026" s="48">
        <v>0</v>
      </c>
      <c r="E1026" s="48">
        <v>0</v>
      </c>
      <c r="F1026" s="48">
        <f t="shared" si="145"/>
        <v>486</v>
      </c>
      <c r="G1026" s="49" t="s">
        <v>731</v>
      </c>
      <c r="H1026" s="49"/>
    </row>
    <row r="1027" spans="1:9" x14ac:dyDescent="0.3">
      <c r="A1027" s="48">
        <v>1</v>
      </c>
      <c r="C1027" s="48">
        <f t="shared" si="144"/>
        <v>119</v>
      </c>
      <c r="D1027" s="48">
        <v>0</v>
      </c>
      <c r="E1027" s="48">
        <v>0</v>
      </c>
      <c r="F1027" s="48">
        <f t="shared" si="145"/>
        <v>487</v>
      </c>
      <c r="G1027" s="49" t="s">
        <v>732</v>
      </c>
      <c r="H1027" s="49"/>
    </row>
    <row r="1028" spans="1:9" x14ac:dyDescent="0.3">
      <c r="A1028" s="48">
        <v>1</v>
      </c>
      <c r="C1028" s="48">
        <f t="shared" si="144"/>
        <v>119</v>
      </c>
      <c r="D1028" s="48">
        <v>0</v>
      </c>
      <c r="E1028" s="48">
        <v>0</v>
      </c>
      <c r="F1028" s="48">
        <f t="shared" si="145"/>
        <v>488</v>
      </c>
      <c r="G1028" s="49" t="s">
        <v>733</v>
      </c>
      <c r="H1028" s="49"/>
    </row>
    <row r="1029" spans="1:9" x14ac:dyDescent="0.3">
      <c r="A1029" s="48">
        <v>1</v>
      </c>
      <c r="C1029" s="48">
        <f t="shared" si="144"/>
        <v>119</v>
      </c>
      <c r="D1029" s="48">
        <v>0</v>
      </c>
      <c r="E1029" s="48">
        <v>0</v>
      </c>
      <c r="F1029" s="48">
        <f t="shared" si="145"/>
        <v>489</v>
      </c>
      <c r="G1029" s="49" t="s">
        <v>734</v>
      </c>
      <c r="H1029" s="49"/>
    </row>
    <row r="1030" spans="1:9" x14ac:dyDescent="0.3">
      <c r="A1030" s="48">
        <v>1</v>
      </c>
      <c r="C1030" s="48">
        <f t="shared" si="144"/>
        <v>119</v>
      </c>
      <c r="D1030" s="48">
        <v>0</v>
      </c>
      <c r="E1030" s="48">
        <v>0</v>
      </c>
      <c r="F1030" s="48">
        <f t="shared" si="145"/>
        <v>490</v>
      </c>
      <c r="G1030" s="49" t="s">
        <v>735</v>
      </c>
      <c r="H1030" s="49"/>
    </row>
    <row r="1031" spans="1:9" x14ac:dyDescent="0.3">
      <c r="A1031" s="48">
        <v>1</v>
      </c>
      <c r="C1031" s="48">
        <f t="shared" si="144"/>
        <v>119</v>
      </c>
      <c r="D1031" s="48">
        <v>0</v>
      </c>
      <c r="E1031" s="48">
        <v>0</v>
      </c>
      <c r="F1031" s="48">
        <f t="shared" si="145"/>
        <v>491</v>
      </c>
      <c r="G1031" s="49" t="s">
        <v>736</v>
      </c>
      <c r="H1031" s="49"/>
    </row>
    <row r="1032" spans="1:9" x14ac:dyDescent="0.3">
      <c r="A1032" s="48">
        <v>1</v>
      </c>
      <c r="C1032" s="48">
        <f t="shared" si="144"/>
        <v>119</v>
      </c>
      <c r="D1032" s="48">
        <v>0</v>
      </c>
      <c r="E1032" s="48">
        <v>0</v>
      </c>
      <c r="F1032" s="48">
        <f t="shared" si="145"/>
        <v>492</v>
      </c>
      <c r="G1032" s="49" t="s">
        <v>737</v>
      </c>
      <c r="H1032" s="49"/>
    </row>
    <row r="1033" spans="1:9" x14ac:dyDescent="0.3">
      <c r="A1033" s="48">
        <v>1</v>
      </c>
      <c r="C1033" s="48">
        <f t="shared" si="144"/>
        <v>119</v>
      </c>
      <c r="D1033" s="48">
        <v>0</v>
      </c>
      <c r="E1033" s="48">
        <v>0</v>
      </c>
      <c r="F1033" s="48">
        <f t="shared" si="145"/>
        <v>493</v>
      </c>
      <c r="G1033" s="49" t="s">
        <v>738</v>
      </c>
      <c r="H1033" s="49"/>
    </row>
    <row r="1034" spans="1:9" x14ac:dyDescent="0.3">
      <c r="A1034" s="48">
        <v>1</v>
      </c>
      <c r="C1034" s="48">
        <f t="shared" si="144"/>
        <v>119</v>
      </c>
      <c r="D1034" s="48">
        <v>0</v>
      </c>
      <c r="E1034" s="48">
        <v>0</v>
      </c>
      <c r="F1034" s="48">
        <f t="shared" si="145"/>
        <v>494</v>
      </c>
      <c r="G1034" s="49" t="s">
        <v>739</v>
      </c>
      <c r="H1034" s="49"/>
    </row>
    <row r="1035" spans="1:9" x14ac:dyDescent="0.3">
      <c r="A1035" s="48">
        <v>1</v>
      </c>
      <c r="C1035" s="48">
        <f t="shared" si="144"/>
        <v>119</v>
      </c>
      <c r="D1035" s="48">
        <v>0</v>
      </c>
      <c r="E1035" s="48">
        <v>0</v>
      </c>
      <c r="F1035" s="48">
        <f t="shared" si="145"/>
        <v>495</v>
      </c>
      <c r="G1035" s="49" t="s">
        <v>740</v>
      </c>
      <c r="H1035" s="49"/>
    </row>
    <row r="1036" spans="1:9" x14ac:dyDescent="0.3">
      <c r="A1036" s="48">
        <v>1</v>
      </c>
      <c r="C1036" s="48">
        <f t="shared" si="144"/>
        <v>119</v>
      </c>
      <c r="D1036" s="48">
        <v>0</v>
      </c>
      <c r="E1036" s="48">
        <v>0</v>
      </c>
      <c r="F1036" s="48">
        <f t="shared" si="145"/>
        <v>496</v>
      </c>
      <c r="G1036" s="49" t="s">
        <v>741</v>
      </c>
    </row>
    <row r="1038" spans="1:9" x14ac:dyDescent="0.3">
      <c r="A1038" s="48">
        <v>1</v>
      </c>
      <c r="C1038" s="48">
        <f>C1021+1</f>
        <v>120</v>
      </c>
      <c r="D1038" s="48">
        <v>0</v>
      </c>
      <c r="E1038" s="48">
        <v>0</v>
      </c>
      <c r="F1038" s="48">
        <f>F1021+16</f>
        <v>497</v>
      </c>
      <c r="G1038" s="49" t="s">
        <v>726</v>
      </c>
      <c r="H1038" s="49" t="s">
        <v>474</v>
      </c>
      <c r="I1038" s="55" t="s">
        <v>1321</v>
      </c>
    </row>
    <row r="1039" spans="1:9" x14ac:dyDescent="0.3">
      <c r="A1039" s="48">
        <v>1</v>
      </c>
      <c r="C1039" s="48">
        <f>C1038</f>
        <v>120</v>
      </c>
      <c r="D1039" s="48">
        <v>0</v>
      </c>
      <c r="E1039" s="48">
        <v>0</v>
      </c>
      <c r="F1039" s="48">
        <f>F1038+1</f>
        <v>498</v>
      </c>
      <c r="G1039" s="49" t="s">
        <v>727</v>
      </c>
      <c r="H1039" s="49" t="s">
        <v>475</v>
      </c>
      <c r="I1039" s="55" t="s">
        <v>1322</v>
      </c>
    </row>
    <row r="1040" spans="1:9" x14ac:dyDescent="0.3">
      <c r="A1040" s="48">
        <v>1</v>
      </c>
      <c r="C1040" s="48">
        <f t="shared" ref="C1040:C1053" si="146">C1039</f>
        <v>120</v>
      </c>
      <c r="D1040" s="48">
        <v>0</v>
      </c>
      <c r="E1040" s="48">
        <v>0</v>
      </c>
      <c r="F1040" s="48">
        <f t="shared" ref="F1040:F1053" si="147">F1039+1</f>
        <v>499</v>
      </c>
      <c r="G1040" s="49" t="s">
        <v>728</v>
      </c>
      <c r="H1040" s="49" t="s">
        <v>476</v>
      </c>
      <c r="I1040" s="55" t="s">
        <v>1141</v>
      </c>
    </row>
    <row r="1041" spans="1:9" x14ac:dyDescent="0.3">
      <c r="A1041" s="48">
        <v>1</v>
      </c>
      <c r="C1041" s="48">
        <f t="shared" si="146"/>
        <v>120</v>
      </c>
      <c r="D1041" s="48">
        <v>0</v>
      </c>
      <c r="E1041" s="48">
        <v>0</v>
      </c>
      <c r="F1041" s="48">
        <f t="shared" si="147"/>
        <v>500</v>
      </c>
      <c r="G1041" s="49" t="s">
        <v>729</v>
      </c>
      <c r="H1041" s="49" t="s">
        <v>692</v>
      </c>
      <c r="I1041" s="55" t="s">
        <v>1142</v>
      </c>
    </row>
    <row r="1042" spans="1:9" x14ac:dyDescent="0.3">
      <c r="A1042" s="48">
        <v>1</v>
      </c>
      <c r="C1042" s="48">
        <f t="shared" si="146"/>
        <v>120</v>
      </c>
      <c r="D1042" s="48">
        <v>0</v>
      </c>
      <c r="E1042" s="48">
        <v>0</v>
      </c>
      <c r="F1042" s="48">
        <f t="shared" si="147"/>
        <v>501</v>
      </c>
      <c r="G1042" s="49" t="s">
        <v>730</v>
      </c>
      <c r="H1042" s="49"/>
    </row>
    <row r="1043" spans="1:9" x14ac:dyDescent="0.3">
      <c r="A1043" s="48">
        <v>1</v>
      </c>
      <c r="C1043" s="48">
        <f t="shared" si="146"/>
        <v>120</v>
      </c>
      <c r="D1043" s="48">
        <v>0</v>
      </c>
      <c r="E1043" s="48">
        <v>0</v>
      </c>
      <c r="F1043" s="48">
        <f t="shared" si="147"/>
        <v>502</v>
      </c>
      <c r="G1043" s="49" t="s">
        <v>731</v>
      </c>
      <c r="H1043" s="49"/>
    </row>
    <row r="1044" spans="1:9" x14ac:dyDescent="0.3">
      <c r="A1044" s="48">
        <v>1</v>
      </c>
      <c r="C1044" s="48">
        <f t="shared" si="146"/>
        <v>120</v>
      </c>
      <c r="D1044" s="48">
        <v>0</v>
      </c>
      <c r="E1044" s="48">
        <v>0</v>
      </c>
      <c r="F1044" s="48">
        <f t="shared" si="147"/>
        <v>503</v>
      </c>
      <c r="G1044" s="49" t="s">
        <v>732</v>
      </c>
      <c r="H1044" s="49"/>
    </row>
    <row r="1045" spans="1:9" x14ac:dyDescent="0.3">
      <c r="A1045" s="48">
        <v>1</v>
      </c>
      <c r="C1045" s="48">
        <f t="shared" si="146"/>
        <v>120</v>
      </c>
      <c r="D1045" s="48">
        <v>0</v>
      </c>
      <c r="E1045" s="48">
        <v>0</v>
      </c>
      <c r="F1045" s="48">
        <f t="shared" si="147"/>
        <v>504</v>
      </c>
      <c r="G1045" s="49" t="s">
        <v>733</v>
      </c>
      <c r="H1045" s="49"/>
    </row>
    <row r="1046" spans="1:9" x14ac:dyDescent="0.3">
      <c r="A1046" s="48">
        <v>1</v>
      </c>
      <c r="C1046" s="48">
        <f t="shared" si="146"/>
        <v>120</v>
      </c>
      <c r="D1046" s="48">
        <v>0</v>
      </c>
      <c r="E1046" s="48">
        <v>0</v>
      </c>
      <c r="F1046" s="48">
        <f t="shared" si="147"/>
        <v>505</v>
      </c>
      <c r="G1046" s="49" t="s">
        <v>734</v>
      </c>
      <c r="H1046" s="49"/>
    </row>
    <row r="1047" spans="1:9" x14ac:dyDescent="0.3">
      <c r="A1047" s="48">
        <v>1</v>
      </c>
      <c r="C1047" s="48">
        <f t="shared" si="146"/>
        <v>120</v>
      </c>
      <c r="D1047" s="48">
        <v>0</v>
      </c>
      <c r="E1047" s="48">
        <v>0</v>
      </c>
      <c r="F1047" s="48">
        <f t="shared" si="147"/>
        <v>506</v>
      </c>
      <c r="G1047" s="49" t="s">
        <v>735</v>
      </c>
      <c r="H1047" s="49"/>
    </row>
    <row r="1048" spans="1:9" x14ac:dyDescent="0.3">
      <c r="A1048" s="48">
        <v>1</v>
      </c>
      <c r="C1048" s="48">
        <f t="shared" si="146"/>
        <v>120</v>
      </c>
      <c r="D1048" s="48">
        <v>0</v>
      </c>
      <c r="E1048" s="48">
        <v>0</v>
      </c>
      <c r="F1048" s="48">
        <f t="shared" si="147"/>
        <v>507</v>
      </c>
      <c r="G1048" s="49" t="s">
        <v>736</v>
      </c>
      <c r="H1048" s="49"/>
    </row>
    <row r="1049" spans="1:9" x14ac:dyDescent="0.3">
      <c r="A1049" s="48">
        <v>1</v>
      </c>
      <c r="C1049" s="48">
        <f t="shared" si="146"/>
        <v>120</v>
      </c>
      <c r="D1049" s="48">
        <v>0</v>
      </c>
      <c r="E1049" s="48">
        <v>0</v>
      </c>
      <c r="F1049" s="48">
        <f t="shared" si="147"/>
        <v>508</v>
      </c>
      <c r="G1049" s="49" t="s">
        <v>737</v>
      </c>
      <c r="H1049" s="49"/>
    </row>
    <row r="1050" spans="1:9" x14ac:dyDescent="0.3">
      <c r="A1050" s="48">
        <v>1</v>
      </c>
      <c r="C1050" s="48">
        <f t="shared" si="146"/>
        <v>120</v>
      </c>
      <c r="D1050" s="48">
        <v>0</v>
      </c>
      <c r="E1050" s="48">
        <v>0</v>
      </c>
      <c r="F1050" s="48">
        <f t="shared" si="147"/>
        <v>509</v>
      </c>
      <c r="G1050" s="49" t="s">
        <v>738</v>
      </c>
      <c r="H1050" s="49"/>
    </row>
    <row r="1051" spans="1:9" x14ac:dyDescent="0.3">
      <c r="A1051" s="48">
        <v>1</v>
      </c>
      <c r="C1051" s="48">
        <f t="shared" si="146"/>
        <v>120</v>
      </c>
      <c r="D1051" s="48">
        <v>0</v>
      </c>
      <c r="E1051" s="48">
        <v>0</v>
      </c>
      <c r="F1051" s="48">
        <f t="shared" si="147"/>
        <v>510</v>
      </c>
      <c r="G1051" s="49" t="s">
        <v>739</v>
      </c>
      <c r="H1051" s="49"/>
    </row>
    <row r="1052" spans="1:9" x14ac:dyDescent="0.3">
      <c r="A1052" s="48">
        <v>1</v>
      </c>
      <c r="C1052" s="48">
        <f t="shared" si="146"/>
        <v>120</v>
      </c>
      <c r="D1052" s="48">
        <v>0</v>
      </c>
      <c r="E1052" s="48">
        <v>0</v>
      </c>
      <c r="F1052" s="48">
        <f t="shared" si="147"/>
        <v>511</v>
      </c>
      <c r="G1052" s="49" t="s">
        <v>740</v>
      </c>
      <c r="H1052" s="49"/>
    </row>
    <row r="1053" spans="1:9" x14ac:dyDescent="0.3">
      <c r="A1053" s="48">
        <v>1</v>
      </c>
      <c r="C1053" s="48">
        <f t="shared" si="146"/>
        <v>120</v>
      </c>
      <c r="D1053" s="48">
        <v>0</v>
      </c>
      <c r="E1053" s="48">
        <v>0</v>
      </c>
      <c r="F1053" s="48">
        <f t="shared" si="147"/>
        <v>512</v>
      </c>
      <c r="G1053" s="49" t="s">
        <v>741</v>
      </c>
    </row>
    <row r="1055" spans="1:9" x14ac:dyDescent="0.3">
      <c r="A1055" s="48">
        <v>1</v>
      </c>
      <c r="C1055" s="48">
        <f>C1038+1</f>
        <v>121</v>
      </c>
      <c r="D1055" s="48">
        <v>0</v>
      </c>
      <c r="E1055" s="48">
        <v>0</v>
      </c>
      <c r="F1055" s="48">
        <f>F1038+16</f>
        <v>513</v>
      </c>
      <c r="G1055" s="49" t="s">
        <v>726</v>
      </c>
      <c r="H1055" s="49" t="s">
        <v>474</v>
      </c>
      <c r="I1055" s="55" t="s">
        <v>1323</v>
      </c>
    </row>
    <row r="1056" spans="1:9" x14ac:dyDescent="0.3">
      <c r="A1056" s="48">
        <v>1</v>
      </c>
      <c r="C1056" s="48">
        <f>C1055</f>
        <v>121</v>
      </c>
      <c r="D1056" s="48">
        <v>0</v>
      </c>
      <c r="E1056" s="48">
        <v>0</v>
      </c>
      <c r="F1056" s="48">
        <f>F1055+1</f>
        <v>514</v>
      </c>
      <c r="G1056" s="49" t="s">
        <v>727</v>
      </c>
      <c r="H1056" s="49" t="s">
        <v>475</v>
      </c>
      <c r="I1056" s="55" t="s">
        <v>1324</v>
      </c>
    </row>
    <row r="1057" spans="1:9" x14ac:dyDescent="0.3">
      <c r="A1057" s="48">
        <v>1</v>
      </c>
      <c r="C1057" s="48">
        <f t="shared" ref="C1057:C1070" si="148">C1056</f>
        <v>121</v>
      </c>
      <c r="D1057" s="48">
        <v>0</v>
      </c>
      <c r="E1057" s="48">
        <v>0</v>
      </c>
      <c r="F1057" s="48">
        <f t="shared" ref="F1057:F1070" si="149">F1056+1</f>
        <v>515</v>
      </c>
      <c r="G1057" s="49" t="s">
        <v>728</v>
      </c>
      <c r="H1057" s="49" t="s">
        <v>476</v>
      </c>
      <c r="I1057" s="55" t="s">
        <v>1156</v>
      </c>
    </row>
    <row r="1058" spans="1:9" x14ac:dyDescent="0.3">
      <c r="A1058" s="48">
        <v>1</v>
      </c>
      <c r="C1058" s="48">
        <f t="shared" si="148"/>
        <v>121</v>
      </c>
      <c r="D1058" s="48">
        <v>0</v>
      </c>
      <c r="E1058" s="48">
        <v>0</v>
      </c>
      <c r="F1058" s="48">
        <f t="shared" si="149"/>
        <v>516</v>
      </c>
      <c r="G1058" s="49" t="s">
        <v>729</v>
      </c>
      <c r="H1058" s="49" t="s">
        <v>692</v>
      </c>
      <c r="I1058" s="55" t="s">
        <v>1157</v>
      </c>
    </row>
    <row r="1059" spans="1:9" x14ac:dyDescent="0.3">
      <c r="A1059" s="48">
        <v>1</v>
      </c>
      <c r="C1059" s="48">
        <f t="shared" si="148"/>
        <v>121</v>
      </c>
      <c r="D1059" s="48">
        <v>0</v>
      </c>
      <c r="E1059" s="48">
        <v>0</v>
      </c>
      <c r="F1059" s="48">
        <f t="shared" si="149"/>
        <v>517</v>
      </c>
      <c r="G1059" s="49" t="s">
        <v>730</v>
      </c>
      <c r="H1059" s="49"/>
    </row>
    <row r="1060" spans="1:9" x14ac:dyDescent="0.3">
      <c r="A1060" s="48">
        <v>1</v>
      </c>
      <c r="C1060" s="48">
        <f t="shared" si="148"/>
        <v>121</v>
      </c>
      <c r="D1060" s="48">
        <v>0</v>
      </c>
      <c r="E1060" s="48">
        <v>0</v>
      </c>
      <c r="F1060" s="48">
        <f t="shared" si="149"/>
        <v>518</v>
      </c>
      <c r="G1060" s="49" t="s">
        <v>731</v>
      </c>
      <c r="H1060" s="49"/>
    </row>
    <row r="1061" spans="1:9" x14ac:dyDescent="0.3">
      <c r="A1061" s="48">
        <v>1</v>
      </c>
      <c r="C1061" s="48">
        <f t="shared" si="148"/>
        <v>121</v>
      </c>
      <c r="D1061" s="48">
        <v>0</v>
      </c>
      <c r="E1061" s="48">
        <v>0</v>
      </c>
      <c r="F1061" s="48">
        <f t="shared" si="149"/>
        <v>519</v>
      </c>
      <c r="G1061" s="49" t="s">
        <v>732</v>
      </c>
      <c r="H1061" s="49"/>
    </row>
    <row r="1062" spans="1:9" x14ac:dyDescent="0.3">
      <c r="A1062" s="48">
        <v>1</v>
      </c>
      <c r="C1062" s="48">
        <f t="shared" si="148"/>
        <v>121</v>
      </c>
      <c r="D1062" s="48">
        <v>0</v>
      </c>
      <c r="E1062" s="48">
        <v>0</v>
      </c>
      <c r="F1062" s="48">
        <f t="shared" si="149"/>
        <v>520</v>
      </c>
      <c r="G1062" s="49" t="s">
        <v>733</v>
      </c>
      <c r="H1062" s="49"/>
    </row>
    <row r="1063" spans="1:9" x14ac:dyDescent="0.3">
      <c r="A1063" s="48">
        <v>1</v>
      </c>
      <c r="C1063" s="48">
        <f t="shared" si="148"/>
        <v>121</v>
      </c>
      <c r="D1063" s="48">
        <v>0</v>
      </c>
      <c r="E1063" s="48">
        <v>0</v>
      </c>
      <c r="F1063" s="48">
        <f t="shared" si="149"/>
        <v>521</v>
      </c>
      <c r="G1063" s="49" t="s">
        <v>734</v>
      </c>
      <c r="H1063" s="49"/>
    </row>
    <row r="1064" spans="1:9" x14ac:dyDescent="0.3">
      <c r="A1064" s="48">
        <v>1</v>
      </c>
      <c r="C1064" s="48">
        <f t="shared" si="148"/>
        <v>121</v>
      </c>
      <c r="D1064" s="48">
        <v>0</v>
      </c>
      <c r="E1064" s="48">
        <v>0</v>
      </c>
      <c r="F1064" s="48">
        <f t="shared" si="149"/>
        <v>522</v>
      </c>
      <c r="G1064" s="49" t="s">
        <v>735</v>
      </c>
      <c r="H1064" s="49"/>
    </row>
    <row r="1065" spans="1:9" x14ac:dyDescent="0.3">
      <c r="A1065" s="48">
        <v>1</v>
      </c>
      <c r="C1065" s="48">
        <f t="shared" si="148"/>
        <v>121</v>
      </c>
      <c r="D1065" s="48">
        <v>0</v>
      </c>
      <c r="E1065" s="48">
        <v>0</v>
      </c>
      <c r="F1065" s="48">
        <f t="shared" si="149"/>
        <v>523</v>
      </c>
      <c r="G1065" s="49" t="s">
        <v>736</v>
      </c>
      <c r="H1065" s="49"/>
    </row>
    <row r="1066" spans="1:9" x14ac:dyDescent="0.3">
      <c r="A1066" s="48">
        <v>1</v>
      </c>
      <c r="C1066" s="48">
        <f t="shared" si="148"/>
        <v>121</v>
      </c>
      <c r="D1066" s="48">
        <v>0</v>
      </c>
      <c r="E1066" s="48">
        <v>0</v>
      </c>
      <c r="F1066" s="48">
        <f t="shared" si="149"/>
        <v>524</v>
      </c>
      <c r="G1066" s="49" t="s">
        <v>737</v>
      </c>
      <c r="H1066" s="49"/>
    </row>
    <row r="1067" spans="1:9" x14ac:dyDescent="0.3">
      <c r="A1067" s="48">
        <v>1</v>
      </c>
      <c r="C1067" s="48">
        <f t="shared" si="148"/>
        <v>121</v>
      </c>
      <c r="D1067" s="48">
        <v>0</v>
      </c>
      <c r="E1067" s="48">
        <v>0</v>
      </c>
      <c r="F1067" s="48">
        <f t="shared" si="149"/>
        <v>525</v>
      </c>
      <c r="G1067" s="49" t="s">
        <v>738</v>
      </c>
      <c r="H1067" s="49"/>
    </row>
    <row r="1068" spans="1:9" x14ac:dyDescent="0.3">
      <c r="A1068" s="48">
        <v>1</v>
      </c>
      <c r="C1068" s="48">
        <f t="shared" si="148"/>
        <v>121</v>
      </c>
      <c r="D1068" s="48">
        <v>0</v>
      </c>
      <c r="E1068" s="48">
        <v>0</v>
      </c>
      <c r="F1068" s="48">
        <f t="shared" si="149"/>
        <v>526</v>
      </c>
      <c r="G1068" s="49" t="s">
        <v>739</v>
      </c>
      <c r="H1068" s="49"/>
    </row>
    <row r="1069" spans="1:9" x14ac:dyDescent="0.3">
      <c r="A1069" s="48">
        <v>1</v>
      </c>
      <c r="C1069" s="48">
        <f t="shared" si="148"/>
        <v>121</v>
      </c>
      <c r="D1069" s="48">
        <v>0</v>
      </c>
      <c r="E1069" s="48">
        <v>0</v>
      </c>
      <c r="F1069" s="48">
        <f t="shared" si="149"/>
        <v>527</v>
      </c>
      <c r="G1069" s="49" t="s">
        <v>740</v>
      </c>
      <c r="H1069" s="49"/>
    </row>
    <row r="1070" spans="1:9" x14ac:dyDescent="0.3">
      <c r="A1070" s="48">
        <v>1</v>
      </c>
      <c r="C1070" s="48">
        <f t="shared" si="148"/>
        <v>121</v>
      </c>
      <c r="D1070" s="48">
        <v>0</v>
      </c>
      <c r="E1070" s="48">
        <v>0</v>
      </c>
      <c r="F1070" s="48">
        <f t="shared" si="149"/>
        <v>528</v>
      </c>
      <c r="G1070" s="49" t="s">
        <v>741</v>
      </c>
    </row>
    <row r="1072" spans="1:9" x14ac:dyDescent="0.3">
      <c r="A1072" s="48">
        <v>1</v>
      </c>
      <c r="C1072" s="48">
        <f>C1055+1</f>
        <v>122</v>
      </c>
      <c r="D1072" s="48">
        <v>0</v>
      </c>
      <c r="E1072" s="48">
        <v>0</v>
      </c>
      <c r="F1072" s="48">
        <f>F1055+16</f>
        <v>529</v>
      </c>
      <c r="G1072" s="49" t="s">
        <v>726</v>
      </c>
      <c r="H1072" s="49" t="s">
        <v>474</v>
      </c>
      <c r="I1072" s="55" t="s">
        <v>1325</v>
      </c>
    </row>
    <row r="1073" spans="1:9" x14ac:dyDescent="0.3">
      <c r="A1073" s="48">
        <v>1</v>
      </c>
      <c r="C1073" s="48">
        <f>C1072</f>
        <v>122</v>
      </c>
      <c r="D1073" s="48">
        <v>0</v>
      </c>
      <c r="E1073" s="48">
        <v>0</v>
      </c>
      <c r="F1073" s="48">
        <f>F1072+1</f>
        <v>530</v>
      </c>
      <c r="G1073" s="49" t="s">
        <v>727</v>
      </c>
      <c r="H1073" s="49" t="s">
        <v>475</v>
      </c>
      <c r="I1073" s="55" t="s">
        <v>1326</v>
      </c>
    </row>
    <row r="1074" spans="1:9" x14ac:dyDescent="0.3">
      <c r="A1074" s="48">
        <v>1</v>
      </c>
      <c r="C1074" s="48">
        <f t="shared" ref="C1074:C1087" si="150">C1073</f>
        <v>122</v>
      </c>
      <c r="D1074" s="48">
        <v>0</v>
      </c>
      <c r="E1074" s="48">
        <v>0</v>
      </c>
      <c r="F1074" s="48">
        <f t="shared" ref="F1074:F1087" si="151">F1073+1</f>
        <v>531</v>
      </c>
      <c r="G1074" s="49" t="s">
        <v>728</v>
      </c>
      <c r="H1074" s="49" t="s">
        <v>476</v>
      </c>
      <c r="I1074" s="55" t="s">
        <v>1171</v>
      </c>
    </row>
    <row r="1075" spans="1:9" x14ac:dyDescent="0.3">
      <c r="A1075" s="48">
        <v>1</v>
      </c>
      <c r="C1075" s="48">
        <f t="shared" si="150"/>
        <v>122</v>
      </c>
      <c r="D1075" s="48">
        <v>0</v>
      </c>
      <c r="E1075" s="48">
        <v>0</v>
      </c>
      <c r="F1075" s="48">
        <f t="shared" si="151"/>
        <v>532</v>
      </c>
      <c r="G1075" s="49" t="s">
        <v>729</v>
      </c>
      <c r="H1075" s="49" t="s">
        <v>692</v>
      </c>
      <c r="I1075" s="55" t="s">
        <v>1172</v>
      </c>
    </row>
    <row r="1076" spans="1:9" x14ac:dyDescent="0.3">
      <c r="A1076" s="48">
        <v>1</v>
      </c>
      <c r="C1076" s="48">
        <f t="shared" si="150"/>
        <v>122</v>
      </c>
      <c r="D1076" s="48">
        <v>0</v>
      </c>
      <c r="E1076" s="48">
        <v>0</v>
      </c>
      <c r="F1076" s="48">
        <f t="shared" si="151"/>
        <v>533</v>
      </c>
      <c r="G1076" s="49" t="s">
        <v>730</v>
      </c>
      <c r="H1076" s="49"/>
    </row>
    <row r="1077" spans="1:9" x14ac:dyDescent="0.3">
      <c r="A1077" s="48">
        <v>1</v>
      </c>
      <c r="C1077" s="48">
        <f t="shared" si="150"/>
        <v>122</v>
      </c>
      <c r="D1077" s="48">
        <v>0</v>
      </c>
      <c r="E1077" s="48">
        <v>0</v>
      </c>
      <c r="F1077" s="48">
        <f t="shared" si="151"/>
        <v>534</v>
      </c>
      <c r="G1077" s="49" t="s">
        <v>731</v>
      </c>
      <c r="H1077" s="49"/>
    </row>
    <row r="1078" spans="1:9" x14ac:dyDescent="0.3">
      <c r="A1078" s="48">
        <v>1</v>
      </c>
      <c r="C1078" s="48">
        <f t="shared" si="150"/>
        <v>122</v>
      </c>
      <c r="D1078" s="48">
        <v>0</v>
      </c>
      <c r="E1078" s="48">
        <v>0</v>
      </c>
      <c r="F1078" s="48">
        <f t="shared" si="151"/>
        <v>535</v>
      </c>
      <c r="G1078" s="49" t="s">
        <v>732</v>
      </c>
      <c r="H1078" s="49"/>
    </row>
    <row r="1079" spans="1:9" x14ac:dyDescent="0.3">
      <c r="A1079" s="48">
        <v>1</v>
      </c>
      <c r="C1079" s="48">
        <f t="shared" si="150"/>
        <v>122</v>
      </c>
      <c r="D1079" s="48">
        <v>0</v>
      </c>
      <c r="E1079" s="48">
        <v>0</v>
      </c>
      <c r="F1079" s="48">
        <f t="shared" si="151"/>
        <v>536</v>
      </c>
      <c r="G1079" s="49" t="s">
        <v>733</v>
      </c>
      <c r="H1079" s="49"/>
    </row>
    <row r="1080" spans="1:9" x14ac:dyDescent="0.3">
      <c r="A1080" s="48">
        <v>1</v>
      </c>
      <c r="C1080" s="48">
        <f t="shared" si="150"/>
        <v>122</v>
      </c>
      <c r="D1080" s="48">
        <v>0</v>
      </c>
      <c r="E1080" s="48">
        <v>0</v>
      </c>
      <c r="F1080" s="48">
        <f t="shared" si="151"/>
        <v>537</v>
      </c>
      <c r="G1080" s="49" t="s">
        <v>734</v>
      </c>
      <c r="H1080" s="49"/>
    </row>
    <row r="1081" spans="1:9" x14ac:dyDescent="0.3">
      <c r="A1081" s="48">
        <v>1</v>
      </c>
      <c r="C1081" s="48">
        <f t="shared" si="150"/>
        <v>122</v>
      </c>
      <c r="D1081" s="48">
        <v>0</v>
      </c>
      <c r="E1081" s="48">
        <v>0</v>
      </c>
      <c r="F1081" s="48">
        <f t="shared" si="151"/>
        <v>538</v>
      </c>
      <c r="G1081" s="49" t="s">
        <v>735</v>
      </c>
      <c r="H1081" s="49"/>
    </row>
    <row r="1082" spans="1:9" x14ac:dyDescent="0.3">
      <c r="A1082" s="48">
        <v>1</v>
      </c>
      <c r="C1082" s="48">
        <f t="shared" si="150"/>
        <v>122</v>
      </c>
      <c r="D1082" s="48">
        <v>0</v>
      </c>
      <c r="E1082" s="48">
        <v>0</v>
      </c>
      <c r="F1082" s="48">
        <f t="shared" si="151"/>
        <v>539</v>
      </c>
      <c r="G1082" s="49" t="s">
        <v>736</v>
      </c>
      <c r="H1082" s="49"/>
    </row>
    <row r="1083" spans="1:9" x14ac:dyDescent="0.3">
      <c r="A1083" s="48">
        <v>1</v>
      </c>
      <c r="C1083" s="48">
        <f t="shared" si="150"/>
        <v>122</v>
      </c>
      <c r="D1083" s="48">
        <v>0</v>
      </c>
      <c r="E1083" s="48">
        <v>0</v>
      </c>
      <c r="F1083" s="48">
        <f t="shared" si="151"/>
        <v>540</v>
      </c>
      <c r="G1083" s="49" t="s">
        <v>737</v>
      </c>
      <c r="H1083" s="49"/>
    </row>
    <row r="1084" spans="1:9" x14ac:dyDescent="0.3">
      <c r="A1084" s="48">
        <v>1</v>
      </c>
      <c r="C1084" s="48">
        <f t="shared" si="150"/>
        <v>122</v>
      </c>
      <c r="D1084" s="48">
        <v>0</v>
      </c>
      <c r="E1084" s="48">
        <v>0</v>
      </c>
      <c r="F1084" s="48">
        <f t="shared" si="151"/>
        <v>541</v>
      </c>
      <c r="G1084" s="49" t="s">
        <v>738</v>
      </c>
      <c r="H1084" s="49"/>
    </row>
    <row r="1085" spans="1:9" x14ac:dyDescent="0.3">
      <c r="A1085" s="48">
        <v>1</v>
      </c>
      <c r="C1085" s="48">
        <f t="shared" si="150"/>
        <v>122</v>
      </c>
      <c r="D1085" s="48">
        <v>0</v>
      </c>
      <c r="E1085" s="48">
        <v>0</v>
      </c>
      <c r="F1085" s="48">
        <f t="shared" si="151"/>
        <v>542</v>
      </c>
      <c r="G1085" s="49" t="s">
        <v>739</v>
      </c>
      <c r="H1085" s="49"/>
    </row>
    <row r="1086" spans="1:9" x14ac:dyDescent="0.3">
      <c r="A1086" s="48">
        <v>1</v>
      </c>
      <c r="C1086" s="48">
        <f t="shared" si="150"/>
        <v>122</v>
      </c>
      <c r="D1086" s="48">
        <v>0</v>
      </c>
      <c r="E1086" s="48">
        <v>0</v>
      </c>
      <c r="F1086" s="48">
        <f t="shared" si="151"/>
        <v>543</v>
      </c>
      <c r="G1086" s="49" t="s">
        <v>740</v>
      </c>
      <c r="H1086" s="49"/>
    </row>
    <row r="1087" spans="1:9" x14ac:dyDescent="0.3">
      <c r="A1087" s="48">
        <v>1</v>
      </c>
      <c r="C1087" s="48">
        <f t="shared" si="150"/>
        <v>122</v>
      </c>
      <c r="D1087" s="48">
        <v>0</v>
      </c>
      <c r="E1087" s="48">
        <v>0</v>
      </c>
      <c r="F1087" s="48">
        <f t="shared" si="151"/>
        <v>544</v>
      </c>
      <c r="G1087" s="49" t="s">
        <v>741</v>
      </c>
    </row>
    <row r="1089" spans="1:9" x14ac:dyDescent="0.3">
      <c r="A1089" s="48">
        <v>1</v>
      </c>
      <c r="C1089" s="48">
        <f>C1072+1</f>
        <v>123</v>
      </c>
      <c r="D1089" s="48">
        <v>0</v>
      </c>
      <c r="E1089" s="48">
        <v>0</v>
      </c>
      <c r="F1089" s="48">
        <f>F1072+16</f>
        <v>545</v>
      </c>
      <c r="G1089" s="49" t="s">
        <v>726</v>
      </c>
      <c r="H1089" s="49" t="s">
        <v>474</v>
      </c>
      <c r="I1089" s="55" t="s">
        <v>1328</v>
      </c>
    </row>
    <row r="1090" spans="1:9" x14ac:dyDescent="0.3">
      <c r="A1090" s="48">
        <v>1</v>
      </c>
      <c r="C1090" s="48">
        <f>C1089</f>
        <v>123</v>
      </c>
      <c r="D1090" s="48">
        <v>0</v>
      </c>
      <c r="E1090" s="48">
        <v>0</v>
      </c>
      <c r="F1090" s="48">
        <f>F1089+1</f>
        <v>546</v>
      </c>
      <c r="G1090" s="49" t="s">
        <v>727</v>
      </c>
      <c r="H1090" s="49" t="s">
        <v>475</v>
      </c>
      <c r="I1090" s="55" t="s">
        <v>1327</v>
      </c>
    </row>
    <row r="1091" spans="1:9" x14ac:dyDescent="0.3">
      <c r="A1091" s="48">
        <v>1</v>
      </c>
      <c r="C1091" s="48">
        <f t="shared" ref="C1091:C1104" si="152">C1090</f>
        <v>123</v>
      </c>
      <c r="D1091" s="48">
        <v>0</v>
      </c>
      <c r="E1091" s="48">
        <v>0</v>
      </c>
      <c r="F1091" s="48">
        <f t="shared" ref="F1091:F1104" si="153">F1090+1</f>
        <v>547</v>
      </c>
      <c r="G1091" s="49" t="s">
        <v>728</v>
      </c>
      <c r="H1091" s="49" t="s">
        <v>476</v>
      </c>
      <c r="I1091" s="55" t="s">
        <v>1186</v>
      </c>
    </row>
    <row r="1092" spans="1:9" x14ac:dyDescent="0.3">
      <c r="A1092" s="48">
        <v>1</v>
      </c>
      <c r="C1092" s="48">
        <f t="shared" si="152"/>
        <v>123</v>
      </c>
      <c r="D1092" s="48">
        <v>0</v>
      </c>
      <c r="E1092" s="48">
        <v>0</v>
      </c>
      <c r="F1092" s="48">
        <f t="shared" si="153"/>
        <v>548</v>
      </c>
      <c r="G1092" s="49" t="s">
        <v>729</v>
      </c>
      <c r="H1092" s="49" t="s">
        <v>692</v>
      </c>
      <c r="I1092" s="55" t="s">
        <v>1187</v>
      </c>
    </row>
    <row r="1093" spans="1:9" x14ac:dyDescent="0.3">
      <c r="A1093" s="48">
        <v>1</v>
      </c>
      <c r="C1093" s="48">
        <f t="shared" si="152"/>
        <v>123</v>
      </c>
      <c r="D1093" s="48">
        <v>0</v>
      </c>
      <c r="E1093" s="48">
        <v>0</v>
      </c>
      <c r="F1093" s="48">
        <f t="shared" si="153"/>
        <v>549</v>
      </c>
      <c r="G1093" s="49" t="s">
        <v>730</v>
      </c>
      <c r="H1093" s="49"/>
    </row>
    <row r="1094" spans="1:9" x14ac:dyDescent="0.3">
      <c r="A1094" s="48">
        <v>1</v>
      </c>
      <c r="C1094" s="48">
        <f t="shared" si="152"/>
        <v>123</v>
      </c>
      <c r="D1094" s="48">
        <v>0</v>
      </c>
      <c r="E1094" s="48">
        <v>0</v>
      </c>
      <c r="F1094" s="48">
        <f t="shared" si="153"/>
        <v>550</v>
      </c>
      <c r="G1094" s="49" t="s">
        <v>731</v>
      </c>
      <c r="H1094" s="49"/>
    </row>
    <row r="1095" spans="1:9" x14ac:dyDescent="0.3">
      <c r="A1095" s="48">
        <v>1</v>
      </c>
      <c r="C1095" s="48">
        <f t="shared" si="152"/>
        <v>123</v>
      </c>
      <c r="D1095" s="48">
        <v>0</v>
      </c>
      <c r="E1095" s="48">
        <v>0</v>
      </c>
      <c r="F1095" s="48">
        <f t="shared" si="153"/>
        <v>551</v>
      </c>
      <c r="G1095" s="49" t="s">
        <v>732</v>
      </c>
      <c r="H1095" s="49"/>
    </row>
    <row r="1096" spans="1:9" x14ac:dyDescent="0.3">
      <c r="A1096" s="48">
        <v>1</v>
      </c>
      <c r="C1096" s="48">
        <f t="shared" si="152"/>
        <v>123</v>
      </c>
      <c r="D1096" s="48">
        <v>0</v>
      </c>
      <c r="E1096" s="48">
        <v>0</v>
      </c>
      <c r="F1096" s="48">
        <f t="shared" si="153"/>
        <v>552</v>
      </c>
      <c r="G1096" s="49" t="s">
        <v>733</v>
      </c>
      <c r="H1096" s="49"/>
    </row>
    <row r="1097" spans="1:9" x14ac:dyDescent="0.3">
      <c r="A1097" s="48">
        <v>1</v>
      </c>
      <c r="C1097" s="48">
        <f t="shared" si="152"/>
        <v>123</v>
      </c>
      <c r="D1097" s="48">
        <v>0</v>
      </c>
      <c r="E1097" s="48">
        <v>0</v>
      </c>
      <c r="F1097" s="48">
        <f t="shared" si="153"/>
        <v>553</v>
      </c>
      <c r="G1097" s="49" t="s">
        <v>734</v>
      </c>
      <c r="H1097" s="49"/>
    </row>
    <row r="1098" spans="1:9" x14ac:dyDescent="0.3">
      <c r="A1098" s="48">
        <v>1</v>
      </c>
      <c r="C1098" s="48">
        <f t="shared" si="152"/>
        <v>123</v>
      </c>
      <c r="D1098" s="48">
        <v>0</v>
      </c>
      <c r="E1098" s="48">
        <v>0</v>
      </c>
      <c r="F1098" s="48">
        <f t="shared" si="153"/>
        <v>554</v>
      </c>
      <c r="G1098" s="49" t="s">
        <v>735</v>
      </c>
      <c r="H1098" s="49"/>
    </row>
    <row r="1099" spans="1:9" x14ac:dyDescent="0.3">
      <c r="A1099" s="48">
        <v>1</v>
      </c>
      <c r="C1099" s="48">
        <f t="shared" si="152"/>
        <v>123</v>
      </c>
      <c r="D1099" s="48">
        <v>0</v>
      </c>
      <c r="E1099" s="48">
        <v>0</v>
      </c>
      <c r="F1099" s="48">
        <f t="shared" si="153"/>
        <v>555</v>
      </c>
      <c r="G1099" s="49" t="s">
        <v>736</v>
      </c>
      <c r="H1099" s="49"/>
    </row>
    <row r="1100" spans="1:9" x14ac:dyDescent="0.3">
      <c r="A1100" s="48">
        <v>1</v>
      </c>
      <c r="C1100" s="48">
        <f t="shared" si="152"/>
        <v>123</v>
      </c>
      <c r="D1100" s="48">
        <v>0</v>
      </c>
      <c r="E1100" s="48">
        <v>0</v>
      </c>
      <c r="F1100" s="48">
        <f t="shared" si="153"/>
        <v>556</v>
      </c>
      <c r="G1100" s="49" t="s">
        <v>737</v>
      </c>
      <c r="H1100" s="49"/>
    </row>
    <row r="1101" spans="1:9" x14ac:dyDescent="0.3">
      <c r="A1101" s="48">
        <v>1</v>
      </c>
      <c r="C1101" s="48">
        <f t="shared" si="152"/>
        <v>123</v>
      </c>
      <c r="D1101" s="48">
        <v>0</v>
      </c>
      <c r="E1101" s="48">
        <v>0</v>
      </c>
      <c r="F1101" s="48">
        <f t="shared" si="153"/>
        <v>557</v>
      </c>
      <c r="G1101" s="49" t="s">
        <v>738</v>
      </c>
      <c r="H1101" s="49"/>
    </row>
    <row r="1102" spans="1:9" x14ac:dyDescent="0.3">
      <c r="A1102" s="48">
        <v>1</v>
      </c>
      <c r="C1102" s="48">
        <f t="shared" si="152"/>
        <v>123</v>
      </c>
      <c r="D1102" s="48">
        <v>0</v>
      </c>
      <c r="E1102" s="48">
        <v>0</v>
      </c>
      <c r="F1102" s="48">
        <f t="shared" si="153"/>
        <v>558</v>
      </c>
      <c r="G1102" s="49" t="s">
        <v>739</v>
      </c>
      <c r="H1102" s="49"/>
    </row>
    <row r="1103" spans="1:9" x14ac:dyDescent="0.3">
      <c r="A1103" s="48">
        <v>1</v>
      </c>
      <c r="C1103" s="48">
        <f t="shared" si="152"/>
        <v>123</v>
      </c>
      <c r="D1103" s="48">
        <v>0</v>
      </c>
      <c r="E1103" s="48">
        <v>0</v>
      </c>
      <c r="F1103" s="48">
        <f t="shared" si="153"/>
        <v>559</v>
      </c>
      <c r="G1103" s="49" t="s">
        <v>740</v>
      </c>
      <c r="H1103" s="49"/>
    </row>
    <row r="1104" spans="1:9" x14ac:dyDescent="0.3">
      <c r="A1104" s="48">
        <v>1</v>
      </c>
      <c r="C1104" s="48">
        <f t="shared" si="152"/>
        <v>123</v>
      </c>
      <c r="D1104" s="48">
        <v>0</v>
      </c>
      <c r="E1104" s="48">
        <v>0</v>
      </c>
      <c r="F1104" s="48">
        <f t="shared" si="153"/>
        <v>560</v>
      </c>
      <c r="G1104" s="49" t="s">
        <v>741</v>
      </c>
    </row>
    <row r="1106" spans="1:9" x14ac:dyDescent="0.3">
      <c r="A1106" s="48">
        <v>1</v>
      </c>
      <c r="C1106" s="48">
        <f>C1089+1</f>
        <v>124</v>
      </c>
      <c r="D1106" s="48">
        <v>0</v>
      </c>
      <c r="E1106" s="48">
        <v>0</v>
      </c>
      <c r="F1106" s="48">
        <f>F1089+16</f>
        <v>561</v>
      </c>
      <c r="G1106" s="49" t="s">
        <v>726</v>
      </c>
      <c r="H1106" s="49" t="s">
        <v>474</v>
      </c>
      <c r="I1106" s="55" t="s">
        <v>1329</v>
      </c>
    </row>
    <row r="1107" spans="1:9" x14ac:dyDescent="0.3">
      <c r="A1107" s="48">
        <v>1</v>
      </c>
      <c r="C1107" s="48">
        <f>C1106</f>
        <v>124</v>
      </c>
      <c r="D1107" s="48">
        <v>0</v>
      </c>
      <c r="E1107" s="48">
        <v>0</v>
      </c>
      <c r="F1107" s="48">
        <f>F1106+1</f>
        <v>562</v>
      </c>
      <c r="G1107" s="49" t="s">
        <v>727</v>
      </c>
      <c r="H1107" s="49" t="s">
        <v>475</v>
      </c>
      <c r="I1107" s="55" t="s">
        <v>1330</v>
      </c>
    </row>
    <row r="1108" spans="1:9" x14ac:dyDescent="0.3">
      <c r="A1108" s="48">
        <v>1</v>
      </c>
      <c r="C1108" s="48">
        <f t="shared" ref="C1108:C1121" si="154">C1107</f>
        <v>124</v>
      </c>
      <c r="D1108" s="48">
        <v>0</v>
      </c>
      <c r="E1108" s="48">
        <v>0</v>
      </c>
      <c r="F1108" s="48">
        <f t="shared" ref="F1108:F1121" si="155">F1107+1</f>
        <v>563</v>
      </c>
      <c r="G1108" s="49" t="s">
        <v>728</v>
      </c>
      <c r="H1108" s="49" t="s">
        <v>476</v>
      </c>
      <c r="I1108" s="55" t="s">
        <v>1201</v>
      </c>
    </row>
    <row r="1109" spans="1:9" x14ac:dyDescent="0.3">
      <c r="A1109" s="48">
        <v>1</v>
      </c>
      <c r="C1109" s="48">
        <f t="shared" si="154"/>
        <v>124</v>
      </c>
      <c r="D1109" s="48">
        <v>0</v>
      </c>
      <c r="E1109" s="48">
        <v>0</v>
      </c>
      <c r="F1109" s="48">
        <f t="shared" si="155"/>
        <v>564</v>
      </c>
      <c r="G1109" s="49" t="s">
        <v>729</v>
      </c>
      <c r="H1109" s="49" t="s">
        <v>692</v>
      </c>
      <c r="I1109" s="55" t="s">
        <v>1202</v>
      </c>
    </row>
    <row r="1110" spans="1:9" x14ac:dyDescent="0.3">
      <c r="A1110" s="48">
        <v>1</v>
      </c>
      <c r="C1110" s="48">
        <f t="shared" si="154"/>
        <v>124</v>
      </c>
      <c r="D1110" s="48">
        <v>0</v>
      </c>
      <c r="E1110" s="48">
        <v>0</v>
      </c>
      <c r="F1110" s="48">
        <f t="shared" si="155"/>
        <v>565</v>
      </c>
      <c r="G1110" s="49" t="s">
        <v>730</v>
      </c>
      <c r="H1110" s="49"/>
    </row>
    <row r="1111" spans="1:9" x14ac:dyDescent="0.3">
      <c r="A1111" s="48">
        <v>1</v>
      </c>
      <c r="C1111" s="48">
        <f t="shared" si="154"/>
        <v>124</v>
      </c>
      <c r="D1111" s="48">
        <v>0</v>
      </c>
      <c r="E1111" s="48">
        <v>0</v>
      </c>
      <c r="F1111" s="48">
        <f t="shared" si="155"/>
        <v>566</v>
      </c>
      <c r="G1111" s="49" t="s">
        <v>731</v>
      </c>
      <c r="H1111" s="49"/>
    </row>
    <row r="1112" spans="1:9" x14ac:dyDescent="0.3">
      <c r="A1112" s="48">
        <v>1</v>
      </c>
      <c r="C1112" s="48">
        <f t="shared" si="154"/>
        <v>124</v>
      </c>
      <c r="D1112" s="48">
        <v>0</v>
      </c>
      <c r="E1112" s="48">
        <v>0</v>
      </c>
      <c r="F1112" s="48">
        <f t="shared" si="155"/>
        <v>567</v>
      </c>
      <c r="G1112" s="49" t="s">
        <v>732</v>
      </c>
      <c r="H1112" s="49"/>
    </row>
    <row r="1113" spans="1:9" x14ac:dyDescent="0.3">
      <c r="A1113" s="48">
        <v>1</v>
      </c>
      <c r="C1113" s="48">
        <f t="shared" si="154"/>
        <v>124</v>
      </c>
      <c r="D1113" s="48">
        <v>0</v>
      </c>
      <c r="E1113" s="48">
        <v>0</v>
      </c>
      <c r="F1113" s="48">
        <f t="shared" si="155"/>
        <v>568</v>
      </c>
      <c r="G1113" s="49" t="s">
        <v>733</v>
      </c>
      <c r="H1113" s="49"/>
    </row>
    <row r="1114" spans="1:9" x14ac:dyDescent="0.3">
      <c r="A1114" s="48">
        <v>1</v>
      </c>
      <c r="C1114" s="48">
        <f t="shared" si="154"/>
        <v>124</v>
      </c>
      <c r="D1114" s="48">
        <v>0</v>
      </c>
      <c r="E1114" s="48">
        <v>0</v>
      </c>
      <c r="F1114" s="48">
        <f t="shared" si="155"/>
        <v>569</v>
      </c>
      <c r="G1114" s="49" t="s">
        <v>734</v>
      </c>
      <c r="H1114" s="49"/>
    </row>
    <row r="1115" spans="1:9" x14ac:dyDescent="0.3">
      <c r="A1115" s="48">
        <v>1</v>
      </c>
      <c r="C1115" s="48">
        <f t="shared" si="154"/>
        <v>124</v>
      </c>
      <c r="D1115" s="48">
        <v>0</v>
      </c>
      <c r="E1115" s="48">
        <v>0</v>
      </c>
      <c r="F1115" s="48">
        <f t="shared" si="155"/>
        <v>570</v>
      </c>
      <c r="G1115" s="49" t="s">
        <v>735</v>
      </c>
      <c r="H1115" s="49"/>
    </row>
    <row r="1116" spans="1:9" x14ac:dyDescent="0.3">
      <c r="A1116" s="48">
        <v>1</v>
      </c>
      <c r="C1116" s="48">
        <f t="shared" si="154"/>
        <v>124</v>
      </c>
      <c r="D1116" s="48">
        <v>0</v>
      </c>
      <c r="E1116" s="48">
        <v>0</v>
      </c>
      <c r="F1116" s="48">
        <f t="shared" si="155"/>
        <v>571</v>
      </c>
      <c r="G1116" s="49" t="s">
        <v>736</v>
      </c>
      <c r="H1116" s="49"/>
    </row>
    <row r="1117" spans="1:9" x14ac:dyDescent="0.3">
      <c r="A1117" s="48">
        <v>1</v>
      </c>
      <c r="C1117" s="48">
        <f t="shared" si="154"/>
        <v>124</v>
      </c>
      <c r="D1117" s="48">
        <v>0</v>
      </c>
      <c r="E1117" s="48">
        <v>0</v>
      </c>
      <c r="F1117" s="48">
        <f t="shared" si="155"/>
        <v>572</v>
      </c>
      <c r="G1117" s="49" t="s">
        <v>737</v>
      </c>
      <c r="H1117" s="49"/>
    </row>
    <row r="1118" spans="1:9" x14ac:dyDescent="0.3">
      <c r="A1118" s="48">
        <v>1</v>
      </c>
      <c r="C1118" s="48">
        <f t="shared" si="154"/>
        <v>124</v>
      </c>
      <c r="D1118" s="48">
        <v>0</v>
      </c>
      <c r="E1118" s="48">
        <v>0</v>
      </c>
      <c r="F1118" s="48">
        <f t="shared" si="155"/>
        <v>573</v>
      </c>
      <c r="G1118" s="49" t="s">
        <v>738</v>
      </c>
      <c r="H1118" s="49"/>
    </row>
    <row r="1119" spans="1:9" x14ac:dyDescent="0.3">
      <c r="A1119" s="48">
        <v>1</v>
      </c>
      <c r="C1119" s="48">
        <f t="shared" si="154"/>
        <v>124</v>
      </c>
      <c r="D1119" s="48">
        <v>0</v>
      </c>
      <c r="E1119" s="48">
        <v>0</v>
      </c>
      <c r="F1119" s="48">
        <f t="shared" si="155"/>
        <v>574</v>
      </c>
      <c r="G1119" s="49" t="s">
        <v>739</v>
      </c>
      <c r="H1119" s="49"/>
    </row>
    <row r="1120" spans="1:9" x14ac:dyDescent="0.3">
      <c r="A1120" s="48">
        <v>1</v>
      </c>
      <c r="C1120" s="48">
        <f t="shared" si="154"/>
        <v>124</v>
      </c>
      <c r="D1120" s="48">
        <v>0</v>
      </c>
      <c r="E1120" s="48">
        <v>0</v>
      </c>
      <c r="F1120" s="48">
        <f t="shared" si="155"/>
        <v>575</v>
      </c>
      <c r="G1120" s="49" t="s">
        <v>740</v>
      </c>
      <c r="H1120" s="49"/>
    </row>
    <row r="1121" spans="1:9" x14ac:dyDescent="0.3">
      <c r="A1121" s="48">
        <v>1</v>
      </c>
      <c r="C1121" s="48">
        <f t="shared" si="154"/>
        <v>124</v>
      </c>
      <c r="D1121" s="48">
        <v>0</v>
      </c>
      <c r="E1121" s="48">
        <v>0</v>
      </c>
      <c r="F1121" s="48">
        <f t="shared" si="155"/>
        <v>576</v>
      </c>
      <c r="G1121" s="49" t="s">
        <v>741</v>
      </c>
    </row>
    <row r="1123" spans="1:9" x14ac:dyDescent="0.3">
      <c r="A1123" s="48">
        <v>1</v>
      </c>
      <c r="C1123" s="48">
        <f>C1106+1</f>
        <v>125</v>
      </c>
      <c r="D1123" s="48">
        <v>0</v>
      </c>
      <c r="E1123" s="48">
        <v>0</v>
      </c>
      <c r="F1123" s="48">
        <f>F1106+16</f>
        <v>577</v>
      </c>
      <c r="G1123" s="49" t="s">
        <v>726</v>
      </c>
      <c r="H1123" s="49" t="s">
        <v>474</v>
      </c>
      <c r="I1123" s="55" t="s">
        <v>1331</v>
      </c>
    </row>
    <row r="1124" spans="1:9" x14ac:dyDescent="0.3">
      <c r="A1124" s="48">
        <v>1</v>
      </c>
      <c r="C1124" s="48">
        <f>C1123</f>
        <v>125</v>
      </c>
      <c r="D1124" s="48">
        <v>0</v>
      </c>
      <c r="E1124" s="48">
        <v>0</v>
      </c>
      <c r="F1124" s="48">
        <f>F1123+1</f>
        <v>578</v>
      </c>
      <c r="G1124" s="49" t="s">
        <v>727</v>
      </c>
      <c r="H1124" s="49" t="s">
        <v>475</v>
      </c>
      <c r="I1124" s="55" t="s">
        <v>1332</v>
      </c>
    </row>
    <row r="1125" spans="1:9" x14ac:dyDescent="0.3">
      <c r="A1125" s="48">
        <v>1</v>
      </c>
      <c r="C1125" s="48">
        <f t="shared" ref="C1125:C1138" si="156">C1124</f>
        <v>125</v>
      </c>
      <c r="D1125" s="48">
        <v>0</v>
      </c>
      <c r="E1125" s="48">
        <v>0</v>
      </c>
      <c r="F1125" s="48">
        <f t="shared" ref="F1125:F1138" si="157">F1124+1</f>
        <v>579</v>
      </c>
      <c r="G1125" s="49" t="s">
        <v>728</v>
      </c>
      <c r="H1125" s="49" t="s">
        <v>476</v>
      </c>
      <c r="I1125" s="55" t="s">
        <v>1216</v>
      </c>
    </row>
    <row r="1126" spans="1:9" x14ac:dyDescent="0.3">
      <c r="A1126" s="48">
        <v>1</v>
      </c>
      <c r="C1126" s="48">
        <f t="shared" si="156"/>
        <v>125</v>
      </c>
      <c r="D1126" s="48">
        <v>0</v>
      </c>
      <c r="E1126" s="48">
        <v>0</v>
      </c>
      <c r="F1126" s="48">
        <f t="shared" si="157"/>
        <v>580</v>
      </c>
      <c r="G1126" s="49" t="s">
        <v>729</v>
      </c>
      <c r="H1126" s="49" t="s">
        <v>692</v>
      </c>
      <c r="I1126" s="55" t="s">
        <v>1217</v>
      </c>
    </row>
    <row r="1127" spans="1:9" x14ac:dyDescent="0.3">
      <c r="A1127" s="48">
        <v>1</v>
      </c>
      <c r="C1127" s="48">
        <f t="shared" si="156"/>
        <v>125</v>
      </c>
      <c r="D1127" s="48">
        <v>0</v>
      </c>
      <c r="E1127" s="48">
        <v>0</v>
      </c>
      <c r="F1127" s="48">
        <f t="shared" si="157"/>
        <v>581</v>
      </c>
      <c r="G1127" s="49" t="s">
        <v>730</v>
      </c>
      <c r="H1127" s="49"/>
    </row>
    <row r="1128" spans="1:9" x14ac:dyDescent="0.3">
      <c r="A1128" s="48">
        <v>1</v>
      </c>
      <c r="C1128" s="48">
        <f t="shared" si="156"/>
        <v>125</v>
      </c>
      <c r="D1128" s="48">
        <v>0</v>
      </c>
      <c r="E1128" s="48">
        <v>0</v>
      </c>
      <c r="F1128" s="48">
        <f t="shared" si="157"/>
        <v>582</v>
      </c>
      <c r="G1128" s="49" t="s">
        <v>731</v>
      </c>
      <c r="H1128" s="49"/>
    </row>
    <row r="1129" spans="1:9" x14ac:dyDescent="0.3">
      <c r="A1129" s="48">
        <v>1</v>
      </c>
      <c r="C1129" s="48">
        <f t="shared" si="156"/>
        <v>125</v>
      </c>
      <c r="D1129" s="48">
        <v>0</v>
      </c>
      <c r="E1129" s="48">
        <v>0</v>
      </c>
      <c r="F1129" s="48">
        <f t="shared" si="157"/>
        <v>583</v>
      </c>
      <c r="G1129" s="49" t="s">
        <v>732</v>
      </c>
      <c r="H1129" s="49"/>
    </row>
    <row r="1130" spans="1:9" x14ac:dyDescent="0.3">
      <c r="A1130" s="48">
        <v>1</v>
      </c>
      <c r="C1130" s="48">
        <f t="shared" si="156"/>
        <v>125</v>
      </c>
      <c r="D1130" s="48">
        <v>0</v>
      </c>
      <c r="E1130" s="48">
        <v>0</v>
      </c>
      <c r="F1130" s="48">
        <f t="shared" si="157"/>
        <v>584</v>
      </c>
      <c r="G1130" s="49" t="s">
        <v>733</v>
      </c>
      <c r="H1130" s="49"/>
    </row>
    <row r="1131" spans="1:9" x14ac:dyDescent="0.3">
      <c r="A1131" s="48">
        <v>1</v>
      </c>
      <c r="C1131" s="48">
        <f t="shared" si="156"/>
        <v>125</v>
      </c>
      <c r="D1131" s="48">
        <v>0</v>
      </c>
      <c r="E1131" s="48">
        <v>0</v>
      </c>
      <c r="F1131" s="48">
        <f t="shared" si="157"/>
        <v>585</v>
      </c>
      <c r="G1131" s="49" t="s">
        <v>734</v>
      </c>
      <c r="H1131" s="49"/>
    </row>
    <row r="1132" spans="1:9" x14ac:dyDescent="0.3">
      <c r="A1132" s="48">
        <v>1</v>
      </c>
      <c r="C1132" s="48">
        <f t="shared" si="156"/>
        <v>125</v>
      </c>
      <c r="D1132" s="48">
        <v>0</v>
      </c>
      <c r="E1132" s="48">
        <v>0</v>
      </c>
      <c r="F1132" s="48">
        <f t="shared" si="157"/>
        <v>586</v>
      </c>
      <c r="G1132" s="49" t="s">
        <v>735</v>
      </c>
      <c r="H1132" s="49"/>
    </row>
    <row r="1133" spans="1:9" x14ac:dyDescent="0.3">
      <c r="A1133" s="48">
        <v>1</v>
      </c>
      <c r="C1133" s="48">
        <f t="shared" si="156"/>
        <v>125</v>
      </c>
      <c r="D1133" s="48">
        <v>0</v>
      </c>
      <c r="E1133" s="48">
        <v>0</v>
      </c>
      <c r="F1133" s="48">
        <f t="shared" si="157"/>
        <v>587</v>
      </c>
      <c r="G1133" s="49" t="s">
        <v>736</v>
      </c>
      <c r="H1133" s="49"/>
    </row>
    <row r="1134" spans="1:9" x14ac:dyDescent="0.3">
      <c r="A1134" s="48">
        <v>1</v>
      </c>
      <c r="C1134" s="48">
        <f t="shared" si="156"/>
        <v>125</v>
      </c>
      <c r="D1134" s="48">
        <v>0</v>
      </c>
      <c r="E1134" s="48">
        <v>0</v>
      </c>
      <c r="F1134" s="48">
        <f t="shared" si="157"/>
        <v>588</v>
      </c>
      <c r="G1134" s="49" t="s">
        <v>737</v>
      </c>
      <c r="H1134" s="49"/>
    </row>
    <row r="1135" spans="1:9" x14ac:dyDescent="0.3">
      <c r="A1135" s="48">
        <v>1</v>
      </c>
      <c r="C1135" s="48">
        <f t="shared" si="156"/>
        <v>125</v>
      </c>
      <c r="D1135" s="48">
        <v>0</v>
      </c>
      <c r="E1135" s="48">
        <v>0</v>
      </c>
      <c r="F1135" s="48">
        <f t="shared" si="157"/>
        <v>589</v>
      </c>
      <c r="G1135" s="49" t="s">
        <v>738</v>
      </c>
      <c r="H1135" s="49"/>
    </row>
    <row r="1136" spans="1:9" x14ac:dyDescent="0.3">
      <c r="A1136" s="48">
        <v>1</v>
      </c>
      <c r="C1136" s="48">
        <f t="shared" si="156"/>
        <v>125</v>
      </c>
      <c r="D1136" s="48">
        <v>0</v>
      </c>
      <c r="E1136" s="48">
        <v>0</v>
      </c>
      <c r="F1136" s="48">
        <f t="shared" si="157"/>
        <v>590</v>
      </c>
      <c r="G1136" s="49" t="s">
        <v>739</v>
      </c>
      <c r="H1136" s="49"/>
    </row>
    <row r="1137" spans="1:9" x14ac:dyDescent="0.3">
      <c r="A1137" s="48">
        <v>1</v>
      </c>
      <c r="C1137" s="48">
        <f t="shared" si="156"/>
        <v>125</v>
      </c>
      <c r="D1137" s="48">
        <v>0</v>
      </c>
      <c r="E1137" s="48">
        <v>0</v>
      </c>
      <c r="F1137" s="48">
        <f t="shared" si="157"/>
        <v>591</v>
      </c>
      <c r="G1137" s="49" t="s">
        <v>740</v>
      </c>
      <c r="H1137" s="49"/>
    </row>
    <row r="1138" spans="1:9" x14ac:dyDescent="0.3">
      <c r="A1138" s="48">
        <v>1</v>
      </c>
      <c r="C1138" s="48">
        <f t="shared" si="156"/>
        <v>125</v>
      </c>
      <c r="D1138" s="48">
        <v>0</v>
      </c>
      <c r="E1138" s="48">
        <v>0</v>
      </c>
      <c r="F1138" s="48">
        <f t="shared" si="157"/>
        <v>592</v>
      </c>
      <c r="G1138" s="49" t="s">
        <v>741</v>
      </c>
    </row>
    <row r="1140" spans="1:9" x14ac:dyDescent="0.3">
      <c r="A1140" s="48">
        <v>1</v>
      </c>
      <c r="C1140" s="48">
        <f>C1123+1</f>
        <v>126</v>
      </c>
      <c r="D1140" s="48">
        <v>0</v>
      </c>
      <c r="E1140" s="48">
        <v>0</v>
      </c>
      <c r="F1140" s="48">
        <f>F1123+16</f>
        <v>593</v>
      </c>
      <c r="G1140" s="49" t="s">
        <v>726</v>
      </c>
      <c r="H1140" s="49" t="s">
        <v>474</v>
      </c>
      <c r="I1140" s="55" t="s">
        <v>1333</v>
      </c>
    </row>
    <row r="1141" spans="1:9" x14ac:dyDescent="0.3">
      <c r="A1141" s="48">
        <v>1</v>
      </c>
      <c r="C1141" s="48">
        <f>C1140</f>
        <v>126</v>
      </c>
      <c r="D1141" s="48">
        <v>0</v>
      </c>
      <c r="E1141" s="48">
        <v>0</v>
      </c>
      <c r="F1141" s="48">
        <f>F1140+1</f>
        <v>594</v>
      </c>
      <c r="G1141" s="49" t="s">
        <v>727</v>
      </c>
      <c r="H1141" s="49" t="s">
        <v>475</v>
      </c>
      <c r="I1141" s="55" t="s">
        <v>1334</v>
      </c>
    </row>
    <row r="1142" spans="1:9" x14ac:dyDescent="0.3">
      <c r="A1142" s="48">
        <v>1</v>
      </c>
      <c r="C1142" s="48">
        <f t="shared" ref="C1142:C1155" si="158">C1141</f>
        <v>126</v>
      </c>
      <c r="D1142" s="48">
        <v>0</v>
      </c>
      <c r="E1142" s="48">
        <v>0</v>
      </c>
      <c r="F1142" s="48">
        <f t="shared" ref="F1142:F1155" si="159">F1141+1</f>
        <v>595</v>
      </c>
      <c r="G1142" s="49" t="s">
        <v>728</v>
      </c>
      <c r="H1142" s="49" t="s">
        <v>476</v>
      </c>
      <c r="I1142" s="55" t="s">
        <v>1231</v>
      </c>
    </row>
    <row r="1143" spans="1:9" x14ac:dyDescent="0.3">
      <c r="A1143" s="48">
        <v>1</v>
      </c>
      <c r="C1143" s="48">
        <f t="shared" si="158"/>
        <v>126</v>
      </c>
      <c r="D1143" s="48">
        <v>0</v>
      </c>
      <c r="E1143" s="48">
        <v>0</v>
      </c>
      <c r="F1143" s="48">
        <f t="shared" si="159"/>
        <v>596</v>
      </c>
      <c r="G1143" s="49" t="s">
        <v>729</v>
      </c>
      <c r="H1143" s="49" t="s">
        <v>692</v>
      </c>
      <c r="I1143" s="55" t="s">
        <v>1232</v>
      </c>
    </row>
    <row r="1144" spans="1:9" x14ac:dyDescent="0.3">
      <c r="A1144" s="48">
        <v>1</v>
      </c>
      <c r="C1144" s="48">
        <f t="shared" si="158"/>
        <v>126</v>
      </c>
      <c r="D1144" s="48">
        <v>0</v>
      </c>
      <c r="E1144" s="48">
        <v>0</v>
      </c>
      <c r="F1144" s="48">
        <f t="shared" si="159"/>
        <v>597</v>
      </c>
      <c r="G1144" s="49" t="s">
        <v>730</v>
      </c>
      <c r="H1144" s="49"/>
    </row>
    <row r="1145" spans="1:9" x14ac:dyDescent="0.3">
      <c r="A1145" s="48">
        <v>1</v>
      </c>
      <c r="C1145" s="48">
        <f t="shared" si="158"/>
        <v>126</v>
      </c>
      <c r="D1145" s="48">
        <v>0</v>
      </c>
      <c r="E1145" s="48">
        <v>0</v>
      </c>
      <c r="F1145" s="48">
        <f t="shared" si="159"/>
        <v>598</v>
      </c>
      <c r="G1145" s="49" t="s">
        <v>731</v>
      </c>
      <c r="H1145" s="49"/>
    </row>
    <row r="1146" spans="1:9" x14ac:dyDescent="0.3">
      <c r="A1146" s="48">
        <v>1</v>
      </c>
      <c r="C1146" s="48">
        <f t="shared" si="158"/>
        <v>126</v>
      </c>
      <c r="D1146" s="48">
        <v>0</v>
      </c>
      <c r="E1146" s="48">
        <v>0</v>
      </c>
      <c r="F1146" s="48">
        <f t="shared" si="159"/>
        <v>599</v>
      </c>
      <c r="G1146" s="49" t="s">
        <v>732</v>
      </c>
      <c r="H1146" s="49"/>
    </row>
    <row r="1147" spans="1:9" x14ac:dyDescent="0.3">
      <c r="A1147" s="48">
        <v>1</v>
      </c>
      <c r="C1147" s="48">
        <f t="shared" si="158"/>
        <v>126</v>
      </c>
      <c r="D1147" s="48">
        <v>0</v>
      </c>
      <c r="E1147" s="48">
        <v>0</v>
      </c>
      <c r="F1147" s="48">
        <f t="shared" si="159"/>
        <v>600</v>
      </c>
      <c r="G1147" s="49" t="s">
        <v>733</v>
      </c>
      <c r="H1147" s="49"/>
    </row>
    <row r="1148" spans="1:9" x14ac:dyDescent="0.3">
      <c r="A1148" s="48">
        <v>1</v>
      </c>
      <c r="C1148" s="48">
        <f t="shared" si="158"/>
        <v>126</v>
      </c>
      <c r="D1148" s="48">
        <v>0</v>
      </c>
      <c r="E1148" s="48">
        <v>0</v>
      </c>
      <c r="F1148" s="48">
        <f t="shared" si="159"/>
        <v>601</v>
      </c>
      <c r="G1148" s="49" t="s">
        <v>734</v>
      </c>
      <c r="H1148" s="49"/>
    </row>
    <row r="1149" spans="1:9" x14ac:dyDescent="0.3">
      <c r="A1149" s="48">
        <v>1</v>
      </c>
      <c r="C1149" s="48">
        <f t="shared" si="158"/>
        <v>126</v>
      </c>
      <c r="D1149" s="48">
        <v>0</v>
      </c>
      <c r="E1149" s="48">
        <v>0</v>
      </c>
      <c r="F1149" s="48">
        <f t="shared" si="159"/>
        <v>602</v>
      </c>
      <c r="G1149" s="49" t="s">
        <v>735</v>
      </c>
      <c r="H1149" s="49"/>
    </row>
    <row r="1150" spans="1:9" x14ac:dyDescent="0.3">
      <c r="A1150" s="48">
        <v>1</v>
      </c>
      <c r="C1150" s="48">
        <f t="shared" si="158"/>
        <v>126</v>
      </c>
      <c r="D1150" s="48">
        <v>0</v>
      </c>
      <c r="E1150" s="48">
        <v>0</v>
      </c>
      <c r="F1150" s="48">
        <f t="shared" si="159"/>
        <v>603</v>
      </c>
      <c r="G1150" s="49" t="s">
        <v>736</v>
      </c>
      <c r="H1150" s="49"/>
    </row>
    <row r="1151" spans="1:9" x14ac:dyDescent="0.3">
      <c r="A1151" s="48">
        <v>1</v>
      </c>
      <c r="C1151" s="48">
        <f t="shared" si="158"/>
        <v>126</v>
      </c>
      <c r="D1151" s="48">
        <v>0</v>
      </c>
      <c r="E1151" s="48">
        <v>0</v>
      </c>
      <c r="F1151" s="48">
        <f t="shared" si="159"/>
        <v>604</v>
      </c>
      <c r="G1151" s="49" t="s">
        <v>737</v>
      </c>
      <c r="H1151" s="49"/>
    </row>
    <row r="1152" spans="1:9" x14ac:dyDescent="0.3">
      <c r="A1152" s="48">
        <v>1</v>
      </c>
      <c r="C1152" s="48">
        <f t="shared" si="158"/>
        <v>126</v>
      </c>
      <c r="D1152" s="48">
        <v>0</v>
      </c>
      <c r="E1152" s="48">
        <v>0</v>
      </c>
      <c r="F1152" s="48">
        <f t="shared" si="159"/>
        <v>605</v>
      </c>
      <c r="G1152" s="49" t="s">
        <v>738</v>
      </c>
      <c r="H1152" s="49"/>
    </row>
    <row r="1153" spans="1:9" x14ac:dyDescent="0.3">
      <c r="A1153" s="48">
        <v>1</v>
      </c>
      <c r="C1153" s="48">
        <f t="shared" si="158"/>
        <v>126</v>
      </c>
      <c r="D1153" s="48">
        <v>0</v>
      </c>
      <c r="E1153" s="48">
        <v>0</v>
      </c>
      <c r="F1153" s="48">
        <f t="shared" si="159"/>
        <v>606</v>
      </c>
      <c r="G1153" s="49" t="s">
        <v>739</v>
      </c>
      <c r="H1153" s="49"/>
    </row>
    <row r="1154" spans="1:9" x14ac:dyDescent="0.3">
      <c r="A1154" s="48">
        <v>1</v>
      </c>
      <c r="C1154" s="48">
        <f t="shared" si="158"/>
        <v>126</v>
      </c>
      <c r="D1154" s="48">
        <v>0</v>
      </c>
      <c r="E1154" s="48">
        <v>0</v>
      </c>
      <c r="F1154" s="48">
        <f t="shared" si="159"/>
        <v>607</v>
      </c>
      <c r="G1154" s="49" t="s">
        <v>740</v>
      </c>
      <c r="H1154" s="49"/>
    </row>
    <row r="1155" spans="1:9" x14ac:dyDescent="0.3">
      <c r="A1155" s="48">
        <v>1</v>
      </c>
      <c r="C1155" s="48">
        <f t="shared" si="158"/>
        <v>126</v>
      </c>
      <c r="D1155" s="48">
        <v>0</v>
      </c>
      <c r="E1155" s="48">
        <v>0</v>
      </c>
      <c r="F1155" s="48">
        <f t="shared" si="159"/>
        <v>608</v>
      </c>
      <c r="G1155" s="49" t="s">
        <v>741</v>
      </c>
    </row>
    <row r="1157" spans="1:9" x14ac:dyDescent="0.3">
      <c r="A1157" s="48">
        <v>1</v>
      </c>
      <c r="C1157" s="48">
        <f>C1140+1</f>
        <v>127</v>
      </c>
      <c r="D1157" s="48">
        <v>0</v>
      </c>
      <c r="E1157" s="48">
        <v>0</v>
      </c>
      <c r="F1157" s="48">
        <f>F1140+16</f>
        <v>609</v>
      </c>
      <c r="G1157" s="49" t="s">
        <v>726</v>
      </c>
      <c r="H1157" s="49" t="s">
        <v>474</v>
      </c>
      <c r="I1157" s="55" t="s">
        <v>1335</v>
      </c>
    </row>
    <row r="1158" spans="1:9" x14ac:dyDescent="0.3">
      <c r="A1158" s="48">
        <v>1</v>
      </c>
      <c r="C1158" s="48">
        <f>C1157</f>
        <v>127</v>
      </c>
      <c r="D1158" s="48">
        <v>0</v>
      </c>
      <c r="E1158" s="48">
        <v>0</v>
      </c>
      <c r="F1158" s="48">
        <f>F1157+1</f>
        <v>610</v>
      </c>
      <c r="G1158" s="49" t="s">
        <v>727</v>
      </c>
      <c r="H1158" s="49" t="s">
        <v>475</v>
      </c>
      <c r="I1158" s="55" t="s">
        <v>1336</v>
      </c>
    </row>
    <row r="1159" spans="1:9" x14ac:dyDescent="0.3">
      <c r="A1159" s="48">
        <v>1</v>
      </c>
      <c r="C1159" s="48">
        <f t="shared" ref="C1159:C1172" si="160">C1158</f>
        <v>127</v>
      </c>
      <c r="D1159" s="48">
        <v>0</v>
      </c>
      <c r="E1159" s="48">
        <v>0</v>
      </c>
      <c r="F1159" s="48">
        <f t="shared" ref="F1159:F1172" si="161">F1158+1</f>
        <v>611</v>
      </c>
      <c r="G1159" s="49" t="s">
        <v>728</v>
      </c>
      <c r="H1159" s="49" t="s">
        <v>476</v>
      </c>
      <c r="I1159" s="55" t="s">
        <v>1246</v>
      </c>
    </row>
    <row r="1160" spans="1:9" x14ac:dyDescent="0.3">
      <c r="A1160" s="48">
        <v>1</v>
      </c>
      <c r="C1160" s="48">
        <f t="shared" si="160"/>
        <v>127</v>
      </c>
      <c r="D1160" s="48">
        <v>0</v>
      </c>
      <c r="E1160" s="48">
        <v>0</v>
      </c>
      <c r="F1160" s="48">
        <f t="shared" si="161"/>
        <v>612</v>
      </c>
      <c r="G1160" s="49" t="s">
        <v>729</v>
      </c>
      <c r="H1160" s="49" t="s">
        <v>692</v>
      </c>
      <c r="I1160" s="55" t="s">
        <v>1247</v>
      </c>
    </row>
    <row r="1161" spans="1:9" x14ac:dyDescent="0.3">
      <c r="A1161" s="48">
        <v>1</v>
      </c>
      <c r="C1161" s="48">
        <f t="shared" si="160"/>
        <v>127</v>
      </c>
      <c r="D1161" s="48">
        <v>0</v>
      </c>
      <c r="E1161" s="48">
        <v>0</v>
      </c>
      <c r="F1161" s="48">
        <f t="shared" si="161"/>
        <v>613</v>
      </c>
      <c r="G1161" s="49" t="s">
        <v>730</v>
      </c>
      <c r="H1161" s="49"/>
    </row>
    <row r="1162" spans="1:9" x14ac:dyDescent="0.3">
      <c r="A1162" s="48">
        <v>1</v>
      </c>
      <c r="C1162" s="48">
        <f t="shared" si="160"/>
        <v>127</v>
      </c>
      <c r="D1162" s="48">
        <v>0</v>
      </c>
      <c r="E1162" s="48">
        <v>0</v>
      </c>
      <c r="F1162" s="48">
        <f t="shared" si="161"/>
        <v>614</v>
      </c>
      <c r="G1162" s="49" t="s">
        <v>731</v>
      </c>
      <c r="H1162" s="49"/>
    </row>
    <row r="1163" spans="1:9" x14ac:dyDescent="0.3">
      <c r="A1163" s="48">
        <v>1</v>
      </c>
      <c r="C1163" s="48">
        <f t="shared" si="160"/>
        <v>127</v>
      </c>
      <c r="D1163" s="48">
        <v>0</v>
      </c>
      <c r="E1163" s="48">
        <v>0</v>
      </c>
      <c r="F1163" s="48">
        <f t="shared" si="161"/>
        <v>615</v>
      </c>
      <c r="G1163" s="49" t="s">
        <v>732</v>
      </c>
      <c r="H1163" s="49"/>
    </row>
    <row r="1164" spans="1:9" x14ac:dyDescent="0.3">
      <c r="A1164" s="48">
        <v>1</v>
      </c>
      <c r="C1164" s="48">
        <f t="shared" si="160"/>
        <v>127</v>
      </c>
      <c r="D1164" s="48">
        <v>0</v>
      </c>
      <c r="E1164" s="48">
        <v>0</v>
      </c>
      <c r="F1164" s="48">
        <f t="shared" si="161"/>
        <v>616</v>
      </c>
      <c r="G1164" s="49" t="s">
        <v>733</v>
      </c>
      <c r="H1164" s="49"/>
    </row>
    <row r="1165" spans="1:9" x14ac:dyDescent="0.3">
      <c r="A1165" s="48">
        <v>1</v>
      </c>
      <c r="C1165" s="48">
        <f t="shared" si="160"/>
        <v>127</v>
      </c>
      <c r="D1165" s="48">
        <v>0</v>
      </c>
      <c r="E1165" s="48">
        <v>0</v>
      </c>
      <c r="F1165" s="48">
        <f t="shared" si="161"/>
        <v>617</v>
      </c>
      <c r="G1165" s="49" t="s">
        <v>734</v>
      </c>
      <c r="H1165" s="49"/>
    </row>
    <row r="1166" spans="1:9" x14ac:dyDescent="0.3">
      <c r="A1166" s="48">
        <v>1</v>
      </c>
      <c r="C1166" s="48">
        <f t="shared" si="160"/>
        <v>127</v>
      </c>
      <c r="D1166" s="48">
        <v>0</v>
      </c>
      <c r="E1166" s="48">
        <v>0</v>
      </c>
      <c r="F1166" s="48">
        <f t="shared" si="161"/>
        <v>618</v>
      </c>
      <c r="G1166" s="49" t="s">
        <v>735</v>
      </c>
      <c r="H1166" s="49"/>
    </row>
    <row r="1167" spans="1:9" x14ac:dyDescent="0.3">
      <c r="A1167" s="48">
        <v>1</v>
      </c>
      <c r="C1167" s="48">
        <f t="shared" si="160"/>
        <v>127</v>
      </c>
      <c r="D1167" s="48">
        <v>0</v>
      </c>
      <c r="E1167" s="48">
        <v>0</v>
      </c>
      <c r="F1167" s="48">
        <f t="shared" si="161"/>
        <v>619</v>
      </c>
      <c r="G1167" s="49" t="s">
        <v>736</v>
      </c>
      <c r="H1167" s="49"/>
    </row>
    <row r="1168" spans="1:9" x14ac:dyDescent="0.3">
      <c r="A1168" s="48">
        <v>1</v>
      </c>
      <c r="C1168" s="48">
        <f t="shared" si="160"/>
        <v>127</v>
      </c>
      <c r="D1168" s="48">
        <v>0</v>
      </c>
      <c r="E1168" s="48">
        <v>0</v>
      </c>
      <c r="F1168" s="48">
        <f t="shared" si="161"/>
        <v>620</v>
      </c>
      <c r="G1168" s="49" t="s">
        <v>737</v>
      </c>
      <c r="H1168" s="49"/>
    </row>
    <row r="1169" spans="1:9" x14ac:dyDescent="0.3">
      <c r="A1169" s="48">
        <v>1</v>
      </c>
      <c r="C1169" s="48">
        <f t="shared" si="160"/>
        <v>127</v>
      </c>
      <c r="D1169" s="48">
        <v>0</v>
      </c>
      <c r="E1169" s="48">
        <v>0</v>
      </c>
      <c r="F1169" s="48">
        <f t="shared" si="161"/>
        <v>621</v>
      </c>
      <c r="G1169" s="49" t="s">
        <v>738</v>
      </c>
      <c r="H1169" s="49"/>
    </row>
    <row r="1170" spans="1:9" x14ac:dyDescent="0.3">
      <c r="A1170" s="48">
        <v>1</v>
      </c>
      <c r="C1170" s="48">
        <f t="shared" si="160"/>
        <v>127</v>
      </c>
      <c r="D1170" s="48">
        <v>0</v>
      </c>
      <c r="E1170" s="48">
        <v>0</v>
      </c>
      <c r="F1170" s="48">
        <f t="shared" si="161"/>
        <v>622</v>
      </c>
      <c r="G1170" s="49" t="s">
        <v>739</v>
      </c>
      <c r="H1170" s="49"/>
    </row>
    <row r="1171" spans="1:9" x14ac:dyDescent="0.3">
      <c r="A1171" s="48">
        <v>1</v>
      </c>
      <c r="C1171" s="48">
        <f t="shared" si="160"/>
        <v>127</v>
      </c>
      <c r="D1171" s="48">
        <v>0</v>
      </c>
      <c r="E1171" s="48">
        <v>0</v>
      </c>
      <c r="F1171" s="48">
        <f t="shared" si="161"/>
        <v>623</v>
      </c>
      <c r="G1171" s="49" t="s">
        <v>740</v>
      </c>
      <c r="H1171" s="49"/>
    </row>
    <row r="1172" spans="1:9" x14ac:dyDescent="0.3">
      <c r="A1172" s="48">
        <v>1</v>
      </c>
      <c r="C1172" s="48">
        <f t="shared" si="160"/>
        <v>127</v>
      </c>
      <c r="D1172" s="48">
        <v>0</v>
      </c>
      <c r="E1172" s="48">
        <v>0</v>
      </c>
      <c r="F1172" s="48">
        <f t="shared" si="161"/>
        <v>624</v>
      </c>
      <c r="G1172" s="49" t="s">
        <v>741</v>
      </c>
    </row>
    <row r="1174" spans="1:9" x14ac:dyDescent="0.3">
      <c r="A1174" s="48">
        <v>1</v>
      </c>
      <c r="C1174" s="48">
        <f>C1157+1</f>
        <v>128</v>
      </c>
      <c r="D1174" s="48">
        <v>0</v>
      </c>
      <c r="E1174" s="48">
        <v>0</v>
      </c>
      <c r="F1174" s="48">
        <f>F1157+16</f>
        <v>625</v>
      </c>
      <c r="G1174" s="49" t="s">
        <v>726</v>
      </c>
      <c r="H1174" s="49" t="s">
        <v>474</v>
      </c>
      <c r="I1174" s="55" t="s">
        <v>1337</v>
      </c>
    </row>
    <row r="1175" spans="1:9" x14ac:dyDescent="0.3">
      <c r="A1175" s="48">
        <v>1</v>
      </c>
      <c r="C1175" s="48">
        <f>C1174</f>
        <v>128</v>
      </c>
      <c r="D1175" s="48">
        <v>0</v>
      </c>
      <c r="E1175" s="48">
        <v>0</v>
      </c>
      <c r="F1175" s="48">
        <f>F1174+1</f>
        <v>626</v>
      </c>
      <c r="G1175" s="49" t="s">
        <v>727</v>
      </c>
      <c r="H1175" s="49" t="s">
        <v>475</v>
      </c>
      <c r="I1175" s="55" t="s">
        <v>1338</v>
      </c>
    </row>
    <row r="1176" spans="1:9" x14ac:dyDescent="0.3">
      <c r="A1176" s="48">
        <v>1</v>
      </c>
      <c r="C1176" s="48">
        <f t="shared" ref="C1176:C1189" si="162">C1175</f>
        <v>128</v>
      </c>
      <c r="D1176" s="48">
        <v>0</v>
      </c>
      <c r="E1176" s="48">
        <v>0</v>
      </c>
      <c r="F1176" s="48">
        <f t="shared" ref="F1176:F1189" si="163">F1175+1</f>
        <v>627</v>
      </c>
      <c r="G1176" s="49" t="s">
        <v>728</v>
      </c>
      <c r="H1176" s="49" t="s">
        <v>476</v>
      </c>
      <c r="I1176" s="55" t="s">
        <v>1261</v>
      </c>
    </row>
    <row r="1177" spans="1:9" x14ac:dyDescent="0.3">
      <c r="A1177" s="48">
        <v>1</v>
      </c>
      <c r="C1177" s="48">
        <f t="shared" si="162"/>
        <v>128</v>
      </c>
      <c r="D1177" s="48">
        <v>0</v>
      </c>
      <c r="E1177" s="48">
        <v>0</v>
      </c>
      <c r="F1177" s="48">
        <f t="shared" si="163"/>
        <v>628</v>
      </c>
      <c r="G1177" s="49" t="s">
        <v>729</v>
      </c>
      <c r="H1177" s="49" t="s">
        <v>692</v>
      </c>
      <c r="I1177" s="55" t="s">
        <v>1262</v>
      </c>
    </row>
    <row r="1178" spans="1:9" x14ac:dyDescent="0.3">
      <c r="A1178" s="48">
        <v>1</v>
      </c>
      <c r="C1178" s="48">
        <f t="shared" si="162"/>
        <v>128</v>
      </c>
      <c r="D1178" s="48">
        <v>0</v>
      </c>
      <c r="E1178" s="48">
        <v>0</v>
      </c>
      <c r="F1178" s="48">
        <f t="shared" si="163"/>
        <v>629</v>
      </c>
      <c r="G1178" s="49" t="s">
        <v>730</v>
      </c>
      <c r="H1178" s="49"/>
    </row>
    <row r="1179" spans="1:9" x14ac:dyDescent="0.3">
      <c r="A1179" s="48">
        <v>1</v>
      </c>
      <c r="C1179" s="48">
        <f t="shared" si="162"/>
        <v>128</v>
      </c>
      <c r="D1179" s="48">
        <v>0</v>
      </c>
      <c r="E1179" s="48">
        <v>0</v>
      </c>
      <c r="F1179" s="48">
        <f t="shared" si="163"/>
        <v>630</v>
      </c>
      <c r="G1179" s="49" t="s">
        <v>731</v>
      </c>
      <c r="H1179" s="49"/>
    </row>
    <row r="1180" spans="1:9" x14ac:dyDescent="0.3">
      <c r="A1180" s="48">
        <v>1</v>
      </c>
      <c r="C1180" s="48">
        <f t="shared" si="162"/>
        <v>128</v>
      </c>
      <c r="D1180" s="48">
        <v>0</v>
      </c>
      <c r="E1180" s="48">
        <v>0</v>
      </c>
      <c r="F1180" s="48">
        <f t="shared" si="163"/>
        <v>631</v>
      </c>
      <c r="G1180" s="49" t="s">
        <v>732</v>
      </c>
      <c r="H1180" s="49"/>
    </row>
    <row r="1181" spans="1:9" x14ac:dyDescent="0.3">
      <c r="A1181" s="48">
        <v>1</v>
      </c>
      <c r="C1181" s="48">
        <f t="shared" si="162"/>
        <v>128</v>
      </c>
      <c r="D1181" s="48">
        <v>0</v>
      </c>
      <c r="E1181" s="48">
        <v>0</v>
      </c>
      <c r="F1181" s="48">
        <f t="shared" si="163"/>
        <v>632</v>
      </c>
      <c r="G1181" s="49" t="s">
        <v>733</v>
      </c>
      <c r="H1181" s="49"/>
    </row>
    <row r="1182" spans="1:9" x14ac:dyDescent="0.3">
      <c r="A1182" s="48">
        <v>1</v>
      </c>
      <c r="C1182" s="48">
        <f t="shared" si="162"/>
        <v>128</v>
      </c>
      <c r="D1182" s="48">
        <v>0</v>
      </c>
      <c r="E1182" s="48">
        <v>0</v>
      </c>
      <c r="F1182" s="48">
        <f t="shared" si="163"/>
        <v>633</v>
      </c>
      <c r="G1182" s="49" t="s">
        <v>734</v>
      </c>
      <c r="H1182" s="49"/>
    </row>
    <row r="1183" spans="1:9" x14ac:dyDescent="0.3">
      <c r="A1183" s="48">
        <v>1</v>
      </c>
      <c r="C1183" s="48">
        <f t="shared" si="162"/>
        <v>128</v>
      </c>
      <c r="D1183" s="48">
        <v>0</v>
      </c>
      <c r="E1183" s="48">
        <v>0</v>
      </c>
      <c r="F1183" s="48">
        <f t="shared" si="163"/>
        <v>634</v>
      </c>
      <c r="G1183" s="49" t="s">
        <v>735</v>
      </c>
      <c r="H1183" s="49"/>
    </row>
    <row r="1184" spans="1:9" x14ac:dyDescent="0.3">
      <c r="A1184" s="48">
        <v>1</v>
      </c>
      <c r="C1184" s="48">
        <f t="shared" si="162"/>
        <v>128</v>
      </c>
      <c r="D1184" s="48">
        <v>0</v>
      </c>
      <c r="E1184" s="48">
        <v>0</v>
      </c>
      <c r="F1184" s="48">
        <f t="shared" si="163"/>
        <v>635</v>
      </c>
      <c r="G1184" s="49" t="s">
        <v>736</v>
      </c>
      <c r="H1184" s="49"/>
    </row>
    <row r="1185" spans="1:9" x14ac:dyDescent="0.3">
      <c r="A1185" s="48">
        <v>1</v>
      </c>
      <c r="C1185" s="48">
        <f t="shared" si="162"/>
        <v>128</v>
      </c>
      <c r="D1185" s="48">
        <v>0</v>
      </c>
      <c r="E1185" s="48">
        <v>0</v>
      </c>
      <c r="F1185" s="48">
        <f t="shared" si="163"/>
        <v>636</v>
      </c>
      <c r="G1185" s="49" t="s">
        <v>737</v>
      </c>
      <c r="H1185" s="49"/>
    </row>
    <row r="1186" spans="1:9" x14ac:dyDescent="0.3">
      <c r="A1186" s="48">
        <v>1</v>
      </c>
      <c r="C1186" s="48">
        <f t="shared" si="162"/>
        <v>128</v>
      </c>
      <c r="D1186" s="48">
        <v>0</v>
      </c>
      <c r="E1186" s="48">
        <v>0</v>
      </c>
      <c r="F1186" s="48">
        <f t="shared" si="163"/>
        <v>637</v>
      </c>
      <c r="G1186" s="49" t="s">
        <v>738</v>
      </c>
      <c r="H1186" s="49"/>
    </row>
    <row r="1187" spans="1:9" x14ac:dyDescent="0.3">
      <c r="A1187" s="48">
        <v>1</v>
      </c>
      <c r="C1187" s="48">
        <f t="shared" si="162"/>
        <v>128</v>
      </c>
      <c r="D1187" s="48">
        <v>0</v>
      </c>
      <c r="E1187" s="48">
        <v>0</v>
      </c>
      <c r="F1187" s="48">
        <f t="shared" si="163"/>
        <v>638</v>
      </c>
      <c r="G1187" s="49" t="s">
        <v>739</v>
      </c>
      <c r="H1187" s="49"/>
    </row>
    <row r="1188" spans="1:9" x14ac:dyDescent="0.3">
      <c r="A1188" s="48">
        <v>1</v>
      </c>
      <c r="C1188" s="48">
        <f t="shared" si="162"/>
        <v>128</v>
      </c>
      <c r="D1188" s="48">
        <v>0</v>
      </c>
      <c r="E1188" s="48">
        <v>0</v>
      </c>
      <c r="F1188" s="48">
        <f t="shared" si="163"/>
        <v>639</v>
      </c>
      <c r="G1188" s="49" t="s">
        <v>740</v>
      </c>
      <c r="H1188" s="49"/>
    </row>
    <row r="1189" spans="1:9" x14ac:dyDescent="0.3">
      <c r="A1189" s="48">
        <v>1</v>
      </c>
      <c r="C1189" s="48">
        <f t="shared" si="162"/>
        <v>128</v>
      </c>
      <c r="D1189" s="48">
        <v>0</v>
      </c>
      <c r="E1189" s="48">
        <v>0</v>
      </c>
      <c r="F1189" s="48">
        <f t="shared" si="163"/>
        <v>640</v>
      </c>
      <c r="G1189" s="49" t="s">
        <v>741</v>
      </c>
    </row>
    <row r="1191" spans="1:9" x14ac:dyDescent="0.3">
      <c r="A1191" s="48">
        <v>1</v>
      </c>
      <c r="C1191" s="48">
        <f>C1174+1</f>
        <v>129</v>
      </c>
      <c r="D1191" s="48">
        <v>0</v>
      </c>
      <c r="E1191" s="48">
        <v>0</v>
      </c>
      <c r="F1191" s="48">
        <f>F1174+16</f>
        <v>641</v>
      </c>
      <c r="G1191" s="49" t="s">
        <v>726</v>
      </c>
      <c r="H1191" s="49" t="s">
        <v>474</v>
      </c>
      <c r="I1191" s="55" t="s">
        <v>1339</v>
      </c>
    </row>
    <row r="1192" spans="1:9" x14ac:dyDescent="0.3">
      <c r="A1192" s="48">
        <v>1</v>
      </c>
      <c r="C1192" s="48">
        <f>C1191</f>
        <v>129</v>
      </c>
      <c r="D1192" s="48">
        <v>0</v>
      </c>
      <c r="E1192" s="48">
        <v>0</v>
      </c>
      <c r="F1192" s="48">
        <f>F1191+1</f>
        <v>642</v>
      </c>
      <c r="G1192" s="49" t="s">
        <v>727</v>
      </c>
      <c r="H1192" s="49" t="s">
        <v>475</v>
      </c>
      <c r="I1192" s="55" t="s">
        <v>1340</v>
      </c>
    </row>
    <row r="1193" spans="1:9" x14ac:dyDescent="0.3">
      <c r="A1193" s="48">
        <v>1</v>
      </c>
      <c r="C1193" s="48">
        <f t="shared" ref="C1193:C1206" si="164">C1192</f>
        <v>129</v>
      </c>
      <c r="D1193" s="48">
        <v>0</v>
      </c>
      <c r="E1193" s="48">
        <v>0</v>
      </c>
      <c r="F1193" s="48">
        <f t="shared" ref="F1193:F1206" si="165">F1192+1</f>
        <v>643</v>
      </c>
      <c r="G1193" s="49" t="s">
        <v>728</v>
      </c>
      <c r="H1193" s="49" t="s">
        <v>476</v>
      </c>
      <c r="I1193" s="55" t="s">
        <v>1276</v>
      </c>
    </row>
    <row r="1194" spans="1:9" x14ac:dyDescent="0.3">
      <c r="A1194" s="48">
        <v>1</v>
      </c>
      <c r="C1194" s="48">
        <f t="shared" si="164"/>
        <v>129</v>
      </c>
      <c r="D1194" s="48">
        <v>0</v>
      </c>
      <c r="E1194" s="48">
        <v>0</v>
      </c>
      <c r="F1194" s="48">
        <f t="shared" si="165"/>
        <v>644</v>
      </c>
      <c r="G1194" s="49" t="s">
        <v>729</v>
      </c>
      <c r="H1194" s="49" t="s">
        <v>692</v>
      </c>
      <c r="I1194" s="55" t="s">
        <v>1277</v>
      </c>
    </row>
    <row r="1195" spans="1:9" x14ac:dyDescent="0.3">
      <c r="A1195" s="48">
        <v>1</v>
      </c>
      <c r="C1195" s="48">
        <f t="shared" si="164"/>
        <v>129</v>
      </c>
      <c r="D1195" s="48">
        <v>0</v>
      </c>
      <c r="E1195" s="48">
        <v>0</v>
      </c>
      <c r="F1195" s="48">
        <f t="shared" si="165"/>
        <v>645</v>
      </c>
      <c r="G1195" s="49" t="s">
        <v>730</v>
      </c>
      <c r="H1195" s="49"/>
    </row>
    <row r="1196" spans="1:9" x14ac:dyDescent="0.3">
      <c r="A1196" s="48">
        <v>1</v>
      </c>
      <c r="C1196" s="48">
        <f t="shared" si="164"/>
        <v>129</v>
      </c>
      <c r="D1196" s="48">
        <v>0</v>
      </c>
      <c r="E1196" s="48">
        <v>0</v>
      </c>
      <c r="F1196" s="48">
        <f t="shared" si="165"/>
        <v>646</v>
      </c>
      <c r="G1196" s="49" t="s">
        <v>731</v>
      </c>
      <c r="H1196" s="49"/>
    </row>
    <row r="1197" spans="1:9" x14ac:dyDescent="0.3">
      <c r="A1197" s="48">
        <v>1</v>
      </c>
      <c r="C1197" s="48">
        <f t="shared" si="164"/>
        <v>129</v>
      </c>
      <c r="D1197" s="48">
        <v>0</v>
      </c>
      <c r="E1197" s="48">
        <v>0</v>
      </c>
      <c r="F1197" s="48">
        <f t="shared" si="165"/>
        <v>647</v>
      </c>
      <c r="G1197" s="49" t="s">
        <v>732</v>
      </c>
      <c r="H1197" s="49"/>
    </row>
    <row r="1198" spans="1:9" x14ac:dyDescent="0.3">
      <c r="A1198" s="48">
        <v>1</v>
      </c>
      <c r="C1198" s="48">
        <f t="shared" si="164"/>
        <v>129</v>
      </c>
      <c r="D1198" s="48">
        <v>0</v>
      </c>
      <c r="E1198" s="48">
        <v>0</v>
      </c>
      <c r="F1198" s="48">
        <f t="shared" si="165"/>
        <v>648</v>
      </c>
      <c r="G1198" s="49" t="s">
        <v>733</v>
      </c>
      <c r="H1198" s="49"/>
    </row>
    <row r="1199" spans="1:9" x14ac:dyDescent="0.3">
      <c r="A1199" s="48">
        <v>1</v>
      </c>
      <c r="C1199" s="48">
        <f t="shared" si="164"/>
        <v>129</v>
      </c>
      <c r="D1199" s="48">
        <v>0</v>
      </c>
      <c r="E1199" s="48">
        <v>0</v>
      </c>
      <c r="F1199" s="48">
        <f t="shared" si="165"/>
        <v>649</v>
      </c>
      <c r="G1199" s="49" t="s">
        <v>734</v>
      </c>
      <c r="H1199" s="49"/>
    </row>
    <row r="1200" spans="1:9" x14ac:dyDescent="0.3">
      <c r="A1200" s="48">
        <v>1</v>
      </c>
      <c r="C1200" s="48">
        <f t="shared" si="164"/>
        <v>129</v>
      </c>
      <c r="D1200" s="48">
        <v>0</v>
      </c>
      <c r="E1200" s="48">
        <v>0</v>
      </c>
      <c r="F1200" s="48">
        <f t="shared" si="165"/>
        <v>650</v>
      </c>
      <c r="G1200" s="49" t="s">
        <v>735</v>
      </c>
      <c r="H1200" s="49"/>
    </row>
    <row r="1201" spans="1:9" x14ac:dyDescent="0.3">
      <c r="A1201" s="48">
        <v>1</v>
      </c>
      <c r="C1201" s="48">
        <f t="shared" si="164"/>
        <v>129</v>
      </c>
      <c r="D1201" s="48">
        <v>0</v>
      </c>
      <c r="E1201" s="48">
        <v>0</v>
      </c>
      <c r="F1201" s="48">
        <f t="shared" si="165"/>
        <v>651</v>
      </c>
      <c r="G1201" s="49" t="s">
        <v>736</v>
      </c>
      <c r="H1201" s="49"/>
    </row>
    <row r="1202" spans="1:9" x14ac:dyDescent="0.3">
      <c r="A1202" s="48">
        <v>1</v>
      </c>
      <c r="C1202" s="48">
        <f t="shared" si="164"/>
        <v>129</v>
      </c>
      <c r="D1202" s="48">
        <v>0</v>
      </c>
      <c r="E1202" s="48">
        <v>0</v>
      </c>
      <c r="F1202" s="48">
        <f t="shared" si="165"/>
        <v>652</v>
      </c>
      <c r="G1202" s="49" t="s">
        <v>737</v>
      </c>
      <c r="H1202" s="49"/>
    </row>
    <row r="1203" spans="1:9" x14ac:dyDescent="0.3">
      <c r="A1203" s="48">
        <v>1</v>
      </c>
      <c r="C1203" s="48">
        <f t="shared" si="164"/>
        <v>129</v>
      </c>
      <c r="D1203" s="48">
        <v>0</v>
      </c>
      <c r="E1203" s="48">
        <v>0</v>
      </c>
      <c r="F1203" s="48">
        <f t="shared" si="165"/>
        <v>653</v>
      </c>
      <c r="G1203" s="49" t="s">
        <v>738</v>
      </c>
      <c r="H1203" s="49"/>
    </row>
    <row r="1204" spans="1:9" x14ac:dyDescent="0.3">
      <c r="A1204" s="48">
        <v>1</v>
      </c>
      <c r="C1204" s="48">
        <f t="shared" si="164"/>
        <v>129</v>
      </c>
      <c r="D1204" s="48">
        <v>0</v>
      </c>
      <c r="E1204" s="48">
        <v>0</v>
      </c>
      <c r="F1204" s="48">
        <f t="shared" si="165"/>
        <v>654</v>
      </c>
      <c r="G1204" s="49" t="s">
        <v>739</v>
      </c>
      <c r="H1204" s="49"/>
    </row>
    <row r="1205" spans="1:9" x14ac:dyDescent="0.3">
      <c r="A1205" s="48">
        <v>1</v>
      </c>
      <c r="C1205" s="48">
        <f t="shared" si="164"/>
        <v>129</v>
      </c>
      <c r="D1205" s="48">
        <v>0</v>
      </c>
      <c r="E1205" s="48">
        <v>0</v>
      </c>
      <c r="F1205" s="48">
        <f t="shared" si="165"/>
        <v>655</v>
      </c>
      <c r="G1205" s="49" t="s">
        <v>740</v>
      </c>
      <c r="H1205" s="49"/>
    </row>
    <row r="1206" spans="1:9" x14ac:dyDescent="0.3">
      <c r="A1206" s="48">
        <v>1</v>
      </c>
      <c r="C1206" s="48">
        <f t="shared" si="164"/>
        <v>129</v>
      </c>
      <c r="D1206" s="48">
        <v>0</v>
      </c>
      <c r="E1206" s="48">
        <v>0</v>
      </c>
      <c r="F1206" s="48">
        <f t="shared" si="165"/>
        <v>656</v>
      </c>
      <c r="G1206" s="49" t="s">
        <v>741</v>
      </c>
    </row>
    <row r="1208" spans="1:9" x14ac:dyDescent="0.3">
      <c r="A1208" s="48">
        <v>1</v>
      </c>
      <c r="C1208" s="48">
        <f>C1191+1</f>
        <v>130</v>
      </c>
      <c r="D1208" s="48">
        <v>0</v>
      </c>
      <c r="E1208" s="48">
        <v>0</v>
      </c>
      <c r="F1208" s="48">
        <f>F1191+16</f>
        <v>657</v>
      </c>
      <c r="G1208" s="49" t="s">
        <v>726</v>
      </c>
      <c r="H1208" s="49" t="s">
        <v>474</v>
      </c>
      <c r="I1208" s="55" t="s">
        <v>1341</v>
      </c>
    </row>
    <row r="1209" spans="1:9" x14ac:dyDescent="0.3">
      <c r="A1209" s="48">
        <v>1</v>
      </c>
      <c r="C1209" s="48">
        <f>C1208</f>
        <v>130</v>
      </c>
      <c r="D1209" s="48">
        <v>0</v>
      </c>
      <c r="E1209" s="48">
        <v>0</v>
      </c>
      <c r="F1209" s="48">
        <f>F1208+1</f>
        <v>658</v>
      </c>
      <c r="G1209" s="49" t="s">
        <v>727</v>
      </c>
      <c r="H1209" s="49" t="s">
        <v>475</v>
      </c>
      <c r="I1209" s="55" t="s">
        <v>1342</v>
      </c>
    </row>
    <row r="1210" spans="1:9" x14ac:dyDescent="0.3">
      <c r="A1210" s="48">
        <v>1</v>
      </c>
      <c r="C1210" s="48">
        <f t="shared" ref="C1210:C1223" si="166">C1209</f>
        <v>130</v>
      </c>
      <c r="D1210" s="48">
        <v>0</v>
      </c>
      <c r="E1210" s="48">
        <v>0</v>
      </c>
      <c r="F1210" s="48">
        <f t="shared" ref="F1210:F1223" si="167">F1209+1</f>
        <v>659</v>
      </c>
      <c r="G1210" s="49" t="s">
        <v>728</v>
      </c>
      <c r="H1210" s="49" t="s">
        <v>476</v>
      </c>
      <c r="I1210" s="55" t="s">
        <v>1291</v>
      </c>
    </row>
    <row r="1211" spans="1:9" x14ac:dyDescent="0.3">
      <c r="A1211" s="48">
        <v>1</v>
      </c>
      <c r="C1211" s="48">
        <f t="shared" si="166"/>
        <v>130</v>
      </c>
      <c r="D1211" s="48">
        <v>0</v>
      </c>
      <c r="E1211" s="48">
        <v>0</v>
      </c>
      <c r="F1211" s="48">
        <f t="shared" si="167"/>
        <v>660</v>
      </c>
      <c r="G1211" s="49" t="s">
        <v>729</v>
      </c>
      <c r="H1211" s="49" t="s">
        <v>692</v>
      </c>
      <c r="I1211" s="55" t="s">
        <v>1292</v>
      </c>
    </row>
    <row r="1212" spans="1:9" x14ac:dyDescent="0.3">
      <c r="A1212" s="48">
        <v>1</v>
      </c>
      <c r="C1212" s="48">
        <f t="shared" si="166"/>
        <v>130</v>
      </c>
      <c r="D1212" s="48">
        <v>0</v>
      </c>
      <c r="E1212" s="48">
        <v>0</v>
      </c>
      <c r="F1212" s="48">
        <f t="shared" si="167"/>
        <v>661</v>
      </c>
      <c r="G1212" s="49" t="s">
        <v>730</v>
      </c>
      <c r="H1212" s="49"/>
    </row>
    <row r="1213" spans="1:9" x14ac:dyDescent="0.3">
      <c r="A1213" s="48">
        <v>1</v>
      </c>
      <c r="C1213" s="48">
        <f t="shared" si="166"/>
        <v>130</v>
      </c>
      <c r="D1213" s="48">
        <v>0</v>
      </c>
      <c r="E1213" s="48">
        <v>0</v>
      </c>
      <c r="F1213" s="48">
        <f t="shared" si="167"/>
        <v>662</v>
      </c>
      <c r="G1213" s="49" t="s">
        <v>731</v>
      </c>
      <c r="H1213" s="49"/>
    </row>
    <row r="1214" spans="1:9" x14ac:dyDescent="0.3">
      <c r="A1214" s="48">
        <v>1</v>
      </c>
      <c r="C1214" s="48">
        <f t="shared" si="166"/>
        <v>130</v>
      </c>
      <c r="D1214" s="48">
        <v>0</v>
      </c>
      <c r="E1214" s="48">
        <v>0</v>
      </c>
      <c r="F1214" s="48">
        <f t="shared" si="167"/>
        <v>663</v>
      </c>
      <c r="G1214" s="49" t="s">
        <v>732</v>
      </c>
      <c r="H1214" s="49"/>
    </row>
    <row r="1215" spans="1:9" x14ac:dyDescent="0.3">
      <c r="A1215" s="48">
        <v>1</v>
      </c>
      <c r="C1215" s="48">
        <f t="shared" si="166"/>
        <v>130</v>
      </c>
      <c r="D1215" s="48">
        <v>0</v>
      </c>
      <c r="E1215" s="48">
        <v>0</v>
      </c>
      <c r="F1215" s="48">
        <f t="shared" si="167"/>
        <v>664</v>
      </c>
      <c r="G1215" s="49" t="s">
        <v>733</v>
      </c>
      <c r="H1215" s="49"/>
    </row>
    <row r="1216" spans="1:9" x14ac:dyDescent="0.3">
      <c r="A1216" s="48">
        <v>1</v>
      </c>
      <c r="C1216" s="48">
        <f t="shared" si="166"/>
        <v>130</v>
      </c>
      <c r="D1216" s="48">
        <v>0</v>
      </c>
      <c r="E1216" s="48">
        <v>0</v>
      </c>
      <c r="F1216" s="48">
        <f t="shared" si="167"/>
        <v>665</v>
      </c>
      <c r="G1216" s="49" t="s">
        <v>734</v>
      </c>
      <c r="H1216" s="49"/>
    </row>
    <row r="1217" spans="1:9" x14ac:dyDescent="0.3">
      <c r="A1217" s="48">
        <v>1</v>
      </c>
      <c r="C1217" s="48">
        <f t="shared" si="166"/>
        <v>130</v>
      </c>
      <c r="D1217" s="48">
        <v>0</v>
      </c>
      <c r="E1217" s="48">
        <v>0</v>
      </c>
      <c r="F1217" s="48">
        <f t="shared" si="167"/>
        <v>666</v>
      </c>
      <c r="G1217" s="49" t="s">
        <v>735</v>
      </c>
      <c r="H1217" s="49"/>
    </row>
    <row r="1218" spans="1:9" x14ac:dyDescent="0.3">
      <c r="A1218" s="48">
        <v>1</v>
      </c>
      <c r="C1218" s="48">
        <f t="shared" si="166"/>
        <v>130</v>
      </c>
      <c r="D1218" s="48">
        <v>0</v>
      </c>
      <c r="E1218" s="48">
        <v>0</v>
      </c>
      <c r="F1218" s="48">
        <f t="shared" si="167"/>
        <v>667</v>
      </c>
      <c r="G1218" s="49" t="s">
        <v>736</v>
      </c>
      <c r="H1218" s="49"/>
    </row>
    <row r="1219" spans="1:9" x14ac:dyDescent="0.3">
      <c r="A1219" s="48">
        <v>1</v>
      </c>
      <c r="C1219" s="48">
        <f t="shared" si="166"/>
        <v>130</v>
      </c>
      <c r="D1219" s="48">
        <v>0</v>
      </c>
      <c r="E1219" s="48">
        <v>0</v>
      </c>
      <c r="F1219" s="48">
        <f t="shared" si="167"/>
        <v>668</v>
      </c>
      <c r="G1219" s="49" t="s">
        <v>737</v>
      </c>
      <c r="H1219" s="49"/>
    </row>
    <row r="1220" spans="1:9" x14ac:dyDescent="0.3">
      <c r="A1220" s="48">
        <v>1</v>
      </c>
      <c r="C1220" s="48">
        <f t="shared" si="166"/>
        <v>130</v>
      </c>
      <c r="D1220" s="48">
        <v>0</v>
      </c>
      <c r="E1220" s="48">
        <v>0</v>
      </c>
      <c r="F1220" s="48">
        <f t="shared" si="167"/>
        <v>669</v>
      </c>
      <c r="G1220" s="49" t="s">
        <v>738</v>
      </c>
      <c r="H1220" s="49"/>
    </row>
    <row r="1221" spans="1:9" x14ac:dyDescent="0.3">
      <c r="A1221" s="48">
        <v>1</v>
      </c>
      <c r="C1221" s="48">
        <f t="shared" si="166"/>
        <v>130</v>
      </c>
      <c r="D1221" s="48">
        <v>0</v>
      </c>
      <c r="E1221" s="48">
        <v>0</v>
      </c>
      <c r="F1221" s="48">
        <f t="shared" si="167"/>
        <v>670</v>
      </c>
      <c r="G1221" s="49" t="s">
        <v>739</v>
      </c>
      <c r="H1221" s="49"/>
    </row>
    <row r="1222" spans="1:9" x14ac:dyDescent="0.3">
      <c r="A1222" s="48">
        <v>1</v>
      </c>
      <c r="C1222" s="48">
        <f t="shared" si="166"/>
        <v>130</v>
      </c>
      <c r="D1222" s="48">
        <v>0</v>
      </c>
      <c r="E1222" s="48">
        <v>0</v>
      </c>
      <c r="F1222" s="48">
        <f t="shared" si="167"/>
        <v>671</v>
      </c>
      <c r="G1222" s="49" t="s">
        <v>740</v>
      </c>
      <c r="H1222" s="49"/>
    </row>
    <row r="1223" spans="1:9" x14ac:dyDescent="0.3">
      <c r="A1223" s="48">
        <v>1</v>
      </c>
      <c r="C1223" s="48">
        <f t="shared" si="166"/>
        <v>130</v>
      </c>
      <c r="D1223" s="48">
        <v>0</v>
      </c>
      <c r="E1223" s="48">
        <v>0</v>
      </c>
      <c r="F1223" s="48">
        <f t="shared" si="167"/>
        <v>672</v>
      </c>
      <c r="G1223" s="49" t="s">
        <v>741</v>
      </c>
    </row>
    <row r="1225" spans="1:9" x14ac:dyDescent="0.3">
      <c r="A1225" s="48">
        <v>1</v>
      </c>
      <c r="C1225" s="48">
        <f>C1208+1</f>
        <v>131</v>
      </c>
      <c r="D1225" s="48">
        <v>0</v>
      </c>
      <c r="E1225" s="48">
        <v>0</v>
      </c>
      <c r="F1225" s="48">
        <f>F1208+16</f>
        <v>673</v>
      </c>
      <c r="G1225" s="49" t="s">
        <v>726</v>
      </c>
      <c r="H1225" s="49" t="s">
        <v>474</v>
      </c>
      <c r="I1225" s="55" t="s">
        <v>1343</v>
      </c>
    </row>
    <row r="1226" spans="1:9" x14ac:dyDescent="0.3">
      <c r="A1226" s="48">
        <v>1</v>
      </c>
      <c r="C1226" s="48">
        <f>C1225</f>
        <v>131</v>
      </c>
      <c r="D1226" s="48">
        <v>0</v>
      </c>
      <c r="E1226" s="48">
        <v>0</v>
      </c>
      <c r="F1226" s="48">
        <f>F1225+1</f>
        <v>674</v>
      </c>
      <c r="G1226" s="49" t="s">
        <v>727</v>
      </c>
      <c r="H1226" s="49" t="s">
        <v>475</v>
      </c>
      <c r="I1226" s="55" t="s">
        <v>1344</v>
      </c>
    </row>
    <row r="1227" spans="1:9" x14ac:dyDescent="0.3">
      <c r="A1227" s="48">
        <v>1</v>
      </c>
      <c r="C1227" s="48">
        <f t="shared" ref="C1227:C1240" si="168">C1226</f>
        <v>131</v>
      </c>
      <c r="D1227" s="48">
        <v>0</v>
      </c>
      <c r="E1227" s="48">
        <v>0</v>
      </c>
      <c r="F1227" s="48">
        <f t="shared" ref="F1227:F1240" si="169">F1226+1</f>
        <v>675</v>
      </c>
      <c r="G1227" s="49" t="s">
        <v>728</v>
      </c>
      <c r="H1227" s="49" t="s">
        <v>476</v>
      </c>
      <c r="I1227" s="55" t="s">
        <v>1306</v>
      </c>
    </row>
    <row r="1228" spans="1:9" x14ac:dyDescent="0.3">
      <c r="A1228" s="48">
        <v>1</v>
      </c>
      <c r="C1228" s="48">
        <f t="shared" si="168"/>
        <v>131</v>
      </c>
      <c r="D1228" s="48">
        <v>0</v>
      </c>
      <c r="E1228" s="48">
        <v>0</v>
      </c>
      <c r="F1228" s="48">
        <f t="shared" si="169"/>
        <v>676</v>
      </c>
      <c r="G1228" s="49" t="s">
        <v>729</v>
      </c>
      <c r="H1228" s="49" t="s">
        <v>692</v>
      </c>
      <c r="I1228" s="55" t="s">
        <v>1307</v>
      </c>
    </row>
    <row r="1229" spans="1:9" x14ac:dyDescent="0.3">
      <c r="A1229" s="48">
        <v>1</v>
      </c>
      <c r="C1229" s="48">
        <f t="shared" si="168"/>
        <v>131</v>
      </c>
      <c r="D1229" s="48">
        <v>0</v>
      </c>
      <c r="E1229" s="48">
        <v>0</v>
      </c>
      <c r="F1229" s="48">
        <f t="shared" si="169"/>
        <v>677</v>
      </c>
      <c r="G1229" s="49" t="s">
        <v>730</v>
      </c>
      <c r="H1229" s="49"/>
    </row>
    <row r="1230" spans="1:9" x14ac:dyDescent="0.3">
      <c r="A1230" s="48">
        <v>1</v>
      </c>
      <c r="C1230" s="48">
        <f t="shared" si="168"/>
        <v>131</v>
      </c>
      <c r="D1230" s="48">
        <v>0</v>
      </c>
      <c r="E1230" s="48">
        <v>0</v>
      </c>
      <c r="F1230" s="48">
        <f t="shared" si="169"/>
        <v>678</v>
      </c>
      <c r="G1230" s="49" t="s">
        <v>731</v>
      </c>
      <c r="H1230" s="49"/>
    </row>
    <row r="1231" spans="1:9" x14ac:dyDescent="0.3">
      <c r="A1231" s="48">
        <v>1</v>
      </c>
      <c r="C1231" s="48">
        <f t="shared" si="168"/>
        <v>131</v>
      </c>
      <c r="D1231" s="48">
        <v>0</v>
      </c>
      <c r="E1231" s="48">
        <v>0</v>
      </c>
      <c r="F1231" s="48">
        <f t="shared" si="169"/>
        <v>679</v>
      </c>
      <c r="G1231" s="49" t="s">
        <v>732</v>
      </c>
      <c r="H1231" s="49"/>
    </row>
    <row r="1232" spans="1:9" x14ac:dyDescent="0.3">
      <c r="A1232" s="48">
        <v>1</v>
      </c>
      <c r="C1232" s="48">
        <f t="shared" si="168"/>
        <v>131</v>
      </c>
      <c r="D1232" s="48">
        <v>0</v>
      </c>
      <c r="E1232" s="48">
        <v>0</v>
      </c>
      <c r="F1232" s="48">
        <f t="shared" si="169"/>
        <v>680</v>
      </c>
      <c r="G1232" s="49" t="s">
        <v>733</v>
      </c>
      <c r="H1232" s="49"/>
    </row>
    <row r="1233" spans="1:9" x14ac:dyDescent="0.3">
      <c r="A1233" s="48">
        <v>1</v>
      </c>
      <c r="C1233" s="48">
        <f t="shared" si="168"/>
        <v>131</v>
      </c>
      <c r="D1233" s="48">
        <v>0</v>
      </c>
      <c r="E1233" s="48">
        <v>0</v>
      </c>
      <c r="F1233" s="48">
        <f t="shared" si="169"/>
        <v>681</v>
      </c>
      <c r="G1233" s="49" t="s">
        <v>734</v>
      </c>
      <c r="H1233" s="49"/>
    </row>
    <row r="1234" spans="1:9" x14ac:dyDescent="0.3">
      <c r="A1234" s="48">
        <v>1</v>
      </c>
      <c r="C1234" s="48">
        <f t="shared" si="168"/>
        <v>131</v>
      </c>
      <c r="D1234" s="48">
        <v>0</v>
      </c>
      <c r="E1234" s="48">
        <v>0</v>
      </c>
      <c r="F1234" s="48">
        <f t="shared" si="169"/>
        <v>682</v>
      </c>
      <c r="G1234" s="49" t="s">
        <v>735</v>
      </c>
      <c r="H1234" s="49"/>
    </row>
    <row r="1235" spans="1:9" x14ac:dyDescent="0.3">
      <c r="A1235" s="48">
        <v>1</v>
      </c>
      <c r="C1235" s="48">
        <f t="shared" si="168"/>
        <v>131</v>
      </c>
      <c r="D1235" s="48">
        <v>0</v>
      </c>
      <c r="E1235" s="48">
        <v>0</v>
      </c>
      <c r="F1235" s="48">
        <f t="shared" si="169"/>
        <v>683</v>
      </c>
      <c r="G1235" s="49" t="s">
        <v>736</v>
      </c>
      <c r="H1235" s="49"/>
    </row>
    <row r="1236" spans="1:9" x14ac:dyDescent="0.3">
      <c r="A1236" s="48">
        <v>1</v>
      </c>
      <c r="C1236" s="48">
        <f t="shared" si="168"/>
        <v>131</v>
      </c>
      <c r="D1236" s="48">
        <v>0</v>
      </c>
      <c r="E1236" s="48">
        <v>0</v>
      </c>
      <c r="F1236" s="48">
        <f t="shared" si="169"/>
        <v>684</v>
      </c>
      <c r="G1236" s="49" t="s">
        <v>737</v>
      </c>
      <c r="H1236" s="49"/>
    </row>
    <row r="1237" spans="1:9" x14ac:dyDescent="0.3">
      <c r="A1237" s="48">
        <v>1</v>
      </c>
      <c r="C1237" s="48">
        <f t="shared" si="168"/>
        <v>131</v>
      </c>
      <c r="D1237" s="48">
        <v>0</v>
      </c>
      <c r="E1237" s="48">
        <v>0</v>
      </c>
      <c r="F1237" s="48">
        <f t="shared" si="169"/>
        <v>685</v>
      </c>
      <c r="G1237" s="49" t="s">
        <v>738</v>
      </c>
      <c r="H1237" s="49"/>
    </row>
    <row r="1238" spans="1:9" x14ac:dyDescent="0.3">
      <c r="A1238" s="48">
        <v>1</v>
      </c>
      <c r="C1238" s="48">
        <f t="shared" si="168"/>
        <v>131</v>
      </c>
      <c r="D1238" s="48">
        <v>0</v>
      </c>
      <c r="E1238" s="48">
        <v>0</v>
      </c>
      <c r="F1238" s="48">
        <f t="shared" si="169"/>
        <v>686</v>
      </c>
      <c r="G1238" s="49" t="s">
        <v>739</v>
      </c>
      <c r="H1238" s="49"/>
    </row>
    <row r="1239" spans="1:9" x14ac:dyDescent="0.3">
      <c r="A1239" s="48">
        <v>1</v>
      </c>
      <c r="C1239" s="48">
        <f t="shared" si="168"/>
        <v>131</v>
      </c>
      <c r="D1239" s="48">
        <v>0</v>
      </c>
      <c r="E1239" s="48">
        <v>0</v>
      </c>
      <c r="F1239" s="48">
        <f t="shared" si="169"/>
        <v>687</v>
      </c>
      <c r="G1239" s="49" t="s">
        <v>740</v>
      </c>
      <c r="H1239" s="49"/>
    </row>
    <row r="1240" spans="1:9" x14ac:dyDescent="0.3">
      <c r="A1240" s="48">
        <v>1</v>
      </c>
      <c r="C1240" s="48">
        <f t="shared" si="168"/>
        <v>131</v>
      </c>
      <c r="D1240" s="48">
        <v>0</v>
      </c>
      <c r="E1240" s="48">
        <v>0</v>
      </c>
      <c r="F1240" s="48">
        <f t="shared" si="169"/>
        <v>688</v>
      </c>
      <c r="G1240" s="49" t="s">
        <v>741</v>
      </c>
    </row>
    <row r="1242" spans="1:9" x14ac:dyDescent="0.3">
      <c r="A1242" s="51">
        <v>1</v>
      </c>
      <c r="B1242" s="51"/>
      <c r="C1242" s="51">
        <f>C1225+1</f>
        <v>132</v>
      </c>
      <c r="D1242" s="51">
        <v>0</v>
      </c>
      <c r="E1242" s="51">
        <v>0</v>
      </c>
      <c r="F1242" s="51">
        <f>F1225+16</f>
        <v>689</v>
      </c>
      <c r="G1242" s="73" t="s">
        <v>726</v>
      </c>
      <c r="H1242" s="73" t="s">
        <v>474</v>
      </c>
      <c r="I1242" s="58" t="str">
        <f xml:space="preserve"> MID(I1225,1,12) &amp; TEXT(MID(I1225,13,2)+1,"00") &amp; "]" &amp; RIGHT(I1225,LEN(I1225)-FIND("]",I1225))</f>
        <v>ChuteStatus[17].b0</v>
      </c>
    </row>
    <row r="1243" spans="1:9" x14ac:dyDescent="0.3">
      <c r="A1243" s="51">
        <v>1</v>
      </c>
      <c r="B1243" s="51"/>
      <c r="C1243" s="51">
        <f>C1242</f>
        <v>132</v>
      </c>
      <c r="D1243" s="51">
        <v>0</v>
      </c>
      <c r="E1243" s="51">
        <v>0</v>
      </c>
      <c r="F1243" s="51">
        <f>F1242+1</f>
        <v>690</v>
      </c>
      <c r="G1243" s="73" t="s">
        <v>727</v>
      </c>
      <c r="H1243" s="73" t="s">
        <v>475</v>
      </c>
      <c r="I1243" s="58" t="str">
        <f xml:space="preserve"> MID(I1242,1,16) &amp; "b1"</f>
        <v>ChuteStatus[17].b1</v>
      </c>
    </row>
    <row r="1244" spans="1:9" x14ac:dyDescent="0.3">
      <c r="A1244" s="51">
        <v>1</v>
      </c>
      <c r="B1244" s="51"/>
      <c r="C1244" s="51">
        <f t="shared" ref="C1244:C1257" si="170">C1243</f>
        <v>132</v>
      </c>
      <c r="D1244" s="51">
        <v>0</v>
      </c>
      <c r="E1244" s="51">
        <v>0</v>
      </c>
      <c r="F1244" s="51">
        <f t="shared" ref="F1244:F1257" si="171">F1243+1</f>
        <v>691</v>
      </c>
      <c r="G1244" s="73" t="s">
        <v>728</v>
      </c>
      <c r="H1244" s="73" t="s">
        <v>476</v>
      </c>
      <c r="I1244" s="58" t="str">
        <f xml:space="preserve"> MID(I1243,1,16) &amp; "b2"</f>
        <v>ChuteStatus[17].b2</v>
      </c>
    </row>
    <row r="1245" spans="1:9" x14ac:dyDescent="0.3">
      <c r="A1245" s="51">
        <v>1</v>
      </c>
      <c r="B1245" s="51"/>
      <c r="C1245" s="51">
        <f t="shared" si="170"/>
        <v>132</v>
      </c>
      <c r="D1245" s="51">
        <v>0</v>
      </c>
      <c r="E1245" s="51">
        <v>0</v>
      </c>
      <c r="F1245" s="51">
        <f t="shared" si="171"/>
        <v>692</v>
      </c>
      <c r="G1245" s="73" t="s">
        <v>729</v>
      </c>
      <c r="H1245" s="73" t="s">
        <v>692</v>
      </c>
      <c r="I1245" s="58" t="str">
        <f xml:space="preserve"> MID(I1244,1,16) &amp; "b3"</f>
        <v>ChuteStatus[17].b3</v>
      </c>
    </row>
    <row r="1246" spans="1:9" x14ac:dyDescent="0.3">
      <c r="A1246" s="51">
        <v>1</v>
      </c>
      <c r="B1246" s="51"/>
      <c r="C1246" s="51">
        <f t="shared" si="170"/>
        <v>132</v>
      </c>
      <c r="D1246" s="51">
        <v>0</v>
      </c>
      <c r="E1246" s="51">
        <v>0</v>
      </c>
      <c r="F1246" s="51">
        <f t="shared" si="171"/>
        <v>693</v>
      </c>
      <c r="G1246" s="73" t="s">
        <v>730</v>
      </c>
      <c r="H1246" s="73"/>
      <c r="I1246" s="51"/>
    </row>
    <row r="1247" spans="1:9" x14ac:dyDescent="0.3">
      <c r="A1247" s="51">
        <v>1</v>
      </c>
      <c r="B1247" s="51"/>
      <c r="C1247" s="51">
        <f t="shared" si="170"/>
        <v>132</v>
      </c>
      <c r="D1247" s="51">
        <v>0</v>
      </c>
      <c r="E1247" s="51">
        <v>0</v>
      </c>
      <c r="F1247" s="51">
        <f t="shared" si="171"/>
        <v>694</v>
      </c>
      <c r="G1247" s="73" t="s">
        <v>731</v>
      </c>
      <c r="H1247" s="73"/>
      <c r="I1247" s="51"/>
    </row>
    <row r="1248" spans="1:9" x14ac:dyDescent="0.3">
      <c r="A1248" s="51">
        <v>1</v>
      </c>
      <c r="B1248" s="51"/>
      <c r="C1248" s="51">
        <f t="shared" si="170"/>
        <v>132</v>
      </c>
      <c r="D1248" s="51">
        <v>0</v>
      </c>
      <c r="E1248" s="51">
        <v>0</v>
      </c>
      <c r="F1248" s="51">
        <f t="shared" si="171"/>
        <v>695</v>
      </c>
      <c r="G1248" s="73" t="s">
        <v>732</v>
      </c>
      <c r="H1248" s="73"/>
      <c r="I1248" s="51"/>
    </row>
    <row r="1249" spans="1:9" x14ac:dyDescent="0.3">
      <c r="A1249" s="51">
        <v>1</v>
      </c>
      <c r="B1249" s="51"/>
      <c r="C1249" s="51">
        <f t="shared" si="170"/>
        <v>132</v>
      </c>
      <c r="D1249" s="51">
        <v>0</v>
      </c>
      <c r="E1249" s="51">
        <v>0</v>
      </c>
      <c r="F1249" s="51">
        <f t="shared" si="171"/>
        <v>696</v>
      </c>
      <c r="G1249" s="73" t="s">
        <v>733</v>
      </c>
      <c r="H1249" s="73"/>
      <c r="I1249" s="51"/>
    </row>
    <row r="1250" spans="1:9" x14ac:dyDescent="0.3">
      <c r="A1250" s="51">
        <v>1</v>
      </c>
      <c r="B1250" s="51"/>
      <c r="C1250" s="51">
        <f t="shared" si="170"/>
        <v>132</v>
      </c>
      <c r="D1250" s="51">
        <v>0</v>
      </c>
      <c r="E1250" s="51">
        <v>0</v>
      </c>
      <c r="F1250" s="51">
        <f t="shared" si="171"/>
        <v>697</v>
      </c>
      <c r="G1250" s="73" t="s">
        <v>734</v>
      </c>
      <c r="H1250" s="73"/>
      <c r="I1250" s="51"/>
    </row>
    <row r="1251" spans="1:9" x14ac:dyDescent="0.3">
      <c r="A1251" s="51">
        <v>1</v>
      </c>
      <c r="B1251" s="51"/>
      <c r="C1251" s="51">
        <f t="shared" si="170"/>
        <v>132</v>
      </c>
      <c r="D1251" s="51">
        <v>0</v>
      </c>
      <c r="E1251" s="51">
        <v>0</v>
      </c>
      <c r="F1251" s="51">
        <f t="shared" si="171"/>
        <v>698</v>
      </c>
      <c r="G1251" s="73" t="s">
        <v>735</v>
      </c>
      <c r="H1251" s="73"/>
      <c r="I1251" s="51"/>
    </row>
    <row r="1252" spans="1:9" x14ac:dyDescent="0.3">
      <c r="A1252" s="51">
        <v>1</v>
      </c>
      <c r="B1252" s="51"/>
      <c r="C1252" s="51">
        <f t="shared" si="170"/>
        <v>132</v>
      </c>
      <c r="D1252" s="51">
        <v>0</v>
      </c>
      <c r="E1252" s="51">
        <v>0</v>
      </c>
      <c r="F1252" s="51">
        <f t="shared" si="171"/>
        <v>699</v>
      </c>
      <c r="G1252" s="73" t="s">
        <v>736</v>
      </c>
      <c r="H1252" s="73"/>
      <c r="I1252" s="51"/>
    </row>
    <row r="1253" spans="1:9" x14ac:dyDescent="0.3">
      <c r="A1253" s="51">
        <v>1</v>
      </c>
      <c r="B1253" s="51"/>
      <c r="C1253" s="51">
        <f t="shared" si="170"/>
        <v>132</v>
      </c>
      <c r="D1253" s="51">
        <v>0</v>
      </c>
      <c r="E1253" s="51">
        <v>0</v>
      </c>
      <c r="F1253" s="51">
        <f t="shared" si="171"/>
        <v>700</v>
      </c>
      <c r="G1253" s="73" t="s">
        <v>737</v>
      </c>
      <c r="H1253" s="73"/>
      <c r="I1253" s="51"/>
    </row>
    <row r="1254" spans="1:9" x14ac:dyDescent="0.3">
      <c r="A1254" s="51">
        <v>1</v>
      </c>
      <c r="B1254" s="51"/>
      <c r="C1254" s="51">
        <f t="shared" si="170"/>
        <v>132</v>
      </c>
      <c r="D1254" s="51">
        <v>0</v>
      </c>
      <c r="E1254" s="51">
        <v>0</v>
      </c>
      <c r="F1254" s="51">
        <f t="shared" si="171"/>
        <v>701</v>
      </c>
      <c r="G1254" s="73" t="s">
        <v>738</v>
      </c>
      <c r="H1254" s="73"/>
      <c r="I1254" s="51"/>
    </row>
    <row r="1255" spans="1:9" x14ac:dyDescent="0.3">
      <c r="A1255" s="51">
        <v>1</v>
      </c>
      <c r="B1255" s="51"/>
      <c r="C1255" s="51">
        <f t="shared" si="170"/>
        <v>132</v>
      </c>
      <c r="D1255" s="51">
        <v>0</v>
      </c>
      <c r="E1255" s="51">
        <v>0</v>
      </c>
      <c r="F1255" s="51">
        <f t="shared" si="171"/>
        <v>702</v>
      </c>
      <c r="G1255" s="73" t="s">
        <v>739</v>
      </c>
      <c r="H1255" s="73"/>
      <c r="I1255" s="51"/>
    </row>
    <row r="1256" spans="1:9" x14ac:dyDescent="0.3">
      <c r="A1256" s="51">
        <v>1</v>
      </c>
      <c r="B1256" s="51"/>
      <c r="C1256" s="51">
        <f t="shared" si="170"/>
        <v>132</v>
      </c>
      <c r="D1256" s="51">
        <v>0</v>
      </c>
      <c r="E1256" s="51">
        <v>0</v>
      </c>
      <c r="F1256" s="51">
        <f t="shared" si="171"/>
        <v>703</v>
      </c>
      <c r="G1256" s="73" t="s">
        <v>740</v>
      </c>
      <c r="H1256" s="73"/>
      <c r="I1256" s="51"/>
    </row>
    <row r="1257" spans="1:9" x14ac:dyDescent="0.3">
      <c r="A1257" s="51">
        <v>1</v>
      </c>
      <c r="B1257" s="51"/>
      <c r="C1257" s="51">
        <f t="shared" si="170"/>
        <v>132</v>
      </c>
      <c r="D1257" s="51">
        <v>0</v>
      </c>
      <c r="E1257" s="51">
        <v>0</v>
      </c>
      <c r="F1257" s="51">
        <f t="shared" si="171"/>
        <v>704</v>
      </c>
      <c r="G1257" s="73" t="s">
        <v>741</v>
      </c>
      <c r="H1257" s="51"/>
      <c r="I1257" s="51"/>
    </row>
    <row r="1259" spans="1:9" x14ac:dyDescent="0.3">
      <c r="A1259" s="51">
        <v>1</v>
      </c>
      <c r="B1259" s="51"/>
      <c r="C1259" s="51">
        <f>C1242+1</f>
        <v>133</v>
      </c>
      <c r="D1259" s="51">
        <v>0</v>
      </c>
      <c r="E1259" s="51">
        <v>0</v>
      </c>
      <c r="F1259" s="51">
        <f>F1242+16</f>
        <v>705</v>
      </c>
      <c r="G1259" s="73" t="s">
        <v>726</v>
      </c>
      <c r="H1259" s="73" t="s">
        <v>474</v>
      </c>
      <c r="I1259" s="58" t="str">
        <f xml:space="preserve"> MID(I1242,1,12) &amp; TEXT(MID(I1242,13,2)+1,"00") &amp; "]" &amp; RIGHT(I1242,LEN(I1242)-FIND("]",I1242))</f>
        <v>ChuteStatus[18].b0</v>
      </c>
    </row>
    <row r="1260" spans="1:9" x14ac:dyDescent="0.3">
      <c r="A1260" s="51">
        <v>1</v>
      </c>
      <c r="B1260" s="51"/>
      <c r="C1260" s="51">
        <f>C1259</f>
        <v>133</v>
      </c>
      <c r="D1260" s="51">
        <v>0</v>
      </c>
      <c r="E1260" s="51">
        <v>0</v>
      </c>
      <c r="F1260" s="51">
        <f>F1259+1</f>
        <v>706</v>
      </c>
      <c r="G1260" s="73" t="s">
        <v>727</v>
      </c>
      <c r="H1260" s="73" t="s">
        <v>475</v>
      </c>
      <c r="I1260" s="58" t="str">
        <f xml:space="preserve"> MID(I1259,1,16) &amp; "b1"</f>
        <v>ChuteStatus[18].b1</v>
      </c>
    </row>
    <row r="1261" spans="1:9" x14ac:dyDescent="0.3">
      <c r="A1261" s="51">
        <v>1</v>
      </c>
      <c r="B1261" s="51"/>
      <c r="C1261" s="51">
        <f t="shared" ref="C1261:C1274" si="172">C1260</f>
        <v>133</v>
      </c>
      <c r="D1261" s="51">
        <v>0</v>
      </c>
      <c r="E1261" s="51">
        <v>0</v>
      </c>
      <c r="F1261" s="51">
        <f t="shared" ref="F1261:F1274" si="173">F1260+1</f>
        <v>707</v>
      </c>
      <c r="G1261" s="73" t="s">
        <v>728</v>
      </c>
      <c r="H1261" s="73" t="s">
        <v>476</v>
      </c>
      <c r="I1261" s="58" t="str">
        <f xml:space="preserve"> MID(I1260,1,16) &amp; "b2"</f>
        <v>ChuteStatus[18].b2</v>
      </c>
    </row>
    <row r="1262" spans="1:9" x14ac:dyDescent="0.3">
      <c r="A1262" s="51">
        <v>1</v>
      </c>
      <c r="B1262" s="51"/>
      <c r="C1262" s="51">
        <f t="shared" si="172"/>
        <v>133</v>
      </c>
      <c r="D1262" s="51">
        <v>0</v>
      </c>
      <c r="E1262" s="51">
        <v>0</v>
      </c>
      <c r="F1262" s="51">
        <f t="shared" si="173"/>
        <v>708</v>
      </c>
      <c r="G1262" s="73" t="s">
        <v>729</v>
      </c>
      <c r="H1262" s="73" t="s">
        <v>692</v>
      </c>
      <c r="I1262" s="58" t="str">
        <f xml:space="preserve"> MID(I1261,1,16) &amp; "b3"</f>
        <v>ChuteStatus[18].b3</v>
      </c>
    </row>
    <row r="1263" spans="1:9" x14ac:dyDescent="0.3">
      <c r="A1263" s="51">
        <v>1</v>
      </c>
      <c r="B1263" s="51"/>
      <c r="C1263" s="51">
        <f t="shared" si="172"/>
        <v>133</v>
      </c>
      <c r="D1263" s="51">
        <v>0</v>
      </c>
      <c r="E1263" s="51">
        <v>0</v>
      </c>
      <c r="F1263" s="51">
        <f t="shared" si="173"/>
        <v>709</v>
      </c>
      <c r="G1263" s="73" t="s">
        <v>730</v>
      </c>
      <c r="H1263" s="73"/>
      <c r="I1263" s="51"/>
    </row>
    <row r="1264" spans="1:9" x14ac:dyDescent="0.3">
      <c r="A1264" s="51">
        <v>1</v>
      </c>
      <c r="B1264" s="51"/>
      <c r="C1264" s="51">
        <f t="shared" si="172"/>
        <v>133</v>
      </c>
      <c r="D1264" s="51">
        <v>0</v>
      </c>
      <c r="E1264" s="51">
        <v>0</v>
      </c>
      <c r="F1264" s="51">
        <f t="shared" si="173"/>
        <v>710</v>
      </c>
      <c r="G1264" s="73" t="s">
        <v>731</v>
      </c>
      <c r="H1264" s="73"/>
      <c r="I1264" s="51"/>
    </row>
    <row r="1265" spans="1:9" x14ac:dyDescent="0.3">
      <c r="A1265" s="51">
        <v>1</v>
      </c>
      <c r="B1265" s="51"/>
      <c r="C1265" s="51">
        <f t="shared" si="172"/>
        <v>133</v>
      </c>
      <c r="D1265" s="51">
        <v>0</v>
      </c>
      <c r="E1265" s="51">
        <v>0</v>
      </c>
      <c r="F1265" s="51">
        <f t="shared" si="173"/>
        <v>711</v>
      </c>
      <c r="G1265" s="73" t="s">
        <v>732</v>
      </c>
      <c r="H1265" s="73"/>
      <c r="I1265" s="51"/>
    </row>
    <row r="1266" spans="1:9" x14ac:dyDescent="0.3">
      <c r="A1266" s="51">
        <v>1</v>
      </c>
      <c r="B1266" s="51"/>
      <c r="C1266" s="51">
        <f t="shared" si="172"/>
        <v>133</v>
      </c>
      <c r="D1266" s="51">
        <v>0</v>
      </c>
      <c r="E1266" s="51">
        <v>0</v>
      </c>
      <c r="F1266" s="51">
        <f t="shared" si="173"/>
        <v>712</v>
      </c>
      <c r="G1266" s="73" t="s">
        <v>733</v>
      </c>
      <c r="H1266" s="73"/>
      <c r="I1266" s="51"/>
    </row>
    <row r="1267" spans="1:9" x14ac:dyDescent="0.3">
      <c r="A1267" s="51">
        <v>1</v>
      </c>
      <c r="B1267" s="51"/>
      <c r="C1267" s="51">
        <f t="shared" si="172"/>
        <v>133</v>
      </c>
      <c r="D1267" s="51">
        <v>0</v>
      </c>
      <c r="E1267" s="51">
        <v>0</v>
      </c>
      <c r="F1267" s="51">
        <f t="shared" si="173"/>
        <v>713</v>
      </c>
      <c r="G1267" s="73" t="s">
        <v>734</v>
      </c>
      <c r="H1267" s="73"/>
      <c r="I1267" s="51"/>
    </row>
    <row r="1268" spans="1:9" x14ac:dyDescent="0.3">
      <c r="A1268" s="51">
        <v>1</v>
      </c>
      <c r="B1268" s="51"/>
      <c r="C1268" s="51">
        <f t="shared" si="172"/>
        <v>133</v>
      </c>
      <c r="D1268" s="51">
        <v>0</v>
      </c>
      <c r="E1268" s="51">
        <v>0</v>
      </c>
      <c r="F1268" s="51">
        <f t="shared" si="173"/>
        <v>714</v>
      </c>
      <c r="G1268" s="73" t="s">
        <v>735</v>
      </c>
      <c r="H1268" s="73"/>
      <c r="I1268" s="51"/>
    </row>
    <row r="1269" spans="1:9" x14ac:dyDescent="0.3">
      <c r="A1269" s="51">
        <v>1</v>
      </c>
      <c r="B1269" s="51"/>
      <c r="C1269" s="51">
        <f t="shared" si="172"/>
        <v>133</v>
      </c>
      <c r="D1269" s="51">
        <v>0</v>
      </c>
      <c r="E1269" s="51">
        <v>0</v>
      </c>
      <c r="F1269" s="51">
        <f t="shared" si="173"/>
        <v>715</v>
      </c>
      <c r="G1269" s="73" t="s">
        <v>736</v>
      </c>
      <c r="H1269" s="73"/>
      <c r="I1269" s="51"/>
    </row>
    <row r="1270" spans="1:9" x14ac:dyDescent="0.3">
      <c r="A1270" s="51">
        <v>1</v>
      </c>
      <c r="B1270" s="51"/>
      <c r="C1270" s="51">
        <f t="shared" si="172"/>
        <v>133</v>
      </c>
      <c r="D1270" s="51">
        <v>0</v>
      </c>
      <c r="E1270" s="51">
        <v>0</v>
      </c>
      <c r="F1270" s="51">
        <f t="shared" si="173"/>
        <v>716</v>
      </c>
      <c r="G1270" s="73" t="s">
        <v>737</v>
      </c>
      <c r="H1270" s="73"/>
      <c r="I1270" s="51"/>
    </row>
    <row r="1271" spans="1:9" x14ac:dyDescent="0.3">
      <c r="A1271" s="51">
        <v>1</v>
      </c>
      <c r="B1271" s="51"/>
      <c r="C1271" s="51">
        <f t="shared" si="172"/>
        <v>133</v>
      </c>
      <c r="D1271" s="51">
        <v>0</v>
      </c>
      <c r="E1271" s="51">
        <v>0</v>
      </c>
      <c r="F1271" s="51">
        <f t="shared" si="173"/>
        <v>717</v>
      </c>
      <c r="G1271" s="73" t="s">
        <v>738</v>
      </c>
      <c r="H1271" s="73"/>
      <c r="I1271" s="51"/>
    </row>
    <row r="1272" spans="1:9" x14ac:dyDescent="0.3">
      <c r="A1272" s="51">
        <v>1</v>
      </c>
      <c r="B1272" s="51"/>
      <c r="C1272" s="51">
        <f t="shared" si="172"/>
        <v>133</v>
      </c>
      <c r="D1272" s="51">
        <v>0</v>
      </c>
      <c r="E1272" s="51">
        <v>0</v>
      </c>
      <c r="F1272" s="51">
        <f t="shared" si="173"/>
        <v>718</v>
      </c>
      <c r="G1272" s="73" t="s">
        <v>739</v>
      </c>
      <c r="H1272" s="73"/>
      <c r="I1272" s="51"/>
    </row>
    <row r="1273" spans="1:9" x14ac:dyDescent="0.3">
      <c r="A1273" s="51">
        <v>1</v>
      </c>
      <c r="B1273" s="51"/>
      <c r="C1273" s="51">
        <f t="shared" si="172"/>
        <v>133</v>
      </c>
      <c r="D1273" s="51">
        <v>0</v>
      </c>
      <c r="E1273" s="51">
        <v>0</v>
      </c>
      <c r="F1273" s="51">
        <f t="shared" si="173"/>
        <v>719</v>
      </c>
      <c r="G1273" s="73" t="s">
        <v>740</v>
      </c>
      <c r="H1273" s="73"/>
      <c r="I1273" s="51"/>
    </row>
    <row r="1274" spans="1:9" x14ac:dyDescent="0.3">
      <c r="A1274" s="51">
        <v>1</v>
      </c>
      <c r="B1274" s="51"/>
      <c r="C1274" s="51">
        <f t="shared" si="172"/>
        <v>133</v>
      </c>
      <c r="D1274" s="51">
        <v>0</v>
      </c>
      <c r="E1274" s="51">
        <v>0</v>
      </c>
      <c r="F1274" s="51">
        <f t="shared" si="173"/>
        <v>720</v>
      </c>
      <c r="G1274" s="73" t="s">
        <v>741</v>
      </c>
      <c r="H1274" s="51"/>
      <c r="I1274" s="51"/>
    </row>
    <row r="1276" spans="1:9" x14ac:dyDescent="0.3">
      <c r="A1276" s="51">
        <v>1</v>
      </c>
      <c r="B1276" s="51"/>
      <c r="C1276" s="51">
        <f>C1259+1</f>
        <v>134</v>
      </c>
      <c r="D1276" s="51">
        <v>0</v>
      </c>
      <c r="E1276" s="51">
        <v>0</v>
      </c>
      <c r="F1276" s="51">
        <f>F1259+16</f>
        <v>721</v>
      </c>
      <c r="G1276" s="73" t="s">
        <v>726</v>
      </c>
      <c r="H1276" s="73" t="s">
        <v>474</v>
      </c>
      <c r="I1276" s="58" t="str">
        <f xml:space="preserve"> MID(I1259,1,12) &amp; TEXT(MID(I1259,13,2)+1,"00") &amp; "]" &amp; RIGHT(I1259,LEN(I1259)-FIND("]",I1259))</f>
        <v>ChuteStatus[19].b0</v>
      </c>
    </row>
    <row r="1277" spans="1:9" x14ac:dyDescent="0.3">
      <c r="A1277" s="51">
        <v>1</v>
      </c>
      <c r="B1277" s="51"/>
      <c r="C1277" s="51">
        <f>C1276</f>
        <v>134</v>
      </c>
      <c r="D1277" s="51">
        <v>0</v>
      </c>
      <c r="E1277" s="51">
        <v>0</v>
      </c>
      <c r="F1277" s="51">
        <f>F1276+1</f>
        <v>722</v>
      </c>
      <c r="G1277" s="73" t="s">
        <v>727</v>
      </c>
      <c r="H1277" s="73" t="s">
        <v>475</v>
      </c>
      <c r="I1277" s="58" t="str">
        <f xml:space="preserve"> MID(I1276,1,16) &amp; "b1"</f>
        <v>ChuteStatus[19].b1</v>
      </c>
    </row>
    <row r="1278" spans="1:9" x14ac:dyDescent="0.3">
      <c r="A1278" s="51">
        <v>1</v>
      </c>
      <c r="B1278" s="51"/>
      <c r="C1278" s="51">
        <f t="shared" ref="C1278:C1291" si="174">C1277</f>
        <v>134</v>
      </c>
      <c r="D1278" s="51">
        <v>0</v>
      </c>
      <c r="E1278" s="51">
        <v>0</v>
      </c>
      <c r="F1278" s="51">
        <f t="shared" ref="F1278:F1291" si="175">F1277+1</f>
        <v>723</v>
      </c>
      <c r="G1278" s="73" t="s">
        <v>728</v>
      </c>
      <c r="H1278" s="73" t="s">
        <v>476</v>
      </c>
      <c r="I1278" s="58" t="str">
        <f xml:space="preserve"> MID(I1277,1,16) &amp; "b2"</f>
        <v>ChuteStatus[19].b2</v>
      </c>
    </row>
    <row r="1279" spans="1:9" x14ac:dyDescent="0.3">
      <c r="A1279" s="51">
        <v>1</v>
      </c>
      <c r="B1279" s="51"/>
      <c r="C1279" s="51">
        <f t="shared" si="174"/>
        <v>134</v>
      </c>
      <c r="D1279" s="51">
        <v>0</v>
      </c>
      <c r="E1279" s="51">
        <v>0</v>
      </c>
      <c r="F1279" s="51">
        <f t="shared" si="175"/>
        <v>724</v>
      </c>
      <c r="G1279" s="73" t="s">
        <v>729</v>
      </c>
      <c r="H1279" s="73" t="s">
        <v>692</v>
      </c>
      <c r="I1279" s="58" t="str">
        <f xml:space="preserve"> MID(I1278,1,16) &amp; "b3"</f>
        <v>ChuteStatus[19].b3</v>
      </c>
    </row>
    <row r="1280" spans="1:9" x14ac:dyDescent="0.3">
      <c r="A1280" s="51">
        <v>1</v>
      </c>
      <c r="B1280" s="51"/>
      <c r="C1280" s="51">
        <f t="shared" si="174"/>
        <v>134</v>
      </c>
      <c r="D1280" s="51">
        <v>0</v>
      </c>
      <c r="E1280" s="51">
        <v>0</v>
      </c>
      <c r="F1280" s="51">
        <f t="shared" si="175"/>
        <v>725</v>
      </c>
      <c r="G1280" s="73" t="s">
        <v>730</v>
      </c>
      <c r="H1280" s="73"/>
      <c r="I1280" s="51"/>
    </row>
    <row r="1281" spans="1:9" x14ac:dyDescent="0.3">
      <c r="A1281" s="51">
        <v>1</v>
      </c>
      <c r="B1281" s="51"/>
      <c r="C1281" s="51">
        <f t="shared" si="174"/>
        <v>134</v>
      </c>
      <c r="D1281" s="51">
        <v>0</v>
      </c>
      <c r="E1281" s="51">
        <v>0</v>
      </c>
      <c r="F1281" s="51">
        <f t="shared" si="175"/>
        <v>726</v>
      </c>
      <c r="G1281" s="73" t="s">
        <v>731</v>
      </c>
      <c r="H1281" s="73"/>
      <c r="I1281" s="51"/>
    </row>
    <row r="1282" spans="1:9" x14ac:dyDescent="0.3">
      <c r="A1282" s="51">
        <v>1</v>
      </c>
      <c r="B1282" s="51"/>
      <c r="C1282" s="51">
        <f t="shared" si="174"/>
        <v>134</v>
      </c>
      <c r="D1282" s="51">
        <v>0</v>
      </c>
      <c r="E1282" s="51">
        <v>0</v>
      </c>
      <c r="F1282" s="51">
        <f t="shared" si="175"/>
        <v>727</v>
      </c>
      <c r="G1282" s="73" t="s">
        <v>732</v>
      </c>
      <c r="H1282" s="73"/>
      <c r="I1282" s="51"/>
    </row>
    <row r="1283" spans="1:9" x14ac:dyDescent="0.3">
      <c r="A1283" s="51">
        <v>1</v>
      </c>
      <c r="B1283" s="51"/>
      <c r="C1283" s="51">
        <f t="shared" si="174"/>
        <v>134</v>
      </c>
      <c r="D1283" s="51">
        <v>0</v>
      </c>
      <c r="E1283" s="51">
        <v>0</v>
      </c>
      <c r="F1283" s="51">
        <f t="shared" si="175"/>
        <v>728</v>
      </c>
      <c r="G1283" s="73" t="s">
        <v>733</v>
      </c>
      <c r="H1283" s="73"/>
      <c r="I1283" s="51"/>
    </row>
    <row r="1284" spans="1:9" x14ac:dyDescent="0.3">
      <c r="A1284" s="51">
        <v>1</v>
      </c>
      <c r="B1284" s="51"/>
      <c r="C1284" s="51">
        <f t="shared" si="174"/>
        <v>134</v>
      </c>
      <c r="D1284" s="51">
        <v>0</v>
      </c>
      <c r="E1284" s="51">
        <v>0</v>
      </c>
      <c r="F1284" s="51">
        <f t="shared" si="175"/>
        <v>729</v>
      </c>
      <c r="G1284" s="73" t="s">
        <v>734</v>
      </c>
      <c r="H1284" s="73"/>
      <c r="I1284" s="51"/>
    </row>
    <row r="1285" spans="1:9" x14ac:dyDescent="0.3">
      <c r="A1285" s="51">
        <v>1</v>
      </c>
      <c r="B1285" s="51"/>
      <c r="C1285" s="51">
        <f t="shared" si="174"/>
        <v>134</v>
      </c>
      <c r="D1285" s="51">
        <v>0</v>
      </c>
      <c r="E1285" s="51">
        <v>0</v>
      </c>
      <c r="F1285" s="51">
        <f t="shared" si="175"/>
        <v>730</v>
      </c>
      <c r="G1285" s="73" t="s">
        <v>735</v>
      </c>
      <c r="H1285" s="73"/>
      <c r="I1285" s="51"/>
    </row>
    <row r="1286" spans="1:9" x14ac:dyDescent="0.3">
      <c r="A1286" s="51">
        <v>1</v>
      </c>
      <c r="B1286" s="51"/>
      <c r="C1286" s="51">
        <f t="shared" si="174"/>
        <v>134</v>
      </c>
      <c r="D1286" s="51">
        <v>0</v>
      </c>
      <c r="E1286" s="51">
        <v>0</v>
      </c>
      <c r="F1286" s="51">
        <f t="shared" si="175"/>
        <v>731</v>
      </c>
      <c r="G1286" s="73" t="s">
        <v>736</v>
      </c>
      <c r="H1286" s="73"/>
      <c r="I1286" s="51"/>
    </row>
    <row r="1287" spans="1:9" x14ac:dyDescent="0.3">
      <c r="A1287" s="51">
        <v>1</v>
      </c>
      <c r="B1287" s="51"/>
      <c r="C1287" s="51">
        <f t="shared" si="174"/>
        <v>134</v>
      </c>
      <c r="D1287" s="51">
        <v>0</v>
      </c>
      <c r="E1287" s="51">
        <v>0</v>
      </c>
      <c r="F1287" s="51">
        <f t="shared" si="175"/>
        <v>732</v>
      </c>
      <c r="G1287" s="73" t="s">
        <v>737</v>
      </c>
      <c r="H1287" s="73"/>
      <c r="I1287" s="51"/>
    </row>
    <row r="1288" spans="1:9" x14ac:dyDescent="0.3">
      <c r="A1288" s="51">
        <v>1</v>
      </c>
      <c r="B1288" s="51"/>
      <c r="C1288" s="51">
        <f t="shared" si="174"/>
        <v>134</v>
      </c>
      <c r="D1288" s="51">
        <v>0</v>
      </c>
      <c r="E1288" s="51">
        <v>0</v>
      </c>
      <c r="F1288" s="51">
        <f t="shared" si="175"/>
        <v>733</v>
      </c>
      <c r="G1288" s="73" t="s">
        <v>738</v>
      </c>
      <c r="H1288" s="73"/>
      <c r="I1288" s="51"/>
    </row>
    <row r="1289" spans="1:9" x14ac:dyDescent="0.3">
      <c r="A1289" s="51">
        <v>1</v>
      </c>
      <c r="B1289" s="51"/>
      <c r="C1289" s="51">
        <f t="shared" si="174"/>
        <v>134</v>
      </c>
      <c r="D1289" s="51">
        <v>0</v>
      </c>
      <c r="E1289" s="51">
        <v>0</v>
      </c>
      <c r="F1289" s="51">
        <f t="shared" si="175"/>
        <v>734</v>
      </c>
      <c r="G1289" s="73" t="s">
        <v>739</v>
      </c>
      <c r="H1289" s="73"/>
      <c r="I1289" s="51"/>
    </row>
    <row r="1290" spans="1:9" x14ac:dyDescent="0.3">
      <c r="A1290" s="51">
        <v>1</v>
      </c>
      <c r="B1290" s="51"/>
      <c r="C1290" s="51">
        <f t="shared" si="174"/>
        <v>134</v>
      </c>
      <c r="D1290" s="51">
        <v>0</v>
      </c>
      <c r="E1290" s="51">
        <v>0</v>
      </c>
      <c r="F1290" s="51">
        <f t="shared" si="175"/>
        <v>735</v>
      </c>
      <c r="G1290" s="73" t="s">
        <v>740</v>
      </c>
      <c r="H1290" s="73"/>
      <c r="I1290" s="51"/>
    </row>
    <row r="1291" spans="1:9" x14ac:dyDescent="0.3">
      <c r="A1291" s="51">
        <v>1</v>
      </c>
      <c r="B1291" s="51"/>
      <c r="C1291" s="51">
        <f t="shared" si="174"/>
        <v>134</v>
      </c>
      <c r="D1291" s="51">
        <v>0</v>
      </c>
      <c r="E1291" s="51">
        <v>0</v>
      </c>
      <c r="F1291" s="51">
        <f t="shared" si="175"/>
        <v>736</v>
      </c>
      <c r="G1291" s="73" t="s">
        <v>741</v>
      </c>
      <c r="H1291" s="51"/>
      <c r="I1291" s="51"/>
    </row>
    <row r="1293" spans="1:9" x14ac:dyDescent="0.3">
      <c r="A1293" s="51">
        <v>1</v>
      </c>
      <c r="B1293" s="51"/>
      <c r="C1293" s="51">
        <f>C1276+1</f>
        <v>135</v>
      </c>
      <c r="D1293" s="51">
        <v>0</v>
      </c>
      <c r="E1293" s="51">
        <v>0</v>
      </c>
      <c r="F1293" s="51">
        <f>F1276+16</f>
        <v>737</v>
      </c>
      <c r="G1293" s="73" t="s">
        <v>726</v>
      </c>
      <c r="H1293" s="73" t="s">
        <v>474</v>
      </c>
      <c r="I1293" s="58" t="str">
        <f xml:space="preserve"> MID(I1276,1,12) &amp; TEXT(MID(I1276,13,2)+1,"00") &amp; "]" &amp; RIGHT(I1276,LEN(I1276)-FIND("]",I1276))</f>
        <v>ChuteStatus[20].b0</v>
      </c>
    </row>
    <row r="1294" spans="1:9" x14ac:dyDescent="0.3">
      <c r="A1294" s="51">
        <v>1</v>
      </c>
      <c r="B1294" s="51"/>
      <c r="C1294" s="51">
        <f>C1293</f>
        <v>135</v>
      </c>
      <c r="D1294" s="51">
        <v>0</v>
      </c>
      <c r="E1294" s="51">
        <v>0</v>
      </c>
      <c r="F1294" s="51">
        <f>F1293+1</f>
        <v>738</v>
      </c>
      <c r="G1294" s="73" t="s">
        <v>727</v>
      </c>
      <c r="H1294" s="73" t="s">
        <v>475</v>
      </c>
      <c r="I1294" s="58" t="str">
        <f xml:space="preserve"> MID(I1293,1,16) &amp; "b1"</f>
        <v>ChuteStatus[20].b1</v>
      </c>
    </row>
    <row r="1295" spans="1:9" x14ac:dyDescent="0.3">
      <c r="A1295" s="51">
        <v>1</v>
      </c>
      <c r="B1295" s="51"/>
      <c r="C1295" s="51">
        <f t="shared" ref="C1295:C1308" si="176">C1294</f>
        <v>135</v>
      </c>
      <c r="D1295" s="51">
        <v>0</v>
      </c>
      <c r="E1295" s="51">
        <v>0</v>
      </c>
      <c r="F1295" s="51">
        <f t="shared" ref="F1295:F1308" si="177">F1294+1</f>
        <v>739</v>
      </c>
      <c r="G1295" s="73" t="s">
        <v>728</v>
      </c>
      <c r="H1295" s="73" t="s">
        <v>476</v>
      </c>
      <c r="I1295" s="58" t="str">
        <f xml:space="preserve"> MID(I1294,1,16) &amp; "b2"</f>
        <v>ChuteStatus[20].b2</v>
      </c>
    </row>
    <row r="1296" spans="1:9" x14ac:dyDescent="0.3">
      <c r="A1296" s="51">
        <v>1</v>
      </c>
      <c r="B1296" s="51"/>
      <c r="C1296" s="51">
        <f t="shared" si="176"/>
        <v>135</v>
      </c>
      <c r="D1296" s="51">
        <v>0</v>
      </c>
      <c r="E1296" s="51">
        <v>0</v>
      </c>
      <c r="F1296" s="51">
        <f t="shared" si="177"/>
        <v>740</v>
      </c>
      <c r="G1296" s="73" t="s">
        <v>729</v>
      </c>
      <c r="H1296" s="73" t="s">
        <v>692</v>
      </c>
      <c r="I1296" s="58" t="str">
        <f xml:space="preserve"> MID(I1295,1,16) &amp; "b3"</f>
        <v>ChuteStatus[20].b3</v>
      </c>
    </row>
    <row r="1297" spans="1:9" x14ac:dyDescent="0.3">
      <c r="A1297" s="51">
        <v>1</v>
      </c>
      <c r="B1297" s="51"/>
      <c r="C1297" s="51">
        <f t="shared" si="176"/>
        <v>135</v>
      </c>
      <c r="D1297" s="51">
        <v>0</v>
      </c>
      <c r="E1297" s="51">
        <v>0</v>
      </c>
      <c r="F1297" s="51">
        <f t="shared" si="177"/>
        <v>741</v>
      </c>
      <c r="G1297" s="73" t="s">
        <v>730</v>
      </c>
      <c r="H1297" s="73"/>
      <c r="I1297" s="51"/>
    </row>
    <row r="1298" spans="1:9" x14ac:dyDescent="0.3">
      <c r="A1298" s="51">
        <v>1</v>
      </c>
      <c r="B1298" s="51"/>
      <c r="C1298" s="51">
        <f t="shared" si="176"/>
        <v>135</v>
      </c>
      <c r="D1298" s="51">
        <v>0</v>
      </c>
      <c r="E1298" s="51">
        <v>0</v>
      </c>
      <c r="F1298" s="51">
        <f t="shared" si="177"/>
        <v>742</v>
      </c>
      <c r="G1298" s="73" t="s">
        <v>731</v>
      </c>
      <c r="H1298" s="73"/>
      <c r="I1298" s="51"/>
    </row>
    <row r="1299" spans="1:9" x14ac:dyDescent="0.3">
      <c r="A1299" s="51">
        <v>1</v>
      </c>
      <c r="B1299" s="51"/>
      <c r="C1299" s="51">
        <f t="shared" si="176"/>
        <v>135</v>
      </c>
      <c r="D1299" s="51">
        <v>0</v>
      </c>
      <c r="E1299" s="51">
        <v>0</v>
      </c>
      <c r="F1299" s="51">
        <f t="shared" si="177"/>
        <v>743</v>
      </c>
      <c r="G1299" s="73" t="s">
        <v>732</v>
      </c>
      <c r="H1299" s="73"/>
      <c r="I1299" s="51"/>
    </row>
    <row r="1300" spans="1:9" x14ac:dyDescent="0.3">
      <c r="A1300" s="51">
        <v>1</v>
      </c>
      <c r="B1300" s="51"/>
      <c r="C1300" s="51">
        <f t="shared" si="176"/>
        <v>135</v>
      </c>
      <c r="D1300" s="51">
        <v>0</v>
      </c>
      <c r="E1300" s="51">
        <v>0</v>
      </c>
      <c r="F1300" s="51">
        <f t="shared" si="177"/>
        <v>744</v>
      </c>
      <c r="G1300" s="73" t="s">
        <v>733</v>
      </c>
      <c r="H1300" s="73"/>
      <c r="I1300" s="51"/>
    </row>
    <row r="1301" spans="1:9" x14ac:dyDescent="0.3">
      <c r="A1301" s="51">
        <v>1</v>
      </c>
      <c r="B1301" s="51"/>
      <c r="C1301" s="51">
        <f t="shared" si="176"/>
        <v>135</v>
      </c>
      <c r="D1301" s="51">
        <v>0</v>
      </c>
      <c r="E1301" s="51">
        <v>0</v>
      </c>
      <c r="F1301" s="51">
        <f t="shared" si="177"/>
        <v>745</v>
      </c>
      <c r="G1301" s="73" t="s">
        <v>734</v>
      </c>
      <c r="H1301" s="73"/>
      <c r="I1301" s="51"/>
    </row>
    <row r="1302" spans="1:9" x14ac:dyDescent="0.3">
      <c r="A1302" s="51">
        <v>1</v>
      </c>
      <c r="B1302" s="51"/>
      <c r="C1302" s="51">
        <f t="shared" si="176"/>
        <v>135</v>
      </c>
      <c r="D1302" s="51">
        <v>0</v>
      </c>
      <c r="E1302" s="51">
        <v>0</v>
      </c>
      <c r="F1302" s="51">
        <f t="shared" si="177"/>
        <v>746</v>
      </c>
      <c r="G1302" s="73" t="s">
        <v>735</v>
      </c>
      <c r="H1302" s="73"/>
      <c r="I1302" s="51"/>
    </row>
    <row r="1303" spans="1:9" x14ac:dyDescent="0.3">
      <c r="A1303" s="51">
        <v>1</v>
      </c>
      <c r="B1303" s="51"/>
      <c r="C1303" s="51">
        <f t="shared" si="176"/>
        <v>135</v>
      </c>
      <c r="D1303" s="51">
        <v>0</v>
      </c>
      <c r="E1303" s="51">
        <v>0</v>
      </c>
      <c r="F1303" s="51">
        <f t="shared" si="177"/>
        <v>747</v>
      </c>
      <c r="G1303" s="73" t="s">
        <v>736</v>
      </c>
      <c r="H1303" s="73"/>
      <c r="I1303" s="51"/>
    </row>
    <row r="1304" spans="1:9" x14ac:dyDescent="0.3">
      <c r="A1304" s="51">
        <v>1</v>
      </c>
      <c r="B1304" s="51"/>
      <c r="C1304" s="51">
        <f t="shared" si="176"/>
        <v>135</v>
      </c>
      <c r="D1304" s="51">
        <v>0</v>
      </c>
      <c r="E1304" s="51">
        <v>0</v>
      </c>
      <c r="F1304" s="51">
        <f t="shared" si="177"/>
        <v>748</v>
      </c>
      <c r="G1304" s="73" t="s">
        <v>737</v>
      </c>
      <c r="H1304" s="73"/>
      <c r="I1304" s="51"/>
    </row>
    <row r="1305" spans="1:9" x14ac:dyDescent="0.3">
      <c r="A1305" s="51">
        <v>1</v>
      </c>
      <c r="B1305" s="51"/>
      <c r="C1305" s="51">
        <f t="shared" si="176"/>
        <v>135</v>
      </c>
      <c r="D1305" s="51">
        <v>0</v>
      </c>
      <c r="E1305" s="51">
        <v>0</v>
      </c>
      <c r="F1305" s="51">
        <f t="shared" si="177"/>
        <v>749</v>
      </c>
      <c r="G1305" s="73" t="s">
        <v>738</v>
      </c>
      <c r="H1305" s="73"/>
      <c r="I1305" s="51"/>
    </row>
    <row r="1306" spans="1:9" x14ac:dyDescent="0.3">
      <c r="A1306" s="51">
        <v>1</v>
      </c>
      <c r="B1306" s="51"/>
      <c r="C1306" s="51">
        <f t="shared" si="176"/>
        <v>135</v>
      </c>
      <c r="D1306" s="51">
        <v>0</v>
      </c>
      <c r="E1306" s="51">
        <v>0</v>
      </c>
      <c r="F1306" s="51">
        <f t="shared" si="177"/>
        <v>750</v>
      </c>
      <c r="G1306" s="73" t="s">
        <v>739</v>
      </c>
      <c r="H1306" s="73"/>
      <c r="I1306" s="51"/>
    </row>
    <row r="1307" spans="1:9" x14ac:dyDescent="0.3">
      <c r="A1307" s="51">
        <v>1</v>
      </c>
      <c r="B1307" s="51"/>
      <c r="C1307" s="51">
        <f t="shared" si="176"/>
        <v>135</v>
      </c>
      <c r="D1307" s="51">
        <v>0</v>
      </c>
      <c r="E1307" s="51">
        <v>0</v>
      </c>
      <c r="F1307" s="51">
        <f t="shared" si="177"/>
        <v>751</v>
      </c>
      <c r="G1307" s="73" t="s">
        <v>740</v>
      </c>
      <c r="H1307" s="73"/>
      <c r="I1307" s="51"/>
    </row>
    <row r="1308" spans="1:9" x14ac:dyDescent="0.3">
      <c r="A1308" s="51">
        <v>1</v>
      </c>
      <c r="B1308" s="51"/>
      <c r="C1308" s="51">
        <f t="shared" si="176"/>
        <v>135</v>
      </c>
      <c r="D1308" s="51">
        <v>0</v>
      </c>
      <c r="E1308" s="51">
        <v>0</v>
      </c>
      <c r="F1308" s="51">
        <f t="shared" si="177"/>
        <v>752</v>
      </c>
      <c r="G1308" s="73" t="s">
        <v>741</v>
      </c>
      <c r="H1308" s="51"/>
      <c r="I1308" s="51"/>
    </row>
    <row r="1310" spans="1:9" x14ac:dyDescent="0.3">
      <c r="A1310" s="51">
        <v>1</v>
      </c>
      <c r="B1310" s="51"/>
      <c r="C1310" s="51">
        <f>C1293+1</f>
        <v>136</v>
      </c>
      <c r="D1310" s="51">
        <v>0</v>
      </c>
      <c r="E1310" s="51">
        <v>0</v>
      </c>
      <c r="F1310" s="51">
        <f>F1293+16</f>
        <v>753</v>
      </c>
      <c r="G1310" s="73" t="s">
        <v>726</v>
      </c>
      <c r="H1310" s="73" t="s">
        <v>474</v>
      </c>
      <c r="I1310" s="58" t="str">
        <f xml:space="preserve"> MID(I1293,1,12) &amp; TEXT(MID(I1293,13,2)+1,"00") &amp; "]" &amp; RIGHT(I1293,LEN(I1293)-FIND("]",I1293))</f>
        <v>ChuteStatus[21].b0</v>
      </c>
    </row>
    <row r="1311" spans="1:9" x14ac:dyDescent="0.3">
      <c r="A1311" s="51">
        <v>1</v>
      </c>
      <c r="B1311" s="51"/>
      <c r="C1311" s="51">
        <f>C1310</f>
        <v>136</v>
      </c>
      <c r="D1311" s="51">
        <v>0</v>
      </c>
      <c r="E1311" s="51">
        <v>0</v>
      </c>
      <c r="F1311" s="51">
        <f>F1310+1</f>
        <v>754</v>
      </c>
      <c r="G1311" s="73" t="s">
        <v>727</v>
      </c>
      <c r="H1311" s="73" t="s">
        <v>475</v>
      </c>
      <c r="I1311" s="58" t="str">
        <f xml:space="preserve"> MID(I1310,1,16) &amp; "b1"</f>
        <v>ChuteStatus[21].b1</v>
      </c>
    </row>
    <row r="1312" spans="1:9" x14ac:dyDescent="0.3">
      <c r="A1312" s="51">
        <v>1</v>
      </c>
      <c r="B1312" s="51"/>
      <c r="C1312" s="51">
        <f t="shared" ref="C1312:C1325" si="178">C1311</f>
        <v>136</v>
      </c>
      <c r="D1312" s="51">
        <v>0</v>
      </c>
      <c r="E1312" s="51">
        <v>0</v>
      </c>
      <c r="F1312" s="51">
        <f t="shared" ref="F1312:F1325" si="179">F1311+1</f>
        <v>755</v>
      </c>
      <c r="G1312" s="73" t="s">
        <v>728</v>
      </c>
      <c r="H1312" s="73" t="s">
        <v>476</v>
      </c>
      <c r="I1312" s="58" t="str">
        <f xml:space="preserve"> MID(I1311,1,16) &amp; "b2"</f>
        <v>ChuteStatus[21].b2</v>
      </c>
    </row>
    <row r="1313" spans="1:9" x14ac:dyDescent="0.3">
      <c r="A1313" s="51">
        <v>1</v>
      </c>
      <c r="B1313" s="51"/>
      <c r="C1313" s="51">
        <f t="shared" si="178"/>
        <v>136</v>
      </c>
      <c r="D1313" s="51">
        <v>0</v>
      </c>
      <c r="E1313" s="51">
        <v>0</v>
      </c>
      <c r="F1313" s="51">
        <f t="shared" si="179"/>
        <v>756</v>
      </c>
      <c r="G1313" s="73" t="s">
        <v>729</v>
      </c>
      <c r="H1313" s="73" t="s">
        <v>692</v>
      </c>
      <c r="I1313" s="58" t="str">
        <f xml:space="preserve"> MID(I1312,1,16) &amp; "b3"</f>
        <v>ChuteStatus[21].b3</v>
      </c>
    </row>
    <row r="1314" spans="1:9" x14ac:dyDescent="0.3">
      <c r="A1314" s="51">
        <v>1</v>
      </c>
      <c r="B1314" s="51"/>
      <c r="C1314" s="51">
        <f t="shared" si="178"/>
        <v>136</v>
      </c>
      <c r="D1314" s="51">
        <v>0</v>
      </c>
      <c r="E1314" s="51">
        <v>0</v>
      </c>
      <c r="F1314" s="51">
        <f t="shared" si="179"/>
        <v>757</v>
      </c>
      <c r="G1314" s="73" t="s">
        <v>730</v>
      </c>
      <c r="H1314" s="73"/>
      <c r="I1314" s="51"/>
    </row>
    <row r="1315" spans="1:9" x14ac:dyDescent="0.3">
      <c r="A1315" s="51">
        <v>1</v>
      </c>
      <c r="B1315" s="51"/>
      <c r="C1315" s="51">
        <f t="shared" si="178"/>
        <v>136</v>
      </c>
      <c r="D1315" s="51">
        <v>0</v>
      </c>
      <c r="E1315" s="51">
        <v>0</v>
      </c>
      <c r="F1315" s="51">
        <f t="shared" si="179"/>
        <v>758</v>
      </c>
      <c r="G1315" s="73" t="s">
        <v>731</v>
      </c>
      <c r="H1315" s="73"/>
      <c r="I1315" s="51"/>
    </row>
    <row r="1316" spans="1:9" x14ac:dyDescent="0.3">
      <c r="A1316" s="51">
        <v>1</v>
      </c>
      <c r="B1316" s="51"/>
      <c r="C1316" s="51">
        <f t="shared" si="178"/>
        <v>136</v>
      </c>
      <c r="D1316" s="51">
        <v>0</v>
      </c>
      <c r="E1316" s="51">
        <v>0</v>
      </c>
      <c r="F1316" s="51">
        <f t="shared" si="179"/>
        <v>759</v>
      </c>
      <c r="G1316" s="73" t="s">
        <v>732</v>
      </c>
      <c r="H1316" s="73"/>
      <c r="I1316" s="51"/>
    </row>
    <row r="1317" spans="1:9" x14ac:dyDescent="0.3">
      <c r="A1317" s="51">
        <v>1</v>
      </c>
      <c r="B1317" s="51"/>
      <c r="C1317" s="51">
        <f t="shared" si="178"/>
        <v>136</v>
      </c>
      <c r="D1317" s="51">
        <v>0</v>
      </c>
      <c r="E1317" s="51">
        <v>0</v>
      </c>
      <c r="F1317" s="51">
        <f t="shared" si="179"/>
        <v>760</v>
      </c>
      <c r="G1317" s="73" t="s">
        <v>733</v>
      </c>
      <c r="H1317" s="73"/>
      <c r="I1317" s="51"/>
    </row>
    <row r="1318" spans="1:9" x14ac:dyDescent="0.3">
      <c r="A1318" s="51">
        <v>1</v>
      </c>
      <c r="B1318" s="51"/>
      <c r="C1318" s="51">
        <f t="shared" si="178"/>
        <v>136</v>
      </c>
      <c r="D1318" s="51">
        <v>0</v>
      </c>
      <c r="E1318" s="51">
        <v>0</v>
      </c>
      <c r="F1318" s="51">
        <f t="shared" si="179"/>
        <v>761</v>
      </c>
      <c r="G1318" s="73" t="s">
        <v>734</v>
      </c>
      <c r="H1318" s="73"/>
      <c r="I1318" s="51"/>
    </row>
    <row r="1319" spans="1:9" x14ac:dyDescent="0.3">
      <c r="A1319" s="51">
        <v>1</v>
      </c>
      <c r="B1319" s="51"/>
      <c r="C1319" s="51">
        <f t="shared" si="178"/>
        <v>136</v>
      </c>
      <c r="D1319" s="51">
        <v>0</v>
      </c>
      <c r="E1319" s="51">
        <v>0</v>
      </c>
      <c r="F1319" s="51">
        <f t="shared" si="179"/>
        <v>762</v>
      </c>
      <c r="G1319" s="73" t="s">
        <v>735</v>
      </c>
      <c r="H1319" s="73"/>
      <c r="I1319" s="51"/>
    </row>
    <row r="1320" spans="1:9" x14ac:dyDescent="0.3">
      <c r="A1320" s="51">
        <v>1</v>
      </c>
      <c r="B1320" s="51"/>
      <c r="C1320" s="51">
        <f t="shared" si="178"/>
        <v>136</v>
      </c>
      <c r="D1320" s="51">
        <v>0</v>
      </c>
      <c r="E1320" s="51">
        <v>0</v>
      </c>
      <c r="F1320" s="51">
        <f t="shared" si="179"/>
        <v>763</v>
      </c>
      <c r="G1320" s="73" t="s">
        <v>736</v>
      </c>
      <c r="H1320" s="73"/>
      <c r="I1320" s="51"/>
    </row>
    <row r="1321" spans="1:9" x14ac:dyDescent="0.3">
      <c r="A1321" s="51">
        <v>1</v>
      </c>
      <c r="B1321" s="51"/>
      <c r="C1321" s="51">
        <f t="shared" si="178"/>
        <v>136</v>
      </c>
      <c r="D1321" s="51">
        <v>0</v>
      </c>
      <c r="E1321" s="51">
        <v>0</v>
      </c>
      <c r="F1321" s="51">
        <f t="shared" si="179"/>
        <v>764</v>
      </c>
      <c r="G1321" s="73" t="s">
        <v>737</v>
      </c>
      <c r="H1321" s="73"/>
      <c r="I1321" s="51"/>
    </row>
    <row r="1322" spans="1:9" x14ac:dyDescent="0.3">
      <c r="A1322" s="51">
        <v>1</v>
      </c>
      <c r="B1322" s="51"/>
      <c r="C1322" s="51">
        <f t="shared" si="178"/>
        <v>136</v>
      </c>
      <c r="D1322" s="51">
        <v>0</v>
      </c>
      <c r="E1322" s="51">
        <v>0</v>
      </c>
      <c r="F1322" s="51">
        <f t="shared" si="179"/>
        <v>765</v>
      </c>
      <c r="G1322" s="73" t="s">
        <v>738</v>
      </c>
      <c r="H1322" s="73"/>
      <c r="I1322" s="51"/>
    </row>
    <row r="1323" spans="1:9" x14ac:dyDescent="0.3">
      <c r="A1323" s="51">
        <v>1</v>
      </c>
      <c r="B1323" s="51"/>
      <c r="C1323" s="51">
        <f t="shared" si="178"/>
        <v>136</v>
      </c>
      <c r="D1323" s="51">
        <v>0</v>
      </c>
      <c r="E1323" s="51">
        <v>0</v>
      </c>
      <c r="F1323" s="51">
        <f t="shared" si="179"/>
        <v>766</v>
      </c>
      <c r="G1323" s="73" t="s">
        <v>739</v>
      </c>
      <c r="H1323" s="73"/>
      <c r="I1323" s="51"/>
    </row>
    <row r="1324" spans="1:9" x14ac:dyDescent="0.3">
      <c r="A1324" s="51">
        <v>1</v>
      </c>
      <c r="B1324" s="51"/>
      <c r="C1324" s="51">
        <f t="shared" si="178"/>
        <v>136</v>
      </c>
      <c r="D1324" s="51">
        <v>0</v>
      </c>
      <c r="E1324" s="51">
        <v>0</v>
      </c>
      <c r="F1324" s="51">
        <f t="shared" si="179"/>
        <v>767</v>
      </c>
      <c r="G1324" s="73" t="s">
        <v>740</v>
      </c>
      <c r="H1324" s="73"/>
      <c r="I1324" s="51"/>
    </row>
    <row r="1325" spans="1:9" x14ac:dyDescent="0.3">
      <c r="A1325" s="51">
        <v>1</v>
      </c>
      <c r="B1325" s="51"/>
      <c r="C1325" s="51">
        <f t="shared" si="178"/>
        <v>136</v>
      </c>
      <c r="D1325" s="51">
        <v>0</v>
      </c>
      <c r="E1325" s="51">
        <v>0</v>
      </c>
      <c r="F1325" s="51">
        <f t="shared" si="179"/>
        <v>768</v>
      </c>
      <c r="G1325" s="73" t="s">
        <v>741</v>
      </c>
      <c r="H1325" s="51"/>
      <c r="I1325" s="51"/>
    </row>
    <row r="1327" spans="1:9" x14ac:dyDescent="0.3">
      <c r="A1327" s="51">
        <v>1</v>
      </c>
      <c r="B1327" s="51"/>
      <c r="C1327" s="51">
        <f>C1310+1</f>
        <v>137</v>
      </c>
      <c r="D1327" s="51">
        <v>0</v>
      </c>
      <c r="E1327" s="51">
        <v>0</v>
      </c>
      <c r="F1327" s="51">
        <f>F1310+16</f>
        <v>769</v>
      </c>
      <c r="G1327" s="73" t="s">
        <v>726</v>
      </c>
      <c r="H1327" s="73" t="s">
        <v>474</v>
      </c>
      <c r="I1327" s="58" t="str">
        <f xml:space="preserve"> MID(I1310,1,12) &amp; TEXT(MID(I1310,13,2)+1,"00") &amp; "]" &amp; RIGHT(I1310,LEN(I1310)-FIND("]",I1310))</f>
        <v>ChuteStatus[22].b0</v>
      </c>
    </row>
    <row r="1328" spans="1:9" x14ac:dyDescent="0.3">
      <c r="A1328" s="51">
        <v>1</v>
      </c>
      <c r="B1328" s="51"/>
      <c r="C1328" s="51">
        <f>C1327</f>
        <v>137</v>
      </c>
      <c r="D1328" s="51">
        <v>0</v>
      </c>
      <c r="E1328" s="51">
        <v>0</v>
      </c>
      <c r="F1328" s="51">
        <f>F1327+1</f>
        <v>770</v>
      </c>
      <c r="G1328" s="73" t="s">
        <v>727</v>
      </c>
      <c r="H1328" s="73" t="s">
        <v>475</v>
      </c>
      <c r="I1328" s="58" t="str">
        <f xml:space="preserve"> MID(I1327,1,16) &amp; "b1"</f>
        <v>ChuteStatus[22].b1</v>
      </c>
    </row>
    <row r="1329" spans="1:9" x14ac:dyDescent="0.3">
      <c r="A1329" s="51">
        <v>1</v>
      </c>
      <c r="B1329" s="51"/>
      <c r="C1329" s="51">
        <f t="shared" ref="C1329:C1342" si="180">C1328</f>
        <v>137</v>
      </c>
      <c r="D1329" s="51">
        <v>0</v>
      </c>
      <c r="E1329" s="51">
        <v>0</v>
      </c>
      <c r="F1329" s="51">
        <f t="shared" ref="F1329:F1342" si="181">F1328+1</f>
        <v>771</v>
      </c>
      <c r="G1329" s="73" t="s">
        <v>728</v>
      </c>
      <c r="H1329" s="73" t="s">
        <v>476</v>
      </c>
      <c r="I1329" s="58" t="str">
        <f xml:space="preserve"> MID(I1328,1,16) &amp; "b2"</f>
        <v>ChuteStatus[22].b2</v>
      </c>
    </row>
    <row r="1330" spans="1:9" x14ac:dyDescent="0.3">
      <c r="A1330" s="51">
        <v>1</v>
      </c>
      <c r="B1330" s="51"/>
      <c r="C1330" s="51">
        <f t="shared" si="180"/>
        <v>137</v>
      </c>
      <c r="D1330" s="51">
        <v>0</v>
      </c>
      <c r="E1330" s="51">
        <v>0</v>
      </c>
      <c r="F1330" s="51">
        <f t="shared" si="181"/>
        <v>772</v>
      </c>
      <c r="G1330" s="73" t="s">
        <v>729</v>
      </c>
      <c r="H1330" s="73" t="s">
        <v>692</v>
      </c>
      <c r="I1330" s="58" t="str">
        <f xml:space="preserve"> MID(I1329,1,16) &amp; "b3"</f>
        <v>ChuteStatus[22].b3</v>
      </c>
    </row>
    <row r="1331" spans="1:9" x14ac:dyDescent="0.3">
      <c r="A1331" s="51">
        <v>1</v>
      </c>
      <c r="B1331" s="51"/>
      <c r="C1331" s="51">
        <f t="shared" si="180"/>
        <v>137</v>
      </c>
      <c r="D1331" s="51">
        <v>0</v>
      </c>
      <c r="E1331" s="51">
        <v>0</v>
      </c>
      <c r="F1331" s="51">
        <f t="shared" si="181"/>
        <v>773</v>
      </c>
      <c r="G1331" s="73" t="s">
        <v>730</v>
      </c>
      <c r="H1331" s="73"/>
      <c r="I1331" s="51"/>
    </row>
    <row r="1332" spans="1:9" x14ac:dyDescent="0.3">
      <c r="A1332" s="51">
        <v>1</v>
      </c>
      <c r="B1332" s="51"/>
      <c r="C1332" s="51">
        <f t="shared" si="180"/>
        <v>137</v>
      </c>
      <c r="D1332" s="51">
        <v>0</v>
      </c>
      <c r="E1332" s="51">
        <v>0</v>
      </c>
      <c r="F1332" s="51">
        <f t="shared" si="181"/>
        <v>774</v>
      </c>
      <c r="G1332" s="73" t="s">
        <v>731</v>
      </c>
      <c r="H1332" s="73"/>
      <c r="I1332" s="51"/>
    </row>
    <row r="1333" spans="1:9" x14ac:dyDescent="0.3">
      <c r="A1333" s="51">
        <v>1</v>
      </c>
      <c r="B1333" s="51"/>
      <c r="C1333" s="51">
        <f t="shared" si="180"/>
        <v>137</v>
      </c>
      <c r="D1333" s="51">
        <v>0</v>
      </c>
      <c r="E1333" s="51">
        <v>0</v>
      </c>
      <c r="F1333" s="51">
        <f t="shared" si="181"/>
        <v>775</v>
      </c>
      <c r="G1333" s="73" t="s">
        <v>732</v>
      </c>
      <c r="H1333" s="73"/>
      <c r="I1333" s="51"/>
    </row>
    <row r="1334" spans="1:9" x14ac:dyDescent="0.3">
      <c r="A1334" s="51">
        <v>1</v>
      </c>
      <c r="B1334" s="51"/>
      <c r="C1334" s="51">
        <f t="shared" si="180"/>
        <v>137</v>
      </c>
      <c r="D1334" s="51">
        <v>0</v>
      </c>
      <c r="E1334" s="51">
        <v>0</v>
      </c>
      <c r="F1334" s="51">
        <f t="shared" si="181"/>
        <v>776</v>
      </c>
      <c r="G1334" s="73" t="s">
        <v>733</v>
      </c>
      <c r="H1334" s="73"/>
      <c r="I1334" s="51"/>
    </row>
    <row r="1335" spans="1:9" x14ac:dyDescent="0.3">
      <c r="A1335" s="51">
        <v>1</v>
      </c>
      <c r="B1335" s="51"/>
      <c r="C1335" s="51">
        <f t="shared" si="180"/>
        <v>137</v>
      </c>
      <c r="D1335" s="51">
        <v>0</v>
      </c>
      <c r="E1335" s="51">
        <v>0</v>
      </c>
      <c r="F1335" s="51">
        <f t="shared" si="181"/>
        <v>777</v>
      </c>
      <c r="G1335" s="73" t="s">
        <v>734</v>
      </c>
      <c r="H1335" s="73"/>
      <c r="I1335" s="51"/>
    </row>
    <row r="1336" spans="1:9" x14ac:dyDescent="0.3">
      <c r="A1336" s="51">
        <v>1</v>
      </c>
      <c r="B1336" s="51"/>
      <c r="C1336" s="51">
        <f t="shared" si="180"/>
        <v>137</v>
      </c>
      <c r="D1336" s="51">
        <v>0</v>
      </c>
      <c r="E1336" s="51">
        <v>0</v>
      </c>
      <c r="F1336" s="51">
        <f t="shared" si="181"/>
        <v>778</v>
      </c>
      <c r="G1336" s="73" t="s">
        <v>735</v>
      </c>
      <c r="H1336" s="73"/>
      <c r="I1336" s="51"/>
    </row>
    <row r="1337" spans="1:9" x14ac:dyDescent="0.3">
      <c r="A1337" s="51">
        <v>1</v>
      </c>
      <c r="B1337" s="51"/>
      <c r="C1337" s="51">
        <f t="shared" si="180"/>
        <v>137</v>
      </c>
      <c r="D1337" s="51">
        <v>0</v>
      </c>
      <c r="E1337" s="51">
        <v>0</v>
      </c>
      <c r="F1337" s="51">
        <f t="shared" si="181"/>
        <v>779</v>
      </c>
      <c r="G1337" s="73" t="s">
        <v>736</v>
      </c>
      <c r="H1337" s="73"/>
      <c r="I1337" s="51"/>
    </row>
    <row r="1338" spans="1:9" x14ac:dyDescent="0.3">
      <c r="A1338" s="51">
        <v>1</v>
      </c>
      <c r="B1338" s="51"/>
      <c r="C1338" s="51">
        <f t="shared" si="180"/>
        <v>137</v>
      </c>
      <c r="D1338" s="51">
        <v>0</v>
      </c>
      <c r="E1338" s="51">
        <v>0</v>
      </c>
      <c r="F1338" s="51">
        <f t="shared" si="181"/>
        <v>780</v>
      </c>
      <c r="G1338" s="73" t="s">
        <v>737</v>
      </c>
      <c r="H1338" s="73"/>
      <c r="I1338" s="51"/>
    </row>
    <row r="1339" spans="1:9" x14ac:dyDescent="0.3">
      <c r="A1339" s="51">
        <v>1</v>
      </c>
      <c r="B1339" s="51"/>
      <c r="C1339" s="51">
        <f t="shared" si="180"/>
        <v>137</v>
      </c>
      <c r="D1339" s="51">
        <v>0</v>
      </c>
      <c r="E1339" s="51">
        <v>0</v>
      </c>
      <c r="F1339" s="51">
        <f t="shared" si="181"/>
        <v>781</v>
      </c>
      <c r="G1339" s="73" t="s">
        <v>738</v>
      </c>
      <c r="H1339" s="73"/>
      <c r="I1339" s="51"/>
    </row>
    <row r="1340" spans="1:9" x14ac:dyDescent="0.3">
      <c r="A1340" s="51">
        <v>1</v>
      </c>
      <c r="B1340" s="51"/>
      <c r="C1340" s="51">
        <f t="shared" si="180"/>
        <v>137</v>
      </c>
      <c r="D1340" s="51">
        <v>0</v>
      </c>
      <c r="E1340" s="51">
        <v>0</v>
      </c>
      <c r="F1340" s="51">
        <f t="shared" si="181"/>
        <v>782</v>
      </c>
      <c r="G1340" s="73" t="s">
        <v>739</v>
      </c>
      <c r="H1340" s="73"/>
      <c r="I1340" s="51"/>
    </row>
    <row r="1341" spans="1:9" x14ac:dyDescent="0.3">
      <c r="A1341" s="51">
        <v>1</v>
      </c>
      <c r="B1341" s="51"/>
      <c r="C1341" s="51">
        <f t="shared" si="180"/>
        <v>137</v>
      </c>
      <c r="D1341" s="51">
        <v>0</v>
      </c>
      <c r="E1341" s="51">
        <v>0</v>
      </c>
      <c r="F1341" s="51">
        <f t="shared" si="181"/>
        <v>783</v>
      </c>
      <c r="G1341" s="73" t="s">
        <v>740</v>
      </c>
      <c r="H1341" s="73"/>
      <c r="I1341" s="51"/>
    </row>
    <row r="1342" spans="1:9" x14ac:dyDescent="0.3">
      <c r="A1342" s="51">
        <v>1</v>
      </c>
      <c r="B1342" s="51"/>
      <c r="C1342" s="51">
        <f t="shared" si="180"/>
        <v>137</v>
      </c>
      <c r="D1342" s="51">
        <v>0</v>
      </c>
      <c r="E1342" s="51">
        <v>0</v>
      </c>
      <c r="F1342" s="51">
        <f t="shared" si="181"/>
        <v>784</v>
      </c>
      <c r="G1342" s="73" t="s">
        <v>741</v>
      </c>
      <c r="H1342" s="51"/>
      <c r="I1342" s="51"/>
    </row>
    <row r="1344" spans="1:9" x14ac:dyDescent="0.3">
      <c r="A1344" s="51">
        <v>1</v>
      </c>
      <c r="B1344" s="51"/>
      <c r="C1344" s="51">
        <f>C1327+1</f>
        <v>138</v>
      </c>
      <c r="D1344" s="51">
        <v>0</v>
      </c>
      <c r="E1344" s="51">
        <v>0</v>
      </c>
      <c r="F1344" s="51">
        <f>F1327+16</f>
        <v>785</v>
      </c>
      <c r="G1344" s="73" t="s">
        <v>726</v>
      </c>
      <c r="H1344" s="73" t="s">
        <v>474</v>
      </c>
      <c r="I1344" s="58" t="str">
        <f xml:space="preserve"> MID(I1327,1,12) &amp; TEXT(MID(I1327,13,2)+1,"00") &amp; "]" &amp; RIGHT(I1327,LEN(I1327)-FIND("]",I1327))</f>
        <v>ChuteStatus[23].b0</v>
      </c>
    </row>
    <row r="1345" spans="1:9" x14ac:dyDescent="0.3">
      <c r="A1345" s="51">
        <v>1</v>
      </c>
      <c r="B1345" s="51"/>
      <c r="C1345" s="51">
        <f>C1344</f>
        <v>138</v>
      </c>
      <c r="D1345" s="51">
        <v>0</v>
      </c>
      <c r="E1345" s="51">
        <v>0</v>
      </c>
      <c r="F1345" s="51">
        <f>F1344+1</f>
        <v>786</v>
      </c>
      <c r="G1345" s="73" t="s">
        <v>727</v>
      </c>
      <c r="H1345" s="73" t="s">
        <v>475</v>
      </c>
      <c r="I1345" s="58" t="str">
        <f xml:space="preserve"> MID(I1344,1,16) &amp; "b1"</f>
        <v>ChuteStatus[23].b1</v>
      </c>
    </row>
    <row r="1346" spans="1:9" x14ac:dyDescent="0.3">
      <c r="A1346" s="51">
        <v>1</v>
      </c>
      <c r="B1346" s="51"/>
      <c r="C1346" s="51">
        <f t="shared" ref="C1346:C1359" si="182">C1345</f>
        <v>138</v>
      </c>
      <c r="D1346" s="51">
        <v>0</v>
      </c>
      <c r="E1346" s="51">
        <v>0</v>
      </c>
      <c r="F1346" s="51">
        <f t="shared" ref="F1346:F1359" si="183">F1345+1</f>
        <v>787</v>
      </c>
      <c r="G1346" s="73" t="s">
        <v>728</v>
      </c>
      <c r="H1346" s="73" t="s">
        <v>476</v>
      </c>
      <c r="I1346" s="58" t="str">
        <f xml:space="preserve"> MID(I1345,1,16) &amp; "b2"</f>
        <v>ChuteStatus[23].b2</v>
      </c>
    </row>
    <row r="1347" spans="1:9" x14ac:dyDescent="0.3">
      <c r="A1347" s="51">
        <v>1</v>
      </c>
      <c r="B1347" s="51"/>
      <c r="C1347" s="51">
        <f t="shared" si="182"/>
        <v>138</v>
      </c>
      <c r="D1347" s="51">
        <v>0</v>
      </c>
      <c r="E1347" s="51">
        <v>0</v>
      </c>
      <c r="F1347" s="51">
        <f t="shared" si="183"/>
        <v>788</v>
      </c>
      <c r="G1347" s="73" t="s">
        <v>729</v>
      </c>
      <c r="H1347" s="73" t="s">
        <v>692</v>
      </c>
      <c r="I1347" s="58" t="str">
        <f xml:space="preserve"> MID(I1346,1,16) &amp; "b3"</f>
        <v>ChuteStatus[23].b3</v>
      </c>
    </row>
    <row r="1348" spans="1:9" x14ac:dyDescent="0.3">
      <c r="A1348" s="51">
        <v>1</v>
      </c>
      <c r="B1348" s="51"/>
      <c r="C1348" s="51">
        <f t="shared" si="182"/>
        <v>138</v>
      </c>
      <c r="D1348" s="51">
        <v>0</v>
      </c>
      <c r="E1348" s="51">
        <v>0</v>
      </c>
      <c r="F1348" s="51">
        <f t="shared" si="183"/>
        <v>789</v>
      </c>
      <c r="G1348" s="73" t="s">
        <v>730</v>
      </c>
      <c r="H1348" s="73"/>
      <c r="I1348" s="51"/>
    </row>
    <row r="1349" spans="1:9" x14ac:dyDescent="0.3">
      <c r="A1349" s="51">
        <v>1</v>
      </c>
      <c r="B1349" s="51"/>
      <c r="C1349" s="51">
        <f t="shared" si="182"/>
        <v>138</v>
      </c>
      <c r="D1349" s="51">
        <v>0</v>
      </c>
      <c r="E1349" s="51">
        <v>0</v>
      </c>
      <c r="F1349" s="51">
        <f t="shared" si="183"/>
        <v>790</v>
      </c>
      <c r="G1349" s="73" t="s">
        <v>731</v>
      </c>
      <c r="H1349" s="73"/>
      <c r="I1349" s="51"/>
    </row>
    <row r="1350" spans="1:9" x14ac:dyDescent="0.3">
      <c r="A1350" s="51">
        <v>1</v>
      </c>
      <c r="B1350" s="51"/>
      <c r="C1350" s="51">
        <f t="shared" si="182"/>
        <v>138</v>
      </c>
      <c r="D1350" s="51">
        <v>0</v>
      </c>
      <c r="E1350" s="51">
        <v>0</v>
      </c>
      <c r="F1350" s="51">
        <f t="shared" si="183"/>
        <v>791</v>
      </c>
      <c r="G1350" s="73" t="s">
        <v>732</v>
      </c>
      <c r="H1350" s="73"/>
      <c r="I1350" s="51"/>
    </row>
    <row r="1351" spans="1:9" x14ac:dyDescent="0.3">
      <c r="A1351" s="51">
        <v>1</v>
      </c>
      <c r="B1351" s="51"/>
      <c r="C1351" s="51">
        <f t="shared" si="182"/>
        <v>138</v>
      </c>
      <c r="D1351" s="51">
        <v>0</v>
      </c>
      <c r="E1351" s="51">
        <v>0</v>
      </c>
      <c r="F1351" s="51">
        <f t="shared" si="183"/>
        <v>792</v>
      </c>
      <c r="G1351" s="73" t="s">
        <v>733</v>
      </c>
      <c r="H1351" s="73"/>
      <c r="I1351" s="51"/>
    </row>
    <row r="1352" spans="1:9" x14ac:dyDescent="0.3">
      <c r="A1352" s="51">
        <v>1</v>
      </c>
      <c r="B1352" s="51"/>
      <c r="C1352" s="51">
        <f t="shared" si="182"/>
        <v>138</v>
      </c>
      <c r="D1352" s="51">
        <v>0</v>
      </c>
      <c r="E1352" s="51">
        <v>0</v>
      </c>
      <c r="F1352" s="51">
        <f t="shared" si="183"/>
        <v>793</v>
      </c>
      <c r="G1352" s="73" t="s">
        <v>734</v>
      </c>
      <c r="H1352" s="73"/>
      <c r="I1352" s="51"/>
    </row>
    <row r="1353" spans="1:9" x14ac:dyDescent="0.3">
      <c r="A1353" s="51">
        <v>1</v>
      </c>
      <c r="B1353" s="51"/>
      <c r="C1353" s="51">
        <f t="shared" si="182"/>
        <v>138</v>
      </c>
      <c r="D1353" s="51">
        <v>0</v>
      </c>
      <c r="E1353" s="51">
        <v>0</v>
      </c>
      <c r="F1353" s="51">
        <f t="shared" si="183"/>
        <v>794</v>
      </c>
      <c r="G1353" s="73" t="s">
        <v>735</v>
      </c>
      <c r="H1353" s="73"/>
      <c r="I1353" s="51"/>
    </row>
    <row r="1354" spans="1:9" x14ac:dyDescent="0.3">
      <c r="A1354" s="51">
        <v>1</v>
      </c>
      <c r="B1354" s="51"/>
      <c r="C1354" s="51">
        <f t="shared" si="182"/>
        <v>138</v>
      </c>
      <c r="D1354" s="51">
        <v>0</v>
      </c>
      <c r="E1354" s="51">
        <v>0</v>
      </c>
      <c r="F1354" s="51">
        <f t="shared" si="183"/>
        <v>795</v>
      </c>
      <c r="G1354" s="73" t="s">
        <v>736</v>
      </c>
      <c r="H1354" s="73"/>
      <c r="I1354" s="51"/>
    </row>
    <row r="1355" spans="1:9" x14ac:dyDescent="0.3">
      <c r="A1355" s="51">
        <v>1</v>
      </c>
      <c r="B1355" s="51"/>
      <c r="C1355" s="51">
        <f t="shared" si="182"/>
        <v>138</v>
      </c>
      <c r="D1355" s="51">
        <v>0</v>
      </c>
      <c r="E1355" s="51">
        <v>0</v>
      </c>
      <c r="F1355" s="51">
        <f t="shared" si="183"/>
        <v>796</v>
      </c>
      <c r="G1355" s="73" t="s">
        <v>737</v>
      </c>
      <c r="H1355" s="73"/>
      <c r="I1355" s="51"/>
    </row>
    <row r="1356" spans="1:9" x14ac:dyDescent="0.3">
      <c r="A1356" s="51">
        <v>1</v>
      </c>
      <c r="B1356" s="51"/>
      <c r="C1356" s="51">
        <f t="shared" si="182"/>
        <v>138</v>
      </c>
      <c r="D1356" s="51">
        <v>0</v>
      </c>
      <c r="E1356" s="51">
        <v>0</v>
      </c>
      <c r="F1356" s="51">
        <f t="shared" si="183"/>
        <v>797</v>
      </c>
      <c r="G1356" s="73" t="s">
        <v>738</v>
      </c>
      <c r="H1356" s="73"/>
      <c r="I1356" s="51"/>
    </row>
    <row r="1357" spans="1:9" x14ac:dyDescent="0.3">
      <c r="A1357" s="51">
        <v>1</v>
      </c>
      <c r="B1357" s="51"/>
      <c r="C1357" s="51">
        <f t="shared" si="182"/>
        <v>138</v>
      </c>
      <c r="D1357" s="51">
        <v>0</v>
      </c>
      <c r="E1357" s="51">
        <v>0</v>
      </c>
      <c r="F1357" s="51">
        <f t="shared" si="183"/>
        <v>798</v>
      </c>
      <c r="G1357" s="73" t="s">
        <v>739</v>
      </c>
      <c r="H1357" s="73"/>
      <c r="I1357" s="51"/>
    </row>
    <row r="1358" spans="1:9" x14ac:dyDescent="0.3">
      <c r="A1358" s="51">
        <v>1</v>
      </c>
      <c r="B1358" s="51"/>
      <c r="C1358" s="51">
        <f t="shared" si="182"/>
        <v>138</v>
      </c>
      <c r="D1358" s="51">
        <v>0</v>
      </c>
      <c r="E1358" s="51">
        <v>0</v>
      </c>
      <c r="F1358" s="51">
        <f t="shared" si="183"/>
        <v>799</v>
      </c>
      <c r="G1358" s="73" t="s">
        <v>740</v>
      </c>
      <c r="H1358" s="73"/>
      <c r="I1358" s="51"/>
    </row>
    <row r="1359" spans="1:9" x14ac:dyDescent="0.3">
      <c r="A1359" s="51">
        <v>1</v>
      </c>
      <c r="B1359" s="51"/>
      <c r="C1359" s="51">
        <f t="shared" si="182"/>
        <v>138</v>
      </c>
      <c r="D1359" s="51">
        <v>0</v>
      </c>
      <c r="E1359" s="51">
        <v>0</v>
      </c>
      <c r="F1359" s="51">
        <f t="shared" si="183"/>
        <v>800</v>
      </c>
      <c r="G1359" s="73" t="s">
        <v>741</v>
      </c>
      <c r="H1359" s="51"/>
      <c r="I1359" s="51"/>
    </row>
    <row r="1361" spans="1:9" x14ac:dyDescent="0.3">
      <c r="A1361" s="51">
        <v>1</v>
      </c>
      <c r="B1361" s="51"/>
      <c r="C1361" s="51">
        <f>C1344+1</f>
        <v>139</v>
      </c>
      <c r="D1361" s="51">
        <v>0</v>
      </c>
      <c r="E1361" s="51">
        <v>0</v>
      </c>
      <c r="F1361" s="51">
        <f>F1344+16</f>
        <v>801</v>
      </c>
      <c r="G1361" s="73" t="s">
        <v>726</v>
      </c>
      <c r="H1361" s="73" t="s">
        <v>474</v>
      </c>
      <c r="I1361" s="58" t="str">
        <f xml:space="preserve"> MID(I1344,1,12) &amp; TEXT(MID(I1344,13,2)+1,"00") &amp; "]" &amp; RIGHT(I1344,LEN(I1344)-FIND("]",I1344))</f>
        <v>ChuteStatus[24].b0</v>
      </c>
    </row>
    <row r="1362" spans="1:9" x14ac:dyDescent="0.3">
      <c r="A1362" s="51">
        <v>1</v>
      </c>
      <c r="B1362" s="51"/>
      <c r="C1362" s="51">
        <f>C1361</f>
        <v>139</v>
      </c>
      <c r="D1362" s="51">
        <v>0</v>
      </c>
      <c r="E1362" s="51">
        <v>0</v>
      </c>
      <c r="F1362" s="51">
        <f>F1361+1</f>
        <v>802</v>
      </c>
      <c r="G1362" s="73" t="s">
        <v>727</v>
      </c>
      <c r="H1362" s="73" t="s">
        <v>475</v>
      </c>
      <c r="I1362" s="58" t="str">
        <f xml:space="preserve"> MID(I1361,1,16) &amp; "b1"</f>
        <v>ChuteStatus[24].b1</v>
      </c>
    </row>
    <row r="1363" spans="1:9" x14ac:dyDescent="0.3">
      <c r="A1363" s="51">
        <v>1</v>
      </c>
      <c r="B1363" s="51"/>
      <c r="C1363" s="51">
        <f t="shared" ref="C1363:C1376" si="184">C1362</f>
        <v>139</v>
      </c>
      <c r="D1363" s="51">
        <v>0</v>
      </c>
      <c r="E1363" s="51">
        <v>0</v>
      </c>
      <c r="F1363" s="51">
        <f t="shared" ref="F1363:F1376" si="185">F1362+1</f>
        <v>803</v>
      </c>
      <c r="G1363" s="73" t="s">
        <v>728</v>
      </c>
      <c r="H1363" s="73" t="s">
        <v>476</v>
      </c>
      <c r="I1363" s="58" t="str">
        <f xml:space="preserve"> MID(I1362,1,16) &amp; "b2"</f>
        <v>ChuteStatus[24].b2</v>
      </c>
    </row>
    <row r="1364" spans="1:9" x14ac:dyDescent="0.3">
      <c r="A1364" s="51">
        <v>1</v>
      </c>
      <c r="B1364" s="51"/>
      <c r="C1364" s="51">
        <f t="shared" si="184"/>
        <v>139</v>
      </c>
      <c r="D1364" s="51">
        <v>0</v>
      </c>
      <c r="E1364" s="51">
        <v>0</v>
      </c>
      <c r="F1364" s="51">
        <f t="shared" si="185"/>
        <v>804</v>
      </c>
      <c r="G1364" s="73" t="s">
        <v>729</v>
      </c>
      <c r="H1364" s="73" t="s">
        <v>692</v>
      </c>
      <c r="I1364" s="58" t="str">
        <f xml:space="preserve"> MID(I1363,1,16) &amp; "b3"</f>
        <v>ChuteStatus[24].b3</v>
      </c>
    </row>
    <row r="1365" spans="1:9" x14ac:dyDescent="0.3">
      <c r="A1365" s="51">
        <v>1</v>
      </c>
      <c r="B1365" s="51"/>
      <c r="C1365" s="51">
        <f t="shared" si="184"/>
        <v>139</v>
      </c>
      <c r="D1365" s="51">
        <v>0</v>
      </c>
      <c r="E1365" s="51">
        <v>0</v>
      </c>
      <c r="F1365" s="51">
        <f t="shared" si="185"/>
        <v>805</v>
      </c>
      <c r="G1365" s="73" t="s">
        <v>730</v>
      </c>
      <c r="H1365" s="73"/>
      <c r="I1365" s="51"/>
    </row>
    <row r="1366" spans="1:9" x14ac:dyDescent="0.3">
      <c r="A1366" s="51">
        <v>1</v>
      </c>
      <c r="B1366" s="51"/>
      <c r="C1366" s="51">
        <f t="shared" si="184"/>
        <v>139</v>
      </c>
      <c r="D1366" s="51">
        <v>0</v>
      </c>
      <c r="E1366" s="51">
        <v>0</v>
      </c>
      <c r="F1366" s="51">
        <f t="shared" si="185"/>
        <v>806</v>
      </c>
      <c r="G1366" s="73" t="s">
        <v>731</v>
      </c>
      <c r="H1366" s="73"/>
      <c r="I1366" s="51"/>
    </row>
    <row r="1367" spans="1:9" x14ac:dyDescent="0.3">
      <c r="A1367" s="51">
        <v>1</v>
      </c>
      <c r="B1367" s="51"/>
      <c r="C1367" s="51">
        <f t="shared" si="184"/>
        <v>139</v>
      </c>
      <c r="D1367" s="51">
        <v>0</v>
      </c>
      <c r="E1367" s="51">
        <v>0</v>
      </c>
      <c r="F1367" s="51">
        <f t="shared" si="185"/>
        <v>807</v>
      </c>
      <c r="G1367" s="73" t="s">
        <v>732</v>
      </c>
      <c r="H1367" s="73"/>
      <c r="I1367" s="51"/>
    </row>
    <row r="1368" spans="1:9" x14ac:dyDescent="0.3">
      <c r="A1368" s="51">
        <v>1</v>
      </c>
      <c r="B1368" s="51"/>
      <c r="C1368" s="51">
        <f t="shared" si="184"/>
        <v>139</v>
      </c>
      <c r="D1368" s="51">
        <v>0</v>
      </c>
      <c r="E1368" s="51">
        <v>0</v>
      </c>
      <c r="F1368" s="51">
        <f t="shared" si="185"/>
        <v>808</v>
      </c>
      <c r="G1368" s="73" t="s">
        <v>733</v>
      </c>
      <c r="H1368" s="73"/>
      <c r="I1368" s="51"/>
    </row>
    <row r="1369" spans="1:9" x14ac:dyDescent="0.3">
      <c r="A1369" s="51">
        <v>1</v>
      </c>
      <c r="B1369" s="51"/>
      <c r="C1369" s="51">
        <f t="shared" si="184"/>
        <v>139</v>
      </c>
      <c r="D1369" s="51">
        <v>0</v>
      </c>
      <c r="E1369" s="51">
        <v>0</v>
      </c>
      <c r="F1369" s="51">
        <f t="shared" si="185"/>
        <v>809</v>
      </c>
      <c r="G1369" s="73" t="s">
        <v>734</v>
      </c>
      <c r="H1369" s="73"/>
      <c r="I1369" s="51"/>
    </row>
    <row r="1370" spans="1:9" x14ac:dyDescent="0.3">
      <c r="A1370" s="51">
        <v>1</v>
      </c>
      <c r="B1370" s="51"/>
      <c r="C1370" s="51">
        <f t="shared" si="184"/>
        <v>139</v>
      </c>
      <c r="D1370" s="51">
        <v>0</v>
      </c>
      <c r="E1370" s="51">
        <v>0</v>
      </c>
      <c r="F1370" s="51">
        <f t="shared" si="185"/>
        <v>810</v>
      </c>
      <c r="G1370" s="73" t="s">
        <v>735</v>
      </c>
      <c r="H1370" s="73"/>
      <c r="I1370" s="51"/>
    </row>
    <row r="1371" spans="1:9" x14ac:dyDescent="0.3">
      <c r="A1371" s="51">
        <v>1</v>
      </c>
      <c r="B1371" s="51"/>
      <c r="C1371" s="51">
        <f t="shared" si="184"/>
        <v>139</v>
      </c>
      <c r="D1371" s="51">
        <v>0</v>
      </c>
      <c r="E1371" s="51">
        <v>0</v>
      </c>
      <c r="F1371" s="51">
        <f t="shared" si="185"/>
        <v>811</v>
      </c>
      <c r="G1371" s="73" t="s">
        <v>736</v>
      </c>
      <c r="H1371" s="73"/>
      <c r="I1371" s="51"/>
    </row>
    <row r="1372" spans="1:9" x14ac:dyDescent="0.3">
      <c r="A1372" s="51">
        <v>1</v>
      </c>
      <c r="B1372" s="51"/>
      <c r="C1372" s="51">
        <f t="shared" si="184"/>
        <v>139</v>
      </c>
      <c r="D1372" s="51">
        <v>0</v>
      </c>
      <c r="E1372" s="51">
        <v>0</v>
      </c>
      <c r="F1372" s="51">
        <f t="shared" si="185"/>
        <v>812</v>
      </c>
      <c r="G1372" s="73" t="s">
        <v>737</v>
      </c>
      <c r="H1372" s="73"/>
      <c r="I1372" s="51"/>
    </row>
    <row r="1373" spans="1:9" x14ac:dyDescent="0.3">
      <c r="A1373" s="51">
        <v>1</v>
      </c>
      <c r="B1373" s="51"/>
      <c r="C1373" s="51">
        <f t="shared" si="184"/>
        <v>139</v>
      </c>
      <c r="D1373" s="51">
        <v>0</v>
      </c>
      <c r="E1373" s="51">
        <v>0</v>
      </c>
      <c r="F1373" s="51">
        <f t="shared" si="185"/>
        <v>813</v>
      </c>
      <c r="G1373" s="73" t="s">
        <v>738</v>
      </c>
      <c r="H1373" s="73"/>
      <c r="I1373" s="51"/>
    </row>
    <row r="1374" spans="1:9" x14ac:dyDescent="0.3">
      <c r="A1374" s="51">
        <v>1</v>
      </c>
      <c r="B1374" s="51"/>
      <c r="C1374" s="51">
        <f t="shared" si="184"/>
        <v>139</v>
      </c>
      <c r="D1374" s="51">
        <v>0</v>
      </c>
      <c r="E1374" s="51">
        <v>0</v>
      </c>
      <c r="F1374" s="51">
        <f t="shared" si="185"/>
        <v>814</v>
      </c>
      <c r="G1374" s="73" t="s">
        <v>739</v>
      </c>
      <c r="H1374" s="73"/>
      <c r="I1374" s="51"/>
    </row>
    <row r="1375" spans="1:9" x14ac:dyDescent="0.3">
      <c r="A1375" s="51">
        <v>1</v>
      </c>
      <c r="B1375" s="51"/>
      <c r="C1375" s="51">
        <f t="shared" si="184"/>
        <v>139</v>
      </c>
      <c r="D1375" s="51">
        <v>0</v>
      </c>
      <c r="E1375" s="51">
        <v>0</v>
      </c>
      <c r="F1375" s="51">
        <f t="shared" si="185"/>
        <v>815</v>
      </c>
      <c r="G1375" s="73" t="s">
        <v>740</v>
      </c>
      <c r="H1375" s="73"/>
      <c r="I1375" s="51"/>
    </row>
    <row r="1376" spans="1:9" x14ac:dyDescent="0.3">
      <c r="A1376" s="51">
        <v>1</v>
      </c>
      <c r="B1376" s="51"/>
      <c r="C1376" s="51">
        <f t="shared" si="184"/>
        <v>139</v>
      </c>
      <c r="D1376" s="51">
        <v>0</v>
      </c>
      <c r="E1376" s="51">
        <v>0</v>
      </c>
      <c r="F1376" s="51">
        <f t="shared" si="185"/>
        <v>816</v>
      </c>
      <c r="G1376" s="73" t="s">
        <v>741</v>
      </c>
      <c r="H1376" s="51"/>
      <c r="I1376" s="51"/>
    </row>
    <row r="1378" spans="1:9" x14ac:dyDescent="0.3">
      <c r="A1378" s="51">
        <v>1</v>
      </c>
      <c r="B1378" s="51"/>
      <c r="C1378" s="51">
        <f>C1361+1</f>
        <v>140</v>
      </c>
      <c r="D1378" s="51">
        <v>0</v>
      </c>
      <c r="E1378" s="51">
        <v>0</v>
      </c>
      <c r="F1378" s="51">
        <f>F1361+16</f>
        <v>817</v>
      </c>
      <c r="G1378" s="73" t="s">
        <v>726</v>
      </c>
      <c r="H1378" s="73" t="s">
        <v>474</v>
      </c>
      <c r="I1378" s="58" t="str">
        <f xml:space="preserve"> MID(I1361,1,12) &amp; TEXT(MID(I1361,13,2)+1,"00") &amp; "]" &amp; RIGHT(I1361,LEN(I1361)-FIND("]",I1361))</f>
        <v>ChuteStatus[25].b0</v>
      </c>
    </row>
    <row r="1379" spans="1:9" x14ac:dyDescent="0.3">
      <c r="A1379" s="51">
        <v>1</v>
      </c>
      <c r="B1379" s="51"/>
      <c r="C1379" s="51">
        <f>C1378</f>
        <v>140</v>
      </c>
      <c r="D1379" s="51">
        <v>0</v>
      </c>
      <c r="E1379" s="51">
        <v>0</v>
      </c>
      <c r="F1379" s="51">
        <f>F1378+1</f>
        <v>818</v>
      </c>
      <c r="G1379" s="73" t="s">
        <v>727</v>
      </c>
      <c r="H1379" s="73" t="s">
        <v>475</v>
      </c>
      <c r="I1379" s="58" t="str">
        <f xml:space="preserve"> MID(I1378,1,16) &amp; "b1"</f>
        <v>ChuteStatus[25].b1</v>
      </c>
    </row>
    <row r="1380" spans="1:9" x14ac:dyDescent="0.3">
      <c r="A1380" s="51">
        <v>1</v>
      </c>
      <c r="B1380" s="51"/>
      <c r="C1380" s="51">
        <f t="shared" ref="C1380:C1393" si="186">C1379</f>
        <v>140</v>
      </c>
      <c r="D1380" s="51">
        <v>0</v>
      </c>
      <c r="E1380" s="51">
        <v>0</v>
      </c>
      <c r="F1380" s="51">
        <f t="shared" ref="F1380:F1393" si="187">F1379+1</f>
        <v>819</v>
      </c>
      <c r="G1380" s="73" t="s">
        <v>728</v>
      </c>
      <c r="H1380" s="73" t="s">
        <v>476</v>
      </c>
      <c r="I1380" s="58" t="str">
        <f xml:space="preserve"> MID(I1379,1,16) &amp; "b2"</f>
        <v>ChuteStatus[25].b2</v>
      </c>
    </row>
    <row r="1381" spans="1:9" x14ac:dyDescent="0.3">
      <c r="A1381" s="51">
        <v>1</v>
      </c>
      <c r="B1381" s="51"/>
      <c r="C1381" s="51">
        <f t="shared" si="186"/>
        <v>140</v>
      </c>
      <c r="D1381" s="51">
        <v>0</v>
      </c>
      <c r="E1381" s="51">
        <v>0</v>
      </c>
      <c r="F1381" s="51">
        <f t="shared" si="187"/>
        <v>820</v>
      </c>
      <c r="G1381" s="73" t="s">
        <v>729</v>
      </c>
      <c r="H1381" s="73" t="s">
        <v>692</v>
      </c>
      <c r="I1381" s="58" t="str">
        <f xml:space="preserve"> MID(I1380,1,16) &amp; "b3"</f>
        <v>ChuteStatus[25].b3</v>
      </c>
    </row>
    <row r="1382" spans="1:9" x14ac:dyDescent="0.3">
      <c r="A1382" s="51">
        <v>1</v>
      </c>
      <c r="B1382" s="51"/>
      <c r="C1382" s="51">
        <f t="shared" si="186"/>
        <v>140</v>
      </c>
      <c r="D1382" s="51">
        <v>0</v>
      </c>
      <c r="E1382" s="51">
        <v>0</v>
      </c>
      <c r="F1382" s="51">
        <f t="shared" si="187"/>
        <v>821</v>
      </c>
      <c r="G1382" s="73" t="s">
        <v>730</v>
      </c>
      <c r="H1382" s="73"/>
      <c r="I1382" s="51"/>
    </row>
    <row r="1383" spans="1:9" x14ac:dyDescent="0.3">
      <c r="A1383" s="51">
        <v>1</v>
      </c>
      <c r="B1383" s="51"/>
      <c r="C1383" s="51">
        <f t="shared" si="186"/>
        <v>140</v>
      </c>
      <c r="D1383" s="51">
        <v>0</v>
      </c>
      <c r="E1383" s="51">
        <v>0</v>
      </c>
      <c r="F1383" s="51">
        <f t="shared" si="187"/>
        <v>822</v>
      </c>
      <c r="G1383" s="73" t="s">
        <v>731</v>
      </c>
      <c r="H1383" s="73"/>
      <c r="I1383" s="51"/>
    </row>
    <row r="1384" spans="1:9" x14ac:dyDescent="0.3">
      <c r="A1384" s="51">
        <v>1</v>
      </c>
      <c r="B1384" s="51"/>
      <c r="C1384" s="51">
        <f t="shared" si="186"/>
        <v>140</v>
      </c>
      <c r="D1384" s="51">
        <v>0</v>
      </c>
      <c r="E1384" s="51">
        <v>0</v>
      </c>
      <c r="F1384" s="51">
        <f t="shared" si="187"/>
        <v>823</v>
      </c>
      <c r="G1384" s="73" t="s">
        <v>732</v>
      </c>
      <c r="H1384" s="73"/>
      <c r="I1384" s="51"/>
    </row>
    <row r="1385" spans="1:9" x14ac:dyDescent="0.3">
      <c r="A1385" s="51">
        <v>1</v>
      </c>
      <c r="B1385" s="51"/>
      <c r="C1385" s="51">
        <f t="shared" si="186"/>
        <v>140</v>
      </c>
      <c r="D1385" s="51">
        <v>0</v>
      </c>
      <c r="E1385" s="51">
        <v>0</v>
      </c>
      <c r="F1385" s="51">
        <f t="shared" si="187"/>
        <v>824</v>
      </c>
      <c r="G1385" s="73" t="s">
        <v>733</v>
      </c>
      <c r="H1385" s="73"/>
      <c r="I1385" s="51"/>
    </row>
    <row r="1386" spans="1:9" x14ac:dyDescent="0.3">
      <c r="A1386" s="51">
        <v>1</v>
      </c>
      <c r="B1386" s="51"/>
      <c r="C1386" s="51">
        <f t="shared" si="186"/>
        <v>140</v>
      </c>
      <c r="D1386" s="51">
        <v>0</v>
      </c>
      <c r="E1386" s="51">
        <v>0</v>
      </c>
      <c r="F1386" s="51">
        <f t="shared" si="187"/>
        <v>825</v>
      </c>
      <c r="G1386" s="73" t="s">
        <v>734</v>
      </c>
      <c r="H1386" s="73"/>
      <c r="I1386" s="51"/>
    </row>
    <row r="1387" spans="1:9" x14ac:dyDescent="0.3">
      <c r="A1387" s="51">
        <v>1</v>
      </c>
      <c r="B1387" s="51"/>
      <c r="C1387" s="51">
        <f t="shared" si="186"/>
        <v>140</v>
      </c>
      <c r="D1387" s="51">
        <v>0</v>
      </c>
      <c r="E1387" s="51">
        <v>0</v>
      </c>
      <c r="F1387" s="51">
        <f t="shared" si="187"/>
        <v>826</v>
      </c>
      <c r="G1387" s="73" t="s">
        <v>735</v>
      </c>
      <c r="H1387" s="73"/>
      <c r="I1387" s="51"/>
    </row>
    <row r="1388" spans="1:9" x14ac:dyDescent="0.3">
      <c r="A1388" s="51">
        <v>1</v>
      </c>
      <c r="B1388" s="51"/>
      <c r="C1388" s="51">
        <f t="shared" si="186"/>
        <v>140</v>
      </c>
      <c r="D1388" s="51">
        <v>0</v>
      </c>
      <c r="E1388" s="51">
        <v>0</v>
      </c>
      <c r="F1388" s="51">
        <f t="shared" si="187"/>
        <v>827</v>
      </c>
      <c r="G1388" s="73" t="s">
        <v>736</v>
      </c>
      <c r="H1388" s="73"/>
      <c r="I1388" s="51"/>
    </row>
    <row r="1389" spans="1:9" x14ac:dyDescent="0.3">
      <c r="A1389" s="51">
        <v>1</v>
      </c>
      <c r="B1389" s="51"/>
      <c r="C1389" s="51">
        <f t="shared" si="186"/>
        <v>140</v>
      </c>
      <c r="D1389" s="51">
        <v>0</v>
      </c>
      <c r="E1389" s="51">
        <v>0</v>
      </c>
      <c r="F1389" s="51">
        <f t="shared" si="187"/>
        <v>828</v>
      </c>
      <c r="G1389" s="73" t="s">
        <v>737</v>
      </c>
      <c r="H1389" s="73"/>
      <c r="I1389" s="51"/>
    </row>
    <row r="1390" spans="1:9" x14ac:dyDescent="0.3">
      <c r="A1390" s="51">
        <v>1</v>
      </c>
      <c r="B1390" s="51"/>
      <c r="C1390" s="51">
        <f t="shared" si="186"/>
        <v>140</v>
      </c>
      <c r="D1390" s="51">
        <v>0</v>
      </c>
      <c r="E1390" s="51">
        <v>0</v>
      </c>
      <c r="F1390" s="51">
        <f t="shared" si="187"/>
        <v>829</v>
      </c>
      <c r="G1390" s="73" t="s">
        <v>738</v>
      </c>
      <c r="H1390" s="73"/>
      <c r="I1390" s="51"/>
    </row>
    <row r="1391" spans="1:9" x14ac:dyDescent="0.3">
      <c r="A1391" s="51">
        <v>1</v>
      </c>
      <c r="B1391" s="51"/>
      <c r="C1391" s="51">
        <f t="shared" si="186"/>
        <v>140</v>
      </c>
      <c r="D1391" s="51">
        <v>0</v>
      </c>
      <c r="E1391" s="51">
        <v>0</v>
      </c>
      <c r="F1391" s="51">
        <f t="shared" si="187"/>
        <v>830</v>
      </c>
      <c r="G1391" s="73" t="s">
        <v>739</v>
      </c>
      <c r="H1391" s="73"/>
      <c r="I1391" s="51"/>
    </row>
    <row r="1392" spans="1:9" x14ac:dyDescent="0.3">
      <c r="A1392" s="51">
        <v>1</v>
      </c>
      <c r="B1392" s="51"/>
      <c r="C1392" s="51">
        <f t="shared" si="186"/>
        <v>140</v>
      </c>
      <c r="D1392" s="51">
        <v>0</v>
      </c>
      <c r="E1392" s="51">
        <v>0</v>
      </c>
      <c r="F1392" s="51">
        <f t="shared" si="187"/>
        <v>831</v>
      </c>
      <c r="G1392" s="73" t="s">
        <v>740</v>
      </c>
      <c r="H1392" s="73"/>
      <c r="I1392" s="51"/>
    </row>
    <row r="1393" spans="1:9" x14ac:dyDescent="0.3">
      <c r="A1393" s="51">
        <v>1</v>
      </c>
      <c r="B1393" s="51"/>
      <c r="C1393" s="51">
        <f t="shared" si="186"/>
        <v>140</v>
      </c>
      <c r="D1393" s="51">
        <v>0</v>
      </c>
      <c r="E1393" s="51">
        <v>0</v>
      </c>
      <c r="F1393" s="51">
        <f t="shared" si="187"/>
        <v>832</v>
      </c>
      <c r="G1393" s="73" t="s">
        <v>741</v>
      </c>
      <c r="H1393" s="51"/>
      <c r="I1393" s="51"/>
    </row>
    <row r="1395" spans="1:9" x14ac:dyDescent="0.3">
      <c r="A1395" s="51">
        <v>1</v>
      </c>
      <c r="B1395" s="51"/>
      <c r="C1395" s="51">
        <f>C1378+1</f>
        <v>141</v>
      </c>
      <c r="D1395" s="51">
        <v>0</v>
      </c>
      <c r="E1395" s="51">
        <v>0</v>
      </c>
      <c r="F1395" s="51">
        <f>F1378+16</f>
        <v>833</v>
      </c>
      <c r="G1395" s="73" t="s">
        <v>726</v>
      </c>
      <c r="H1395" s="73" t="s">
        <v>474</v>
      </c>
      <c r="I1395" s="58" t="str">
        <f xml:space="preserve"> MID(I1378,1,12) &amp; TEXT(MID(I1378,13,2)+1,"00") &amp; "]" &amp; RIGHT(I1378,LEN(I1378)-FIND("]",I1378))</f>
        <v>ChuteStatus[26].b0</v>
      </c>
    </row>
    <row r="1396" spans="1:9" x14ac:dyDescent="0.3">
      <c r="A1396" s="51">
        <v>1</v>
      </c>
      <c r="B1396" s="51"/>
      <c r="C1396" s="51">
        <f>C1395</f>
        <v>141</v>
      </c>
      <c r="D1396" s="51">
        <v>0</v>
      </c>
      <c r="E1396" s="51">
        <v>0</v>
      </c>
      <c r="F1396" s="51">
        <f>F1395+1</f>
        <v>834</v>
      </c>
      <c r="G1396" s="73" t="s">
        <v>727</v>
      </c>
      <c r="H1396" s="73" t="s">
        <v>475</v>
      </c>
      <c r="I1396" s="58" t="str">
        <f xml:space="preserve"> MID(I1395,1,16) &amp; "b1"</f>
        <v>ChuteStatus[26].b1</v>
      </c>
    </row>
    <row r="1397" spans="1:9" x14ac:dyDescent="0.3">
      <c r="A1397" s="51">
        <v>1</v>
      </c>
      <c r="B1397" s="51"/>
      <c r="C1397" s="51">
        <f t="shared" ref="C1397:C1410" si="188">C1396</f>
        <v>141</v>
      </c>
      <c r="D1397" s="51">
        <v>0</v>
      </c>
      <c r="E1397" s="51">
        <v>0</v>
      </c>
      <c r="F1397" s="51">
        <f t="shared" ref="F1397:F1410" si="189">F1396+1</f>
        <v>835</v>
      </c>
      <c r="G1397" s="73" t="s">
        <v>728</v>
      </c>
      <c r="H1397" s="73" t="s">
        <v>476</v>
      </c>
      <c r="I1397" s="58" t="str">
        <f xml:space="preserve"> MID(I1396,1,16) &amp; "b2"</f>
        <v>ChuteStatus[26].b2</v>
      </c>
    </row>
    <row r="1398" spans="1:9" x14ac:dyDescent="0.3">
      <c r="A1398" s="51">
        <v>1</v>
      </c>
      <c r="B1398" s="51"/>
      <c r="C1398" s="51">
        <f t="shared" si="188"/>
        <v>141</v>
      </c>
      <c r="D1398" s="51">
        <v>0</v>
      </c>
      <c r="E1398" s="51">
        <v>0</v>
      </c>
      <c r="F1398" s="51">
        <f t="shared" si="189"/>
        <v>836</v>
      </c>
      <c r="G1398" s="73" t="s">
        <v>729</v>
      </c>
      <c r="H1398" s="73" t="s">
        <v>692</v>
      </c>
      <c r="I1398" s="58" t="str">
        <f xml:space="preserve"> MID(I1397,1,16) &amp; "b3"</f>
        <v>ChuteStatus[26].b3</v>
      </c>
    </row>
    <row r="1399" spans="1:9" x14ac:dyDescent="0.3">
      <c r="A1399" s="51">
        <v>1</v>
      </c>
      <c r="B1399" s="51"/>
      <c r="C1399" s="51">
        <f t="shared" si="188"/>
        <v>141</v>
      </c>
      <c r="D1399" s="51">
        <v>0</v>
      </c>
      <c r="E1399" s="51">
        <v>0</v>
      </c>
      <c r="F1399" s="51">
        <f t="shared" si="189"/>
        <v>837</v>
      </c>
      <c r="G1399" s="73" t="s">
        <v>730</v>
      </c>
      <c r="H1399" s="73"/>
      <c r="I1399" s="51"/>
    </row>
    <row r="1400" spans="1:9" x14ac:dyDescent="0.3">
      <c r="A1400" s="51">
        <v>1</v>
      </c>
      <c r="B1400" s="51"/>
      <c r="C1400" s="51">
        <f t="shared" si="188"/>
        <v>141</v>
      </c>
      <c r="D1400" s="51">
        <v>0</v>
      </c>
      <c r="E1400" s="51">
        <v>0</v>
      </c>
      <c r="F1400" s="51">
        <f t="shared" si="189"/>
        <v>838</v>
      </c>
      <c r="G1400" s="73" t="s">
        <v>731</v>
      </c>
      <c r="H1400" s="73"/>
      <c r="I1400" s="51"/>
    </row>
    <row r="1401" spans="1:9" x14ac:dyDescent="0.3">
      <c r="A1401" s="51">
        <v>1</v>
      </c>
      <c r="B1401" s="51"/>
      <c r="C1401" s="51">
        <f t="shared" si="188"/>
        <v>141</v>
      </c>
      <c r="D1401" s="51">
        <v>0</v>
      </c>
      <c r="E1401" s="51">
        <v>0</v>
      </c>
      <c r="F1401" s="51">
        <f t="shared" si="189"/>
        <v>839</v>
      </c>
      <c r="G1401" s="73" t="s">
        <v>732</v>
      </c>
      <c r="H1401" s="73"/>
      <c r="I1401" s="51"/>
    </row>
    <row r="1402" spans="1:9" x14ac:dyDescent="0.3">
      <c r="A1402" s="51">
        <v>1</v>
      </c>
      <c r="B1402" s="51"/>
      <c r="C1402" s="51">
        <f t="shared" si="188"/>
        <v>141</v>
      </c>
      <c r="D1402" s="51">
        <v>0</v>
      </c>
      <c r="E1402" s="51">
        <v>0</v>
      </c>
      <c r="F1402" s="51">
        <f t="shared" si="189"/>
        <v>840</v>
      </c>
      <c r="G1402" s="73" t="s">
        <v>733</v>
      </c>
      <c r="H1402" s="73"/>
      <c r="I1402" s="51"/>
    </row>
    <row r="1403" spans="1:9" x14ac:dyDescent="0.3">
      <c r="A1403" s="51">
        <v>1</v>
      </c>
      <c r="B1403" s="51"/>
      <c r="C1403" s="51">
        <f t="shared" si="188"/>
        <v>141</v>
      </c>
      <c r="D1403" s="51">
        <v>0</v>
      </c>
      <c r="E1403" s="51">
        <v>0</v>
      </c>
      <c r="F1403" s="51">
        <f t="shared" si="189"/>
        <v>841</v>
      </c>
      <c r="G1403" s="73" t="s">
        <v>734</v>
      </c>
      <c r="H1403" s="73"/>
      <c r="I1403" s="51"/>
    </row>
    <row r="1404" spans="1:9" x14ac:dyDescent="0.3">
      <c r="A1404" s="51">
        <v>1</v>
      </c>
      <c r="B1404" s="51"/>
      <c r="C1404" s="51">
        <f t="shared" si="188"/>
        <v>141</v>
      </c>
      <c r="D1404" s="51">
        <v>0</v>
      </c>
      <c r="E1404" s="51">
        <v>0</v>
      </c>
      <c r="F1404" s="51">
        <f t="shared" si="189"/>
        <v>842</v>
      </c>
      <c r="G1404" s="73" t="s">
        <v>735</v>
      </c>
      <c r="H1404" s="73"/>
      <c r="I1404" s="51"/>
    </row>
    <row r="1405" spans="1:9" x14ac:dyDescent="0.3">
      <c r="A1405" s="51">
        <v>1</v>
      </c>
      <c r="B1405" s="51"/>
      <c r="C1405" s="51">
        <f t="shared" si="188"/>
        <v>141</v>
      </c>
      <c r="D1405" s="51">
        <v>0</v>
      </c>
      <c r="E1405" s="51">
        <v>0</v>
      </c>
      <c r="F1405" s="51">
        <f t="shared" si="189"/>
        <v>843</v>
      </c>
      <c r="G1405" s="73" t="s">
        <v>736</v>
      </c>
      <c r="H1405" s="73"/>
      <c r="I1405" s="51"/>
    </row>
    <row r="1406" spans="1:9" x14ac:dyDescent="0.3">
      <c r="A1406" s="51">
        <v>1</v>
      </c>
      <c r="B1406" s="51"/>
      <c r="C1406" s="51">
        <f t="shared" si="188"/>
        <v>141</v>
      </c>
      <c r="D1406" s="51">
        <v>0</v>
      </c>
      <c r="E1406" s="51">
        <v>0</v>
      </c>
      <c r="F1406" s="51">
        <f t="shared" si="189"/>
        <v>844</v>
      </c>
      <c r="G1406" s="73" t="s">
        <v>737</v>
      </c>
      <c r="H1406" s="73"/>
      <c r="I1406" s="51"/>
    </row>
    <row r="1407" spans="1:9" x14ac:dyDescent="0.3">
      <c r="A1407" s="51">
        <v>1</v>
      </c>
      <c r="B1407" s="51"/>
      <c r="C1407" s="51">
        <f t="shared" si="188"/>
        <v>141</v>
      </c>
      <c r="D1407" s="51">
        <v>0</v>
      </c>
      <c r="E1407" s="51">
        <v>0</v>
      </c>
      <c r="F1407" s="51">
        <f t="shared" si="189"/>
        <v>845</v>
      </c>
      <c r="G1407" s="73" t="s">
        <v>738</v>
      </c>
      <c r="H1407" s="73"/>
      <c r="I1407" s="51"/>
    </row>
    <row r="1408" spans="1:9" x14ac:dyDescent="0.3">
      <c r="A1408" s="51">
        <v>1</v>
      </c>
      <c r="B1408" s="51"/>
      <c r="C1408" s="51">
        <f t="shared" si="188"/>
        <v>141</v>
      </c>
      <c r="D1408" s="51">
        <v>0</v>
      </c>
      <c r="E1408" s="51">
        <v>0</v>
      </c>
      <c r="F1408" s="51">
        <f t="shared" si="189"/>
        <v>846</v>
      </c>
      <c r="G1408" s="73" t="s">
        <v>739</v>
      </c>
      <c r="H1408" s="73"/>
      <c r="I1408" s="51"/>
    </row>
    <row r="1409" spans="1:9" x14ac:dyDescent="0.3">
      <c r="A1409" s="51">
        <v>1</v>
      </c>
      <c r="B1409" s="51"/>
      <c r="C1409" s="51">
        <f t="shared" si="188"/>
        <v>141</v>
      </c>
      <c r="D1409" s="51">
        <v>0</v>
      </c>
      <c r="E1409" s="51">
        <v>0</v>
      </c>
      <c r="F1409" s="51">
        <f t="shared" si="189"/>
        <v>847</v>
      </c>
      <c r="G1409" s="73" t="s">
        <v>740</v>
      </c>
      <c r="H1409" s="73"/>
      <c r="I1409" s="51"/>
    </row>
    <row r="1410" spans="1:9" x14ac:dyDescent="0.3">
      <c r="A1410" s="51">
        <v>1</v>
      </c>
      <c r="B1410" s="51"/>
      <c r="C1410" s="51">
        <f t="shared" si="188"/>
        <v>141</v>
      </c>
      <c r="D1410" s="51">
        <v>0</v>
      </c>
      <c r="E1410" s="51">
        <v>0</v>
      </c>
      <c r="F1410" s="51">
        <f t="shared" si="189"/>
        <v>848</v>
      </c>
      <c r="G1410" s="73" t="s">
        <v>741</v>
      </c>
      <c r="H1410" s="51"/>
      <c r="I1410" s="51"/>
    </row>
    <row r="1412" spans="1:9" x14ac:dyDescent="0.3">
      <c r="A1412" s="51">
        <v>1</v>
      </c>
      <c r="B1412" s="51"/>
      <c r="C1412" s="51">
        <f>C1395+1</f>
        <v>142</v>
      </c>
      <c r="D1412" s="51">
        <v>0</v>
      </c>
      <c r="E1412" s="51">
        <v>0</v>
      </c>
      <c r="F1412" s="51">
        <f>F1395+16</f>
        <v>849</v>
      </c>
      <c r="G1412" s="73" t="s">
        <v>726</v>
      </c>
      <c r="H1412" s="73" t="s">
        <v>474</v>
      </c>
      <c r="I1412" s="58" t="str">
        <f xml:space="preserve"> MID(I1395,1,12) &amp; TEXT(MID(I1395,13,2)+1,"00") &amp; "]" &amp; RIGHT(I1395,LEN(I1395)-FIND("]",I1395))</f>
        <v>ChuteStatus[27].b0</v>
      </c>
    </row>
    <row r="1413" spans="1:9" x14ac:dyDescent="0.3">
      <c r="A1413" s="51">
        <v>1</v>
      </c>
      <c r="B1413" s="51"/>
      <c r="C1413" s="51">
        <f>C1412</f>
        <v>142</v>
      </c>
      <c r="D1413" s="51">
        <v>0</v>
      </c>
      <c r="E1413" s="51">
        <v>0</v>
      </c>
      <c r="F1413" s="51">
        <f>F1412+1</f>
        <v>850</v>
      </c>
      <c r="G1413" s="73" t="s">
        <v>727</v>
      </c>
      <c r="H1413" s="73" t="s">
        <v>475</v>
      </c>
      <c r="I1413" s="58" t="str">
        <f xml:space="preserve"> MID(I1412,1,16) &amp; "b1"</f>
        <v>ChuteStatus[27].b1</v>
      </c>
    </row>
    <row r="1414" spans="1:9" x14ac:dyDescent="0.3">
      <c r="A1414" s="51">
        <v>1</v>
      </c>
      <c r="B1414" s="51"/>
      <c r="C1414" s="51">
        <f t="shared" ref="C1414:C1427" si="190">C1413</f>
        <v>142</v>
      </c>
      <c r="D1414" s="51">
        <v>0</v>
      </c>
      <c r="E1414" s="51">
        <v>0</v>
      </c>
      <c r="F1414" s="51">
        <f t="shared" ref="F1414:F1427" si="191">F1413+1</f>
        <v>851</v>
      </c>
      <c r="G1414" s="73" t="s">
        <v>728</v>
      </c>
      <c r="H1414" s="73" t="s">
        <v>476</v>
      </c>
      <c r="I1414" s="58" t="str">
        <f xml:space="preserve"> MID(I1413,1,16) &amp; "b2"</f>
        <v>ChuteStatus[27].b2</v>
      </c>
    </row>
    <row r="1415" spans="1:9" x14ac:dyDescent="0.3">
      <c r="A1415" s="51">
        <v>1</v>
      </c>
      <c r="B1415" s="51"/>
      <c r="C1415" s="51">
        <f t="shared" si="190"/>
        <v>142</v>
      </c>
      <c r="D1415" s="51">
        <v>0</v>
      </c>
      <c r="E1415" s="51">
        <v>0</v>
      </c>
      <c r="F1415" s="51">
        <f t="shared" si="191"/>
        <v>852</v>
      </c>
      <c r="G1415" s="73" t="s">
        <v>729</v>
      </c>
      <c r="H1415" s="73" t="s">
        <v>692</v>
      </c>
      <c r="I1415" s="58" t="str">
        <f xml:space="preserve"> MID(I1414,1,16) &amp; "b3"</f>
        <v>ChuteStatus[27].b3</v>
      </c>
    </row>
    <row r="1416" spans="1:9" x14ac:dyDescent="0.3">
      <c r="A1416" s="51">
        <v>1</v>
      </c>
      <c r="B1416" s="51"/>
      <c r="C1416" s="51">
        <f t="shared" si="190"/>
        <v>142</v>
      </c>
      <c r="D1416" s="51">
        <v>0</v>
      </c>
      <c r="E1416" s="51">
        <v>0</v>
      </c>
      <c r="F1416" s="51">
        <f t="shared" si="191"/>
        <v>853</v>
      </c>
      <c r="G1416" s="73" t="s">
        <v>730</v>
      </c>
      <c r="H1416" s="73"/>
      <c r="I1416" s="51"/>
    </row>
    <row r="1417" spans="1:9" x14ac:dyDescent="0.3">
      <c r="A1417" s="51">
        <v>1</v>
      </c>
      <c r="B1417" s="51"/>
      <c r="C1417" s="51">
        <f t="shared" si="190"/>
        <v>142</v>
      </c>
      <c r="D1417" s="51">
        <v>0</v>
      </c>
      <c r="E1417" s="51">
        <v>0</v>
      </c>
      <c r="F1417" s="51">
        <f t="shared" si="191"/>
        <v>854</v>
      </c>
      <c r="G1417" s="73" t="s">
        <v>731</v>
      </c>
      <c r="H1417" s="73"/>
      <c r="I1417" s="51"/>
    </row>
    <row r="1418" spans="1:9" x14ac:dyDescent="0.3">
      <c r="A1418" s="51">
        <v>1</v>
      </c>
      <c r="B1418" s="51"/>
      <c r="C1418" s="51">
        <f t="shared" si="190"/>
        <v>142</v>
      </c>
      <c r="D1418" s="51">
        <v>0</v>
      </c>
      <c r="E1418" s="51">
        <v>0</v>
      </c>
      <c r="F1418" s="51">
        <f t="shared" si="191"/>
        <v>855</v>
      </c>
      <c r="G1418" s="73" t="s">
        <v>732</v>
      </c>
      <c r="H1418" s="73"/>
      <c r="I1418" s="51"/>
    </row>
    <row r="1419" spans="1:9" x14ac:dyDescent="0.3">
      <c r="A1419" s="51">
        <v>1</v>
      </c>
      <c r="B1419" s="51"/>
      <c r="C1419" s="51">
        <f t="shared" si="190"/>
        <v>142</v>
      </c>
      <c r="D1419" s="51">
        <v>0</v>
      </c>
      <c r="E1419" s="51">
        <v>0</v>
      </c>
      <c r="F1419" s="51">
        <f t="shared" si="191"/>
        <v>856</v>
      </c>
      <c r="G1419" s="73" t="s">
        <v>733</v>
      </c>
      <c r="H1419" s="73"/>
      <c r="I1419" s="51"/>
    </row>
    <row r="1420" spans="1:9" x14ac:dyDescent="0.3">
      <c r="A1420" s="51">
        <v>1</v>
      </c>
      <c r="B1420" s="51"/>
      <c r="C1420" s="51">
        <f t="shared" si="190"/>
        <v>142</v>
      </c>
      <c r="D1420" s="51">
        <v>0</v>
      </c>
      <c r="E1420" s="51">
        <v>0</v>
      </c>
      <c r="F1420" s="51">
        <f t="shared" si="191"/>
        <v>857</v>
      </c>
      <c r="G1420" s="73" t="s">
        <v>734</v>
      </c>
      <c r="H1420" s="73"/>
      <c r="I1420" s="51"/>
    </row>
    <row r="1421" spans="1:9" x14ac:dyDescent="0.3">
      <c r="A1421" s="51">
        <v>1</v>
      </c>
      <c r="B1421" s="51"/>
      <c r="C1421" s="51">
        <f t="shared" si="190"/>
        <v>142</v>
      </c>
      <c r="D1421" s="51">
        <v>0</v>
      </c>
      <c r="E1421" s="51">
        <v>0</v>
      </c>
      <c r="F1421" s="51">
        <f t="shared" si="191"/>
        <v>858</v>
      </c>
      <c r="G1421" s="73" t="s">
        <v>735</v>
      </c>
      <c r="H1421" s="73"/>
      <c r="I1421" s="51"/>
    </row>
    <row r="1422" spans="1:9" x14ac:dyDescent="0.3">
      <c r="A1422" s="51">
        <v>1</v>
      </c>
      <c r="B1422" s="51"/>
      <c r="C1422" s="51">
        <f t="shared" si="190"/>
        <v>142</v>
      </c>
      <c r="D1422" s="51">
        <v>0</v>
      </c>
      <c r="E1422" s="51">
        <v>0</v>
      </c>
      <c r="F1422" s="51">
        <f t="shared" si="191"/>
        <v>859</v>
      </c>
      <c r="G1422" s="73" t="s">
        <v>736</v>
      </c>
      <c r="H1422" s="73"/>
      <c r="I1422" s="51"/>
    </row>
    <row r="1423" spans="1:9" x14ac:dyDescent="0.3">
      <c r="A1423" s="51">
        <v>1</v>
      </c>
      <c r="B1423" s="51"/>
      <c r="C1423" s="51">
        <f t="shared" si="190"/>
        <v>142</v>
      </c>
      <c r="D1423" s="51">
        <v>0</v>
      </c>
      <c r="E1423" s="51">
        <v>0</v>
      </c>
      <c r="F1423" s="51">
        <f t="shared" si="191"/>
        <v>860</v>
      </c>
      <c r="G1423" s="73" t="s">
        <v>737</v>
      </c>
      <c r="H1423" s="73"/>
      <c r="I1423" s="51"/>
    </row>
    <row r="1424" spans="1:9" x14ac:dyDescent="0.3">
      <c r="A1424" s="51">
        <v>1</v>
      </c>
      <c r="B1424" s="51"/>
      <c r="C1424" s="51">
        <f t="shared" si="190"/>
        <v>142</v>
      </c>
      <c r="D1424" s="51">
        <v>0</v>
      </c>
      <c r="E1424" s="51">
        <v>0</v>
      </c>
      <c r="F1424" s="51">
        <f t="shared" si="191"/>
        <v>861</v>
      </c>
      <c r="G1424" s="73" t="s">
        <v>738</v>
      </c>
      <c r="H1424" s="73"/>
      <c r="I1424" s="51"/>
    </row>
    <row r="1425" spans="1:9" x14ac:dyDescent="0.3">
      <c r="A1425" s="51">
        <v>1</v>
      </c>
      <c r="B1425" s="51"/>
      <c r="C1425" s="51">
        <f t="shared" si="190"/>
        <v>142</v>
      </c>
      <c r="D1425" s="51">
        <v>0</v>
      </c>
      <c r="E1425" s="51">
        <v>0</v>
      </c>
      <c r="F1425" s="51">
        <f t="shared" si="191"/>
        <v>862</v>
      </c>
      <c r="G1425" s="73" t="s">
        <v>739</v>
      </c>
      <c r="H1425" s="73"/>
      <c r="I1425" s="51"/>
    </row>
    <row r="1426" spans="1:9" x14ac:dyDescent="0.3">
      <c r="A1426" s="51">
        <v>1</v>
      </c>
      <c r="B1426" s="51"/>
      <c r="C1426" s="51">
        <f t="shared" si="190"/>
        <v>142</v>
      </c>
      <c r="D1426" s="51">
        <v>0</v>
      </c>
      <c r="E1426" s="51">
        <v>0</v>
      </c>
      <c r="F1426" s="51">
        <f t="shared" si="191"/>
        <v>863</v>
      </c>
      <c r="G1426" s="73" t="s">
        <v>740</v>
      </c>
      <c r="H1426" s="73"/>
      <c r="I1426" s="51"/>
    </row>
    <row r="1427" spans="1:9" x14ac:dyDescent="0.3">
      <c r="A1427" s="51">
        <v>1</v>
      </c>
      <c r="B1427" s="51"/>
      <c r="C1427" s="51">
        <f t="shared" si="190"/>
        <v>142</v>
      </c>
      <c r="D1427" s="51">
        <v>0</v>
      </c>
      <c r="E1427" s="51">
        <v>0</v>
      </c>
      <c r="F1427" s="51">
        <f t="shared" si="191"/>
        <v>864</v>
      </c>
      <c r="G1427" s="73" t="s">
        <v>741</v>
      </c>
      <c r="H1427" s="51"/>
      <c r="I1427" s="51"/>
    </row>
    <row r="1429" spans="1:9" x14ac:dyDescent="0.3">
      <c r="A1429" s="51">
        <v>1</v>
      </c>
      <c r="B1429" s="51"/>
      <c r="C1429" s="51">
        <f>C1412+1</f>
        <v>143</v>
      </c>
      <c r="D1429" s="51">
        <v>0</v>
      </c>
      <c r="E1429" s="51">
        <v>0</v>
      </c>
      <c r="F1429" s="51">
        <f>F1412+16</f>
        <v>865</v>
      </c>
      <c r="G1429" s="73" t="s">
        <v>726</v>
      </c>
      <c r="H1429" s="73" t="s">
        <v>474</v>
      </c>
      <c r="I1429" s="58" t="str">
        <f xml:space="preserve"> MID(I1412,1,12) &amp; TEXT(MID(I1412,13,2)+1,"00") &amp; "]" &amp; RIGHT(I1412,LEN(I1412)-FIND("]",I1412))</f>
        <v>ChuteStatus[28].b0</v>
      </c>
    </row>
    <row r="1430" spans="1:9" x14ac:dyDescent="0.3">
      <c r="A1430" s="51">
        <v>1</v>
      </c>
      <c r="B1430" s="51"/>
      <c r="C1430" s="51">
        <f>C1429</f>
        <v>143</v>
      </c>
      <c r="D1430" s="51">
        <v>0</v>
      </c>
      <c r="E1430" s="51">
        <v>0</v>
      </c>
      <c r="F1430" s="51">
        <f>F1429+1</f>
        <v>866</v>
      </c>
      <c r="G1430" s="73" t="s">
        <v>727</v>
      </c>
      <c r="H1430" s="73" t="s">
        <v>475</v>
      </c>
      <c r="I1430" s="58" t="str">
        <f xml:space="preserve"> MID(I1429,1,16) &amp; "b1"</f>
        <v>ChuteStatus[28].b1</v>
      </c>
    </row>
    <row r="1431" spans="1:9" x14ac:dyDescent="0.3">
      <c r="A1431" s="51">
        <v>1</v>
      </c>
      <c r="B1431" s="51"/>
      <c r="C1431" s="51">
        <f t="shared" ref="C1431:C1444" si="192">C1430</f>
        <v>143</v>
      </c>
      <c r="D1431" s="51">
        <v>0</v>
      </c>
      <c r="E1431" s="51">
        <v>0</v>
      </c>
      <c r="F1431" s="51">
        <f t="shared" ref="F1431:F1444" si="193">F1430+1</f>
        <v>867</v>
      </c>
      <c r="G1431" s="73" t="s">
        <v>728</v>
      </c>
      <c r="H1431" s="73" t="s">
        <v>476</v>
      </c>
      <c r="I1431" s="58" t="str">
        <f xml:space="preserve"> MID(I1430,1,16) &amp; "b2"</f>
        <v>ChuteStatus[28].b2</v>
      </c>
    </row>
    <row r="1432" spans="1:9" x14ac:dyDescent="0.3">
      <c r="A1432" s="51">
        <v>1</v>
      </c>
      <c r="B1432" s="51"/>
      <c r="C1432" s="51">
        <f t="shared" si="192"/>
        <v>143</v>
      </c>
      <c r="D1432" s="51">
        <v>0</v>
      </c>
      <c r="E1432" s="51">
        <v>0</v>
      </c>
      <c r="F1432" s="51">
        <f t="shared" si="193"/>
        <v>868</v>
      </c>
      <c r="G1432" s="73" t="s">
        <v>729</v>
      </c>
      <c r="H1432" s="73" t="s">
        <v>692</v>
      </c>
      <c r="I1432" s="58" t="str">
        <f xml:space="preserve"> MID(I1431,1,16) &amp; "b3"</f>
        <v>ChuteStatus[28].b3</v>
      </c>
    </row>
    <row r="1433" spans="1:9" x14ac:dyDescent="0.3">
      <c r="A1433" s="51">
        <v>1</v>
      </c>
      <c r="B1433" s="51"/>
      <c r="C1433" s="51">
        <f t="shared" si="192"/>
        <v>143</v>
      </c>
      <c r="D1433" s="51">
        <v>0</v>
      </c>
      <c r="E1433" s="51">
        <v>0</v>
      </c>
      <c r="F1433" s="51">
        <f t="shared" si="193"/>
        <v>869</v>
      </c>
      <c r="G1433" s="73" t="s">
        <v>730</v>
      </c>
      <c r="H1433" s="73"/>
      <c r="I1433" s="51"/>
    </row>
    <row r="1434" spans="1:9" x14ac:dyDescent="0.3">
      <c r="A1434" s="51">
        <v>1</v>
      </c>
      <c r="B1434" s="51"/>
      <c r="C1434" s="51">
        <f t="shared" si="192"/>
        <v>143</v>
      </c>
      <c r="D1434" s="51">
        <v>0</v>
      </c>
      <c r="E1434" s="51">
        <v>0</v>
      </c>
      <c r="F1434" s="51">
        <f t="shared" si="193"/>
        <v>870</v>
      </c>
      <c r="G1434" s="73" t="s">
        <v>731</v>
      </c>
      <c r="H1434" s="73"/>
      <c r="I1434" s="51"/>
    </row>
    <row r="1435" spans="1:9" x14ac:dyDescent="0.3">
      <c r="A1435" s="51">
        <v>1</v>
      </c>
      <c r="B1435" s="51"/>
      <c r="C1435" s="51">
        <f t="shared" si="192"/>
        <v>143</v>
      </c>
      <c r="D1435" s="51">
        <v>0</v>
      </c>
      <c r="E1435" s="51">
        <v>0</v>
      </c>
      <c r="F1435" s="51">
        <f t="shared" si="193"/>
        <v>871</v>
      </c>
      <c r="G1435" s="73" t="s">
        <v>732</v>
      </c>
      <c r="H1435" s="73"/>
      <c r="I1435" s="51"/>
    </row>
    <row r="1436" spans="1:9" x14ac:dyDescent="0.3">
      <c r="A1436" s="51">
        <v>1</v>
      </c>
      <c r="B1436" s="51"/>
      <c r="C1436" s="51">
        <f t="shared" si="192"/>
        <v>143</v>
      </c>
      <c r="D1436" s="51">
        <v>0</v>
      </c>
      <c r="E1436" s="51">
        <v>0</v>
      </c>
      <c r="F1436" s="51">
        <f t="shared" si="193"/>
        <v>872</v>
      </c>
      <c r="G1436" s="73" t="s">
        <v>733</v>
      </c>
      <c r="H1436" s="73"/>
      <c r="I1436" s="51"/>
    </row>
    <row r="1437" spans="1:9" x14ac:dyDescent="0.3">
      <c r="A1437" s="51">
        <v>1</v>
      </c>
      <c r="B1437" s="51"/>
      <c r="C1437" s="51">
        <f t="shared" si="192"/>
        <v>143</v>
      </c>
      <c r="D1437" s="51">
        <v>0</v>
      </c>
      <c r="E1437" s="51">
        <v>0</v>
      </c>
      <c r="F1437" s="51">
        <f t="shared" si="193"/>
        <v>873</v>
      </c>
      <c r="G1437" s="73" t="s">
        <v>734</v>
      </c>
      <c r="H1437" s="73"/>
      <c r="I1437" s="51"/>
    </row>
    <row r="1438" spans="1:9" x14ac:dyDescent="0.3">
      <c r="A1438" s="51">
        <v>1</v>
      </c>
      <c r="B1438" s="51"/>
      <c r="C1438" s="51">
        <f t="shared" si="192"/>
        <v>143</v>
      </c>
      <c r="D1438" s="51">
        <v>0</v>
      </c>
      <c r="E1438" s="51">
        <v>0</v>
      </c>
      <c r="F1438" s="51">
        <f t="shared" si="193"/>
        <v>874</v>
      </c>
      <c r="G1438" s="73" t="s">
        <v>735</v>
      </c>
      <c r="H1438" s="73"/>
      <c r="I1438" s="51"/>
    </row>
    <row r="1439" spans="1:9" x14ac:dyDescent="0.3">
      <c r="A1439" s="51">
        <v>1</v>
      </c>
      <c r="B1439" s="51"/>
      <c r="C1439" s="51">
        <f t="shared" si="192"/>
        <v>143</v>
      </c>
      <c r="D1439" s="51">
        <v>0</v>
      </c>
      <c r="E1439" s="51">
        <v>0</v>
      </c>
      <c r="F1439" s="51">
        <f t="shared" si="193"/>
        <v>875</v>
      </c>
      <c r="G1439" s="73" t="s">
        <v>736</v>
      </c>
      <c r="H1439" s="73"/>
      <c r="I1439" s="51"/>
    </row>
    <row r="1440" spans="1:9" x14ac:dyDescent="0.3">
      <c r="A1440" s="51">
        <v>1</v>
      </c>
      <c r="B1440" s="51"/>
      <c r="C1440" s="51">
        <f t="shared" si="192"/>
        <v>143</v>
      </c>
      <c r="D1440" s="51">
        <v>0</v>
      </c>
      <c r="E1440" s="51">
        <v>0</v>
      </c>
      <c r="F1440" s="51">
        <f t="shared" si="193"/>
        <v>876</v>
      </c>
      <c r="G1440" s="73" t="s">
        <v>737</v>
      </c>
      <c r="H1440" s="73"/>
      <c r="I1440" s="51"/>
    </row>
    <row r="1441" spans="1:9" x14ac:dyDescent="0.3">
      <c r="A1441" s="51">
        <v>1</v>
      </c>
      <c r="B1441" s="51"/>
      <c r="C1441" s="51">
        <f t="shared" si="192"/>
        <v>143</v>
      </c>
      <c r="D1441" s="51">
        <v>0</v>
      </c>
      <c r="E1441" s="51">
        <v>0</v>
      </c>
      <c r="F1441" s="51">
        <f t="shared" si="193"/>
        <v>877</v>
      </c>
      <c r="G1441" s="73" t="s">
        <v>738</v>
      </c>
      <c r="H1441" s="73"/>
      <c r="I1441" s="51"/>
    </row>
    <row r="1442" spans="1:9" x14ac:dyDescent="0.3">
      <c r="A1442" s="51">
        <v>1</v>
      </c>
      <c r="B1442" s="51"/>
      <c r="C1442" s="51">
        <f t="shared" si="192"/>
        <v>143</v>
      </c>
      <c r="D1442" s="51">
        <v>0</v>
      </c>
      <c r="E1442" s="51">
        <v>0</v>
      </c>
      <c r="F1442" s="51">
        <f t="shared" si="193"/>
        <v>878</v>
      </c>
      <c r="G1442" s="73" t="s">
        <v>739</v>
      </c>
      <c r="H1442" s="73"/>
      <c r="I1442" s="51"/>
    </row>
    <row r="1443" spans="1:9" x14ac:dyDescent="0.3">
      <c r="A1443" s="51">
        <v>1</v>
      </c>
      <c r="B1443" s="51"/>
      <c r="C1443" s="51">
        <f t="shared" si="192"/>
        <v>143</v>
      </c>
      <c r="D1443" s="51">
        <v>0</v>
      </c>
      <c r="E1443" s="51">
        <v>0</v>
      </c>
      <c r="F1443" s="51">
        <f t="shared" si="193"/>
        <v>879</v>
      </c>
      <c r="G1443" s="73" t="s">
        <v>740</v>
      </c>
      <c r="H1443" s="73"/>
      <c r="I1443" s="51"/>
    </row>
    <row r="1444" spans="1:9" x14ac:dyDescent="0.3">
      <c r="A1444" s="51">
        <v>1</v>
      </c>
      <c r="B1444" s="51"/>
      <c r="C1444" s="51">
        <f t="shared" si="192"/>
        <v>143</v>
      </c>
      <c r="D1444" s="51">
        <v>0</v>
      </c>
      <c r="E1444" s="51">
        <v>0</v>
      </c>
      <c r="F1444" s="51">
        <f t="shared" si="193"/>
        <v>880</v>
      </c>
      <c r="G1444" s="73" t="s">
        <v>741</v>
      </c>
      <c r="H1444" s="51"/>
      <c r="I1444" s="51"/>
    </row>
    <row r="1446" spans="1:9" x14ac:dyDescent="0.3">
      <c r="A1446" s="51">
        <v>1</v>
      </c>
      <c r="B1446" s="51"/>
      <c r="C1446" s="51">
        <f>C1429+1</f>
        <v>144</v>
      </c>
      <c r="D1446" s="51">
        <v>0</v>
      </c>
      <c r="E1446" s="51">
        <v>0</v>
      </c>
      <c r="F1446" s="51">
        <f>F1429+16</f>
        <v>881</v>
      </c>
      <c r="G1446" s="73" t="s">
        <v>726</v>
      </c>
      <c r="H1446" s="73" t="s">
        <v>474</v>
      </c>
      <c r="I1446" s="58" t="str">
        <f xml:space="preserve"> MID(I1429,1,12) &amp; TEXT(MID(I1429,13,2)+1,"00") &amp; "]" &amp; RIGHT(I1429,LEN(I1429)-FIND("]",I1429))</f>
        <v>ChuteStatus[29].b0</v>
      </c>
    </row>
    <row r="1447" spans="1:9" x14ac:dyDescent="0.3">
      <c r="A1447" s="51">
        <v>1</v>
      </c>
      <c r="B1447" s="51"/>
      <c r="C1447" s="51">
        <f>C1446</f>
        <v>144</v>
      </c>
      <c r="D1447" s="51">
        <v>0</v>
      </c>
      <c r="E1447" s="51">
        <v>0</v>
      </c>
      <c r="F1447" s="51">
        <f>F1446+1</f>
        <v>882</v>
      </c>
      <c r="G1447" s="73" t="s">
        <v>727</v>
      </c>
      <c r="H1447" s="73" t="s">
        <v>475</v>
      </c>
      <c r="I1447" s="58" t="str">
        <f xml:space="preserve"> MID(I1446,1,16) &amp; "b1"</f>
        <v>ChuteStatus[29].b1</v>
      </c>
    </row>
    <row r="1448" spans="1:9" x14ac:dyDescent="0.3">
      <c r="A1448" s="51">
        <v>1</v>
      </c>
      <c r="B1448" s="51"/>
      <c r="C1448" s="51">
        <f t="shared" ref="C1448:C1461" si="194">C1447</f>
        <v>144</v>
      </c>
      <c r="D1448" s="51">
        <v>0</v>
      </c>
      <c r="E1448" s="51">
        <v>0</v>
      </c>
      <c r="F1448" s="51">
        <f t="shared" ref="F1448:F1461" si="195">F1447+1</f>
        <v>883</v>
      </c>
      <c r="G1448" s="73" t="s">
        <v>728</v>
      </c>
      <c r="H1448" s="73" t="s">
        <v>476</v>
      </c>
      <c r="I1448" s="58" t="str">
        <f xml:space="preserve"> MID(I1447,1,16) &amp; "b2"</f>
        <v>ChuteStatus[29].b2</v>
      </c>
    </row>
    <row r="1449" spans="1:9" x14ac:dyDescent="0.3">
      <c r="A1449" s="51">
        <v>1</v>
      </c>
      <c r="B1449" s="51"/>
      <c r="C1449" s="51">
        <f t="shared" si="194"/>
        <v>144</v>
      </c>
      <c r="D1449" s="51">
        <v>0</v>
      </c>
      <c r="E1449" s="51">
        <v>0</v>
      </c>
      <c r="F1449" s="51">
        <f t="shared" si="195"/>
        <v>884</v>
      </c>
      <c r="G1449" s="73" t="s">
        <v>729</v>
      </c>
      <c r="H1449" s="73" t="s">
        <v>692</v>
      </c>
      <c r="I1449" s="58" t="str">
        <f xml:space="preserve"> MID(I1448,1,16) &amp; "b3"</f>
        <v>ChuteStatus[29].b3</v>
      </c>
    </row>
    <row r="1450" spans="1:9" x14ac:dyDescent="0.3">
      <c r="A1450" s="51">
        <v>1</v>
      </c>
      <c r="B1450" s="51"/>
      <c r="C1450" s="51">
        <f t="shared" si="194"/>
        <v>144</v>
      </c>
      <c r="D1450" s="51">
        <v>0</v>
      </c>
      <c r="E1450" s="51">
        <v>0</v>
      </c>
      <c r="F1450" s="51">
        <f t="shared" si="195"/>
        <v>885</v>
      </c>
      <c r="G1450" s="73" t="s">
        <v>730</v>
      </c>
      <c r="H1450" s="73"/>
      <c r="I1450" s="51"/>
    </row>
    <row r="1451" spans="1:9" x14ac:dyDescent="0.3">
      <c r="A1451" s="51">
        <v>1</v>
      </c>
      <c r="B1451" s="51"/>
      <c r="C1451" s="51">
        <f t="shared" si="194"/>
        <v>144</v>
      </c>
      <c r="D1451" s="51">
        <v>0</v>
      </c>
      <c r="E1451" s="51">
        <v>0</v>
      </c>
      <c r="F1451" s="51">
        <f t="shared" si="195"/>
        <v>886</v>
      </c>
      <c r="G1451" s="73" t="s">
        <v>731</v>
      </c>
      <c r="H1451" s="73"/>
      <c r="I1451" s="51"/>
    </row>
    <row r="1452" spans="1:9" x14ac:dyDescent="0.3">
      <c r="A1452" s="51">
        <v>1</v>
      </c>
      <c r="B1452" s="51"/>
      <c r="C1452" s="51">
        <f t="shared" si="194"/>
        <v>144</v>
      </c>
      <c r="D1452" s="51">
        <v>0</v>
      </c>
      <c r="E1452" s="51">
        <v>0</v>
      </c>
      <c r="F1452" s="51">
        <f t="shared" si="195"/>
        <v>887</v>
      </c>
      <c r="G1452" s="73" t="s">
        <v>732</v>
      </c>
      <c r="H1452" s="73"/>
      <c r="I1452" s="51"/>
    </row>
    <row r="1453" spans="1:9" x14ac:dyDescent="0.3">
      <c r="A1453" s="51">
        <v>1</v>
      </c>
      <c r="B1453" s="51"/>
      <c r="C1453" s="51">
        <f t="shared" si="194"/>
        <v>144</v>
      </c>
      <c r="D1453" s="51">
        <v>0</v>
      </c>
      <c r="E1453" s="51">
        <v>0</v>
      </c>
      <c r="F1453" s="51">
        <f t="shared" si="195"/>
        <v>888</v>
      </c>
      <c r="G1453" s="73" t="s">
        <v>733</v>
      </c>
      <c r="H1453" s="73"/>
      <c r="I1453" s="51"/>
    </row>
    <row r="1454" spans="1:9" x14ac:dyDescent="0.3">
      <c r="A1454" s="51">
        <v>1</v>
      </c>
      <c r="B1454" s="51"/>
      <c r="C1454" s="51">
        <f t="shared" si="194"/>
        <v>144</v>
      </c>
      <c r="D1454" s="51">
        <v>0</v>
      </c>
      <c r="E1454" s="51">
        <v>0</v>
      </c>
      <c r="F1454" s="51">
        <f t="shared" si="195"/>
        <v>889</v>
      </c>
      <c r="G1454" s="73" t="s">
        <v>734</v>
      </c>
      <c r="H1454" s="73"/>
      <c r="I1454" s="51"/>
    </row>
    <row r="1455" spans="1:9" x14ac:dyDescent="0.3">
      <c r="A1455" s="51">
        <v>1</v>
      </c>
      <c r="B1455" s="51"/>
      <c r="C1455" s="51">
        <f t="shared" si="194"/>
        <v>144</v>
      </c>
      <c r="D1455" s="51">
        <v>0</v>
      </c>
      <c r="E1455" s="51">
        <v>0</v>
      </c>
      <c r="F1455" s="51">
        <f t="shared" si="195"/>
        <v>890</v>
      </c>
      <c r="G1455" s="73" t="s">
        <v>735</v>
      </c>
      <c r="H1455" s="73"/>
      <c r="I1455" s="51"/>
    </row>
    <row r="1456" spans="1:9" x14ac:dyDescent="0.3">
      <c r="A1456" s="51">
        <v>1</v>
      </c>
      <c r="B1456" s="51"/>
      <c r="C1456" s="51">
        <f t="shared" si="194"/>
        <v>144</v>
      </c>
      <c r="D1456" s="51">
        <v>0</v>
      </c>
      <c r="E1456" s="51">
        <v>0</v>
      </c>
      <c r="F1456" s="51">
        <f t="shared" si="195"/>
        <v>891</v>
      </c>
      <c r="G1456" s="73" t="s">
        <v>736</v>
      </c>
      <c r="H1456" s="73"/>
      <c r="I1456" s="51"/>
    </row>
    <row r="1457" spans="1:9" x14ac:dyDescent="0.3">
      <c r="A1457" s="51">
        <v>1</v>
      </c>
      <c r="B1457" s="51"/>
      <c r="C1457" s="51">
        <f t="shared" si="194"/>
        <v>144</v>
      </c>
      <c r="D1457" s="51">
        <v>0</v>
      </c>
      <c r="E1457" s="51">
        <v>0</v>
      </c>
      <c r="F1457" s="51">
        <f t="shared" si="195"/>
        <v>892</v>
      </c>
      <c r="G1457" s="73" t="s">
        <v>737</v>
      </c>
      <c r="H1457" s="73"/>
      <c r="I1457" s="51"/>
    </row>
    <row r="1458" spans="1:9" x14ac:dyDescent="0.3">
      <c r="A1458" s="51">
        <v>1</v>
      </c>
      <c r="B1458" s="51"/>
      <c r="C1458" s="51">
        <f t="shared" si="194"/>
        <v>144</v>
      </c>
      <c r="D1458" s="51">
        <v>0</v>
      </c>
      <c r="E1458" s="51">
        <v>0</v>
      </c>
      <c r="F1458" s="51">
        <f t="shared" si="195"/>
        <v>893</v>
      </c>
      <c r="G1458" s="73" t="s">
        <v>738</v>
      </c>
      <c r="H1458" s="73"/>
      <c r="I1458" s="51"/>
    </row>
    <row r="1459" spans="1:9" x14ac:dyDescent="0.3">
      <c r="A1459" s="51">
        <v>1</v>
      </c>
      <c r="B1459" s="51"/>
      <c r="C1459" s="51">
        <f t="shared" si="194"/>
        <v>144</v>
      </c>
      <c r="D1459" s="51">
        <v>0</v>
      </c>
      <c r="E1459" s="51">
        <v>0</v>
      </c>
      <c r="F1459" s="51">
        <f t="shared" si="195"/>
        <v>894</v>
      </c>
      <c r="G1459" s="73" t="s">
        <v>739</v>
      </c>
      <c r="H1459" s="73"/>
      <c r="I1459" s="51"/>
    </row>
    <row r="1460" spans="1:9" x14ac:dyDescent="0.3">
      <c r="A1460" s="51">
        <v>1</v>
      </c>
      <c r="B1460" s="51"/>
      <c r="C1460" s="51">
        <f t="shared" si="194"/>
        <v>144</v>
      </c>
      <c r="D1460" s="51">
        <v>0</v>
      </c>
      <c r="E1460" s="51">
        <v>0</v>
      </c>
      <c r="F1460" s="51">
        <f t="shared" si="195"/>
        <v>895</v>
      </c>
      <c r="G1460" s="73" t="s">
        <v>740</v>
      </c>
      <c r="H1460" s="73"/>
      <c r="I1460" s="51"/>
    </row>
    <row r="1461" spans="1:9" x14ac:dyDescent="0.3">
      <c r="A1461" s="51">
        <v>1</v>
      </c>
      <c r="B1461" s="51"/>
      <c r="C1461" s="51">
        <f t="shared" si="194"/>
        <v>144</v>
      </c>
      <c r="D1461" s="51">
        <v>0</v>
      </c>
      <c r="E1461" s="51">
        <v>0</v>
      </c>
      <c r="F1461" s="51">
        <f t="shared" si="195"/>
        <v>896</v>
      </c>
      <c r="G1461" s="73" t="s">
        <v>741</v>
      </c>
      <c r="H1461" s="51"/>
      <c r="I1461" s="51"/>
    </row>
    <row r="1463" spans="1:9" x14ac:dyDescent="0.3">
      <c r="A1463" s="51">
        <v>1</v>
      </c>
      <c r="B1463" s="51"/>
      <c r="C1463" s="51">
        <f>C1446+1</f>
        <v>145</v>
      </c>
      <c r="D1463" s="51">
        <v>0</v>
      </c>
      <c r="E1463" s="51">
        <v>0</v>
      </c>
      <c r="F1463" s="51">
        <f>F1446+16</f>
        <v>897</v>
      </c>
      <c r="G1463" s="73" t="s">
        <v>726</v>
      </c>
      <c r="H1463" s="73" t="s">
        <v>474</v>
      </c>
      <c r="I1463" s="58" t="str">
        <f xml:space="preserve"> MID(I1446,1,12) &amp; TEXT(MID(I1446,13,2)+1,"00") &amp; "]" &amp; RIGHT(I1446,LEN(I1446)-FIND("]",I1446))</f>
        <v>ChuteStatus[30].b0</v>
      </c>
    </row>
    <row r="1464" spans="1:9" x14ac:dyDescent="0.3">
      <c r="A1464" s="51">
        <v>1</v>
      </c>
      <c r="B1464" s="51"/>
      <c r="C1464" s="51">
        <f>C1463</f>
        <v>145</v>
      </c>
      <c r="D1464" s="51">
        <v>0</v>
      </c>
      <c r="E1464" s="51">
        <v>0</v>
      </c>
      <c r="F1464" s="51">
        <f>F1463+1</f>
        <v>898</v>
      </c>
      <c r="G1464" s="73" t="s">
        <v>727</v>
      </c>
      <c r="H1464" s="73" t="s">
        <v>475</v>
      </c>
      <c r="I1464" s="58" t="str">
        <f xml:space="preserve"> MID(I1463,1,16) &amp; "b1"</f>
        <v>ChuteStatus[30].b1</v>
      </c>
    </row>
    <row r="1465" spans="1:9" x14ac:dyDescent="0.3">
      <c r="A1465" s="51">
        <v>1</v>
      </c>
      <c r="B1465" s="51"/>
      <c r="C1465" s="51">
        <f t="shared" ref="C1465:C1478" si="196">C1464</f>
        <v>145</v>
      </c>
      <c r="D1465" s="51">
        <v>0</v>
      </c>
      <c r="E1465" s="51">
        <v>0</v>
      </c>
      <c r="F1465" s="51">
        <f t="shared" ref="F1465:F1478" si="197">F1464+1</f>
        <v>899</v>
      </c>
      <c r="G1465" s="73" t="s">
        <v>728</v>
      </c>
      <c r="H1465" s="73" t="s">
        <v>476</v>
      </c>
      <c r="I1465" s="58" t="str">
        <f xml:space="preserve"> MID(I1464,1,16) &amp; "b2"</f>
        <v>ChuteStatus[30].b2</v>
      </c>
    </row>
    <row r="1466" spans="1:9" x14ac:dyDescent="0.3">
      <c r="A1466" s="51">
        <v>1</v>
      </c>
      <c r="B1466" s="51"/>
      <c r="C1466" s="51">
        <f t="shared" si="196"/>
        <v>145</v>
      </c>
      <c r="D1466" s="51">
        <v>0</v>
      </c>
      <c r="E1466" s="51">
        <v>0</v>
      </c>
      <c r="F1466" s="51">
        <f t="shared" si="197"/>
        <v>900</v>
      </c>
      <c r="G1466" s="73" t="s">
        <v>729</v>
      </c>
      <c r="H1466" s="73" t="s">
        <v>692</v>
      </c>
      <c r="I1466" s="58" t="str">
        <f xml:space="preserve"> MID(I1465,1,16) &amp; "b3"</f>
        <v>ChuteStatus[30].b3</v>
      </c>
    </row>
    <row r="1467" spans="1:9" x14ac:dyDescent="0.3">
      <c r="A1467" s="51">
        <v>1</v>
      </c>
      <c r="B1467" s="51"/>
      <c r="C1467" s="51">
        <f t="shared" si="196"/>
        <v>145</v>
      </c>
      <c r="D1467" s="51">
        <v>0</v>
      </c>
      <c r="E1467" s="51">
        <v>0</v>
      </c>
      <c r="F1467" s="51">
        <f t="shared" si="197"/>
        <v>901</v>
      </c>
      <c r="G1467" s="73" t="s">
        <v>730</v>
      </c>
      <c r="H1467" s="73"/>
      <c r="I1467" s="51"/>
    </row>
    <row r="1468" spans="1:9" x14ac:dyDescent="0.3">
      <c r="A1468" s="51">
        <v>1</v>
      </c>
      <c r="B1468" s="51"/>
      <c r="C1468" s="51">
        <f t="shared" si="196"/>
        <v>145</v>
      </c>
      <c r="D1468" s="51">
        <v>0</v>
      </c>
      <c r="E1468" s="51">
        <v>0</v>
      </c>
      <c r="F1468" s="51">
        <f t="shared" si="197"/>
        <v>902</v>
      </c>
      <c r="G1468" s="73" t="s">
        <v>731</v>
      </c>
      <c r="H1468" s="73"/>
      <c r="I1468" s="51"/>
    </row>
    <row r="1469" spans="1:9" x14ac:dyDescent="0.3">
      <c r="A1469" s="51">
        <v>1</v>
      </c>
      <c r="B1469" s="51"/>
      <c r="C1469" s="51">
        <f t="shared" si="196"/>
        <v>145</v>
      </c>
      <c r="D1469" s="51">
        <v>0</v>
      </c>
      <c r="E1469" s="51">
        <v>0</v>
      </c>
      <c r="F1469" s="51">
        <f t="shared" si="197"/>
        <v>903</v>
      </c>
      <c r="G1469" s="73" t="s">
        <v>732</v>
      </c>
      <c r="H1469" s="73"/>
      <c r="I1469" s="51"/>
    </row>
    <row r="1470" spans="1:9" x14ac:dyDescent="0.3">
      <c r="A1470" s="51">
        <v>1</v>
      </c>
      <c r="B1470" s="51"/>
      <c r="C1470" s="51">
        <f t="shared" si="196"/>
        <v>145</v>
      </c>
      <c r="D1470" s="51">
        <v>0</v>
      </c>
      <c r="E1470" s="51">
        <v>0</v>
      </c>
      <c r="F1470" s="51">
        <f t="shared" si="197"/>
        <v>904</v>
      </c>
      <c r="G1470" s="73" t="s">
        <v>733</v>
      </c>
      <c r="H1470" s="73"/>
      <c r="I1470" s="51"/>
    </row>
    <row r="1471" spans="1:9" x14ac:dyDescent="0.3">
      <c r="A1471" s="51">
        <v>1</v>
      </c>
      <c r="B1471" s="51"/>
      <c r="C1471" s="51">
        <f t="shared" si="196"/>
        <v>145</v>
      </c>
      <c r="D1471" s="51">
        <v>0</v>
      </c>
      <c r="E1471" s="51">
        <v>0</v>
      </c>
      <c r="F1471" s="51">
        <f t="shared" si="197"/>
        <v>905</v>
      </c>
      <c r="G1471" s="73" t="s">
        <v>734</v>
      </c>
      <c r="H1471" s="73"/>
      <c r="I1471" s="51"/>
    </row>
    <row r="1472" spans="1:9" x14ac:dyDescent="0.3">
      <c r="A1472" s="51">
        <v>1</v>
      </c>
      <c r="B1472" s="51"/>
      <c r="C1472" s="51">
        <f t="shared" si="196"/>
        <v>145</v>
      </c>
      <c r="D1472" s="51">
        <v>0</v>
      </c>
      <c r="E1472" s="51">
        <v>0</v>
      </c>
      <c r="F1472" s="51">
        <f t="shared" si="197"/>
        <v>906</v>
      </c>
      <c r="G1472" s="73" t="s">
        <v>735</v>
      </c>
      <c r="H1472" s="73"/>
      <c r="I1472" s="51"/>
    </row>
    <row r="1473" spans="1:9" x14ac:dyDescent="0.3">
      <c r="A1473" s="51">
        <v>1</v>
      </c>
      <c r="B1473" s="51"/>
      <c r="C1473" s="51">
        <f t="shared" si="196"/>
        <v>145</v>
      </c>
      <c r="D1473" s="51">
        <v>0</v>
      </c>
      <c r="E1473" s="51">
        <v>0</v>
      </c>
      <c r="F1473" s="51">
        <f t="shared" si="197"/>
        <v>907</v>
      </c>
      <c r="G1473" s="73" t="s">
        <v>736</v>
      </c>
      <c r="H1473" s="73"/>
      <c r="I1473" s="51"/>
    </row>
    <row r="1474" spans="1:9" x14ac:dyDescent="0.3">
      <c r="A1474" s="51">
        <v>1</v>
      </c>
      <c r="B1474" s="51"/>
      <c r="C1474" s="51">
        <f t="shared" si="196"/>
        <v>145</v>
      </c>
      <c r="D1474" s="51">
        <v>0</v>
      </c>
      <c r="E1474" s="51">
        <v>0</v>
      </c>
      <c r="F1474" s="51">
        <f t="shared" si="197"/>
        <v>908</v>
      </c>
      <c r="G1474" s="73" t="s">
        <v>737</v>
      </c>
      <c r="H1474" s="73"/>
      <c r="I1474" s="51"/>
    </row>
    <row r="1475" spans="1:9" x14ac:dyDescent="0.3">
      <c r="A1475" s="51">
        <v>1</v>
      </c>
      <c r="B1475" s="51"/>
      <c r="C1475" s="51">
        <f t="shared" si="196"/>
        <v>145</v>
      </c>
      <c r="D1475" s="51">
        <v>0</v>
      </c>
      <c r="E1475" s="51">
        <v>0</v>
      </c>
      <c r="F1475" s="51">
        <f t="shared" si="197"/>
        <v>909</v>
      </c>
      <c r="G1475" s="73" t="s">
        <v>738</v>
      </c>
      <c r="H1475" s="73"/>
      <c r="I1475" s="51"/>
    </row>
    <row r="1476" spans="1:9" x14ac:dyDescent="0.3">
      <c r="A1476" s="51">
        <v>1</v>
      </c>
      <c r="B1476" s="51"/>
      <c r="C1476" s="51">
        <f t="shared" si="196"/>
        <v>145</v>
      </c>
      <c r="D1476" s="51">
        <v>0</v>
      </c>
      <c r="E1476" s="51">
        <v>0</v>
      </c>
      <c r="F1476" s="51">
        <f t="shared" si="197"/>
        <v>910</v>
      </c>
      <c r="G1476" s="73" t="s">
        <v>739</v>
      </c>
      <c r="H1476" s="73"/>
      <c r="I1476" s="51"/>
    </row>
    <row r="1477" spans="1:9" x14ac:dyDescent="0.3">
      <c r="A1477" s="51">
        <v>1</v>
      </c>
      <c r="B1477" s="51"/>
      <c r="C1477" s="51">
        <f t="shared" si="196"/>
        <v>145</v>
      </c>
      <c r="D1477" s="51">
        <v>0</v>
      </c>
      <c r="E1477" s="51">
        <v>0</v>
      </c>
      <c r="F1477" s="51">
        <f t="shared" si="197"/>
        <v>911</v>
      </c>
      <c r="G1477" s="73" t="s">
        <v>740</v>
      </c>
      <c r="H1477" s="73"/>
      <c r="I1477" s="51"/>
    </row>
    <row r="1478" spans="1:9" x14ac:dyDescent="0.3">
      <c r="A1478" s="51">
        <v>1</v>
      </c>
      <c r="B1478" s="51"/>
      <c r="C1478" s="51">
        <f t="shared" si="196"/>
        <v>145</v>
      </c>
      <c r="D1478" s="51">
        <v>0</v>
      </c>
      <c r="E1478" s="51">
        <v>0</v>
      </c>
      <c r="F1478" s="51">
        <f t="shared" si="197"/>
        <v>912</v>
      </c>
      <c r="G1478" s="73" t="s">
        <v>741</v>
      </c>
      <c r="H1478" s="51"/>
      <c r="I1478" s="51"/>
    </row>
    <row r="1480" spans="1:9" x14ac:dyDescent="0.3">
      <c r="A1480" s="51">
        <v>1</v>
      </c>
      <c r="B1480" s="51"/>
      <c r="C1480" s="51">
        <f>C1463+1</f>
        <v>146</v>
      </c>
      <c r="D1480" s="51">
        <v>0</v>
      </c>
      <c r="E1480" s="51">
        <v>0</v>
      </c>
      <c r="F1480" s="51">
        <f>F1463+16</f>
        <v>913</v>
      </c>
      <c r="G1480" s="73" t="s">
        <v>726</v>
      </c>
      <c r="H1480" s="73" t="s">
        <v>474</v>
      </c>
      <c r="I1480" s="58" t="str">
        <f xml:space="preserve"> MID(I1463,1,12) &amp; TEXT(MID(I1463,13,2)+1,"00") &amp; "]" &amp; RIGHT(I1463,LEN(I1463)-FIND("]",I1463))</f>
        <v>ChuteStatus[31].b0</v>
      </c>
    </row>
    <row r="1481" spans="1:9" x14ac:dyDescent="0.3">
      <c r="A1481" s="51">
        <v>1</v>
      </c>
      <c r="B1481" s="51"/>
      <c r="C1481" s="51">
        <f>C1480</f>
        <v>146</v>
      </c>
      <c r="D1481" s="51">
        <v>0</v>
      </c>
      <c r="E1481" s="51">
        <v>0</v>
      </c>
      <c r="F1481" s="51">
        <f>F1480+1</f>
        <v>914</v>
      </c>
      <c r="G1481" s="73" t="s">
        <v>727</v>
      </c>
      <c r="H1481" s="73" t="s">
        <v>475</v>
      </c>
      <c r="I1481" s="58" t="str">
        <f xml:space="preserve"> MID(I1480,1,16) &amp; "b1"</f>
        <v>ChuteStatus[31].b1</v>
      </c>
    </row>
    <row r="1482" spans="1:9" x14ac:dyDescent="0.3">
      <c r="A1482" s="51">
        <v>1</v>
      </c>
      <c r="B1482" s="51"/>
      <c r="C1482" s="51">
        <f t="shared" ref="C1482:C1495" si="198">C1481</f>
        <v>146</v>
      </c>
      <c r="D1482" s="51">
        <v>0</v>
      </c>
      <c r="E1482" s="51">
        <v>0</v>
      </c>
      <c r="F1482" s="51">
        <f t="shared" ref="F1482:F1495" si="199">F1481+1</f>
        <v>915</v>
      </c>
      <c r="G1482" s="73" t="s">
        <v>728</v>
      </c>
      <c r="H1482" s="73" t="s">
        <v>476</v>
      </c>
      <c r="I1482" s="58" t="str">
        <f xml:space="preserve"> MID(I1481,1,16) &amp; "b2"</f>
        <v>ChuteStatus[31].b2</v>
      </c>
    </row>
    <row r="1483" spans="1:9" x14ac:dyDescent="0.3">
      <c r="A1483" s="51">
        <v>1</v>
      </c>
      <c r="B1483" s="51"/>
      <c r="C1483" s="51">
        <f t="shared" si="198"/>
        <v>146</v>
      </c>
      <c r="D1483" s="51">
        <v>0</v>
      </c>
      <c r="E1483" s="51">
        <v>0</v>
      </c>
      <c r="F1483" s="51">
        <f t="shared" si="199"/>
        <v>916</v>
      </c>
      <c r="G1483" s="73" t="s">
        <v>729</v>
      </c>
      <c r="H1483" s="73" t="s">
        <v>692</v>
      </c>
      <c r="I1483" s="58" t="str">
        <f xml:space="preserve"> MID(I1482,1,16) &amp; "b3"</f>
        <v>ChuteStatus[31].b3</v>
      </c>
    </row>
    <row r="1484" spans="1:9" x14ac:dyDescent="0.3">
      <c r="A1484" s="51">
        <v>1</v>
      </c>
      <c r="B1484" s="51"/>
      <c r="C1484" s="51">
        <f t="shared" si="198"/>
        <v>146</v>
      </c>
      <c r="D1484" s="51">
        <v>0</v>
      </c>
      <c r="E1484" s="51">
        <v>0</v>
      </c>
      <c r="F1484" s="51">
        <f t="shared" si="199"/>
        <v>917</v>
      </c>
      <c r="G1484" s="73" t="s">
        <v>730</v>
      </c>
      <c r="H1484" s="73"/>
      <c r="I1484" s="51"/>
    </row>
    <row r="1485" spans="1:9" x14ac:dyDescent="0.3">
      <c r="A1485" s="51">
        <v>1</v>
      </c>
      <c r="B1485" s="51"/>
      <c r="C1485" s="51">
        <f t="shared" si="198"/>
        <v>146</v>
      </c>
      <c r="D1485" s="51">
        <v>0</v>
      </c>
      <c r="E1485" s="51">
        <v>0</v>
      </c>
      <c r="F1485" s="51">
        <f t="shared" si="199"/>
        <v>918</v>
      </c>
      <c r="G1485" s="73" t="s">
        <v>731</v>
      </c>
      <c r="H1485" s="73"/>
      <c r="I1485" s="51"/>
    </row>
    <row r="1486" spans="1:9" x14ac:dyDescent="0.3">
      <c r="A1486" s="51">
        <v>1</v>
      </c>
      <c r="B1486" s="51"/>
      <c r="C1486" s="51">
        <f t="shared" si="198"/>
        <v>146</v>
      </c>
      <c r="D1486" s="51">
        <v>0</v>
      </c>
      <c r="E1486" s="51">
        <v>0</v>
      </c>
      <c r="F1486" s="51">
        <f t="shared" si="199"/>
        <v>919</v>
      </c>
      <c r="G1486" s="73" t="s">
        <v>732</v>
      </c>
      <c r="H1486" s="73"/>
      <c r="I1486" s="51"/>
    </row>
    <row r="1487" spans="1:9" x14ac:dyDescent="0.3">
      <c r="A1487" s="51">
        <v>1</v>
      </c>
      <c r="B1487" s="51"/>
      <c r="C1487" s="51">
        <f t="shared" si="198"/>
        <v>146</v>
      </c>
      <c r="D1487" s="51">
        <v>0</v>
      </c>
      <c r="E1487" s="51">
        <v>0</v>
      </c>
      <c r="F1487" s="51">
        <f t="shared" si="199"/>
        <v>920</v>
      </c>
      <c r="G1487" s="73" t="s">
        <v>733</v>
      </c>
      <c r="H1487" s="73"/>
      <c r="I1487" s="51"/>
    </row>
    <row r="1488" spans="1:9" x14ac:dyDescent="0.3">
      <c r="A1488" s="51">
        <v>1</v>
      </c>
      <c r="B1488" s="51"/>
      <c r="C1488" s="51">
        <f t="shared" si="198"/>
        <v>146</v>
      </c>
      <c r="D1488" s="51">
        <v>0</v>
      </c>
      <c r="E1488" s="51">
        <v>0</v>
      </c>
      <c r="F1488" s="51">
        <f t="shared" si="199"/>
        <v>921</v>
      </c>
      <c r="G1488" s="73" t="s">
        <v>734</v>
      </c>
      <c r="H1488" s="73"/>
      <c r="I1488" s="51"/>
    </row>
    <row r="1489" spans="1:9" x14ac:dyDescent="0.3">
      <c r="A1489" s="51">
        <v>1</v>
      </c>
      <c r="B1489" s="51"/>
      <c r="C1489" s="51">
        <f t="shared" si="198"/>
        <v>146</v>
      </c>
      <c r="D1489" s="51">
        <v>0</v>
      </c>
      <c r="E1489" s="51">
        <v>0</v>
      </c>
      <c r="F1489" s="51">
        <f t="shared" si="199"/>
        <v>922</v>
      </c>
      <c r="G1489" s="73" t="s">
        <v>735</v>
      </c>
      <c r="H1489" s="73"/>
      <c r="I1489" s="51"/>
    </row>
    <row r="1490" spans="1:9" x14ac:dyDescent="0.3">
      <c r="A1490" s="51">
        <v>1</v>
      </c>
      <c r="B1490" s="51"/>
      <c r="C1490" s="51">
        <f t="shared" si="198"/>
        <v>146</v>
      </c>
      <c r="D1490" s="51">
        <v>0</v>
      </c>
      <c r="E1490" s="51">
        <v>0</v>
      </c>
      <c r="F1490" s="51">
        <f t="shared" si="199"/>
        <v>923</v>
      </c>
      <c r="G1490" s="73" t="s">
        <v>736</v>
      </c>
      <c r="H1490" s="73"/>
      <c r="I1490" s="51"/>
    </row>
    <row r="1491" spans="1:9" x14ac:dyDescent="0.3">
      <c r="A1491" s="51">
        <v>1</v>
      </c>
      <c r="B1491" s="51"/>
      <c r="C1491" s="51">
        <f t="shared" si="198"/>
        <v>146</v>
      </c>
      <c r="D1491" s="51">
        <v>0</v>
      </c>
      <c r="E1491" s="51">
        <v>0</v>
      </c>
      <c r="F1491" s="51">
        <f t="shared" si="199"/>
        <v>924</v>
      </c>
      <c r="G1491" s="73" t="s">
        <v>737</v>
      </c>
      <c r="H1491" s="73"/>
      <c r="I1491" s="51"/>
    </row>
    <row r="1492" spans="1:9" x14ac:dyDescent="0.3">
      <c r="A1492" s="51">
        <v>1</v>
      </c>
      <c r="B1492" s="51"/>
      <c r="C1492" s="51">
        <f t="shared" si="198"/>
        <v>146</v>
      </c>
      <c r="D1492" s="51">
        <v>0</v>
      </c>
      <c r="E1492" s="51">
        <v>0</v>
      </c>
      <c r="F1492" s="51">
        <f t="shared" si="199"/>
        <v>925</v>
      </c>
      <c r="G1492" s="73" t="s">
        <v>738</v>
      </c>
      <c r="H1492" s="73"/>
      <c r="I1492" s="51"/>
    </row>
    <row r="1493" spans="1:9" x14ac:dyDescent="0.3">
      <c r="A1493" s="51">
        <v>1</v>
      </c>
      <c r="B1493" s="51"/>
      <c r="C1493" s="51">
        <f t="shared" si="198"/>
        <v>146</v>
      </c>
      <c r="D1493" s="51">
        <v>0</v>
      </c>
      <c r="E1493" s="51">
        <v>0</v>
      </c>
      <c r="F1493" s="51">
        <f t="shared" si="199"/>
        <v>926</v>
      </c>
      <c r="G1493" s="73" t="s">
        <v>739</v>
      </c>
      <c r="H1493" s="73"/>
      <c r="I1493" s="51"/>
    </row>
    <row r="1494" spans="1:9" x14ac:dyDescent="0.3">
      <c r="A1494" s="51">
        <v>1</v>
      </c>
      <c r="B1494" s="51"/>
      <c r="C1494" s="51">
        <f t="shared" si="198"/>
        <v>146</v>
      </c>
      <c r="D1494" s="51">
        <v>0</v>
      </c>
      <c r="E1494" s="51">
        <v>0</v>
      </c>
      <c r="F1494" s="51">
        <f t="shared" si="199"/>
        <v>927</v>
      </c>
      <c r="G1494" s="73" t="s">
        <v>740</v>
      </c>
      <c r="H1494" s="73"/>
      <c r="I1494" s="51"/>
    </row>
    <row r="1495" spans="1:9" x14ac:dyDescent="0.3">
      <c r="A1495" s="51">
        <v>1</v>
      </c>
      <c r="B1495" s="51"/>
      <c r="C1495" s="51">
        <f t="shared" si="198"/>
        <v>146</v>
      </c>
      <c r="D1495" s="51">
        <v>0</v>
      </c>
      <c r="E1495" s="51">
        <v>0</v>
      </c>
      <c r="F1495" s="51">
        <f t="shared" si="199"/>
        <v>928</v>
      </c>
      <c r="G1495" s="73" t="s">
        <v>741</v>
      </c>
      <c r="H1495" s="51"/>
      <c r="I1495" s="51"/>
    </row>
    <row r="1497" spans="1:9" x14ac:dyDescent="0.3">
      <c r="A1497" s="51">
        <v>1</v>
      </c>
      <c r="B1497" s="51"/>
      <c r="C1497" s="51">
        <f>C1480+1</f>
        <v>147</v>
      </c>
      <c r="D1497" s="51">
        <v>0</v>
      </c>
      <c r="E1497" s="51">
        <v>0</v>
      </c>
      <c r="F1497" s="51">
        <f>F1480+16</f>
        <v>929</v>
      </c>
      <c r="G1497" s="73" t="s">
        <v>726</v>
      </c>
      <c r="H1497" s="73" t="s">
        <v>474</v>
      </c>
      <c r="I1497" s="58" t="str">
        <f xml:space="preserve"> MID(I1480,1,12) &amp; TEXT(MID(I1480,13,2)+1,"00") &amp; "]" &amp; RIGHT(I1480,LEN(I1480)-FIND("]",I1480))</f>
        <v>ChuteStatus[32].b0</v>
      </c>
    </row>
    <row r="1498" spans="1:9" x14ac:dyDescent="0.3">
      <c r="A1498" s="51">
        <v>1</v>
      </c>
      <c r="B1498" s="51"/>
      <c r="C1498" s="51">
        <f>C1497</f>
        <v>147</v>
      </c>
      <c r="D1498" s="51">
        <v>0</v>
      </c>
      <c r="E1498" s="51">
        <v>0</v>
      </c>
      <c r="F1498" s="51">
        <f>F1497+1</f>
        <v>930</v>
      </c>
      <c r="G1498" s="73" t="s">
        <v>727</v>
      </c>
      <c r="H1498" s="73" t="s">
        <v>475</v>
      </c>
      <c r="I1498" s="58" t="str">
        <f xml:space="preserve"> MID(I1497,1,16) &amp; "b1"</f>
        <v>ChuteStatus[32].b1</v>
      </c>
    </row>
    <row r="1499" spans="1:9" x14ac:dyDescent="0.3">
      <c r="A1499" s="51">
        <v>1</v>
      </c>
      <c r="B1499" s="51"/>
      <c r="C1499" s="51">
        <f t="shared" ref="C1499:C1512" si="200">C1498</f>
        <v>147</v>
      </c>
      <c r="D1499" s="51">
        <v>0</v>
      </c>
      <c r="E1499" s="51">
        <v>0</v>
      </c>
      <c r="F1499" s="51">
        <f t="shared" ref="F1499:F1512" si="201">F1498+1</f>
        <v>931</v>
      </c>
      <c r="G1499" s="73" t="s">
        <v>728</v>
      </c>
      <c r="H1499" s="73" t="s">
        <v>476</v>
      </c>
      <c r="I1499" s="58" t="str">
        <f xml:space="preserve"> MID(I1498,1,16) &amp; "b2"</f>
        <v>ChuteStatus[32].b2</v>
      </c>
    </row>
    <row r="1500" spans="1:9" x14ac:dyDescent="0.3">
      <c r="A1500" s="51">
        <v>1</v>
      </c>
      <c r="B1500" s="51"/>
      <c r="C1500" s="51">
        <f t="shared" si="200"/>
        <v>147</v>
      </c>
      <c r="D1500" s="51">
        <v>0</v>
      </c>
      <c r="E1500" s="51">
        <v>0</v>
      </c>
      <c r="F1500" s="51">
        <f t="shared" si="201"/>
        <v>932</v>
      </c>
      <c r="G1500" s="73" t="s">
        <v>729</v>
      </c>
      <c r="H1500" s="73" t="s">
        <v>692</v>
      </c>
      <c r="I1500" s="58" t="str">
        <f xml:space="preserve"> MID(I1499,1,16) &amp; "b3"</f>
        <v>ChuteStatus[32].b3</v>
      </c>
    </row>
    <row r="1501" spans="1:9" x14ac:dyDescent="0.3">
      <c r="A1501" s="51">
        <v>1</v>
      </c>
      <c r="B1501" s="51"/>
      <c r="C1501" s="51">
        <f t="shared" si="200"/>
        <v>147</v>
      </c>
      <c r="D1501" s="51">
        <v>0</v>
      </c>
      <c r="E1501" s="51">
        <v>0</v>
      </c>
      <c r="F1501" s="51">
        <f t="shared" si="201"/>
        <v>933</v>
      </c>
      <c r="G1501" s="73" t="s">
        <v>730</v>
      </c>
      <c r="H1501" s="73"/>
      <c r="I1501" s="51"/>
    </row>
    <row r="1502" spans="1:9" x14ac:dyDescent="0.3">
      <c r="A1502" s="51">
        <v>1</v>
      </c>
      <c r="B1502" s="51"/>
      <c r="C1502" s="51">
        <f t="shared" si="200"/>
        <v>147</v>
      </c>
      <c r="D1502" s="51">
        <v>0</v>
      </c>
      <c r="E1502" s="51">
        <v>0</v>
      </c>
      <c r="F1502" s="51">
        <f t="shared" si="201"/>
        <v>934</v>
      </c>
      <c r="G1502" s="73" t="s">
        <v>731</v>
      </c>
      <c r="H1502" s="73"/>
      <c r="I1502" s="51"/>
    </row>
    <row r="1503" spans="1:9" x14ac:dyDescent="0.3">
      <c r="A1503" s="51">
        <v>1</v>
      </c>
      <c r="B1503" s="51"/>
      <c r="C1503" s="51">
        <f t="shared" si="200"/>
        <v>147</v>
      </c>
      <c r="D1503" s="51">
        <v>0</v>
      </c>
      <c r="E1503" s="51">
        <v>0</v>
      </c>
      <c r="F1503" s="51">
        <f t="shared" si="201"/>
        <v>935</v>
      </c>
      <c r="G1503" s="73" t="s">
        <v>732</v>
      </c>
      <c r="H1503" s="73"/>
      <c r="I1503" s="51"/>
    </row>
    <row r="1504" spans="1:9" x14ac:dyDescent="0.3">
      <c r="A1504" s="51">
        <v>1</v>
      </c>
      <c r="B1504" s="51"/>
      <c r="C1504" s="51">
        <f t="shared" si="200"/>
        <v>147</v>
      </c>
      <c r="D1504" s="51">
        <v>0</v>
      </c>
      <c r="E1504" s="51">
        <v>0</v>
      </c>
      <c r="F1504" s="51">
        <f t="shared" si="201"/>
        <v>936</v>
      </c>
      <c r="G1504" s="73" t="s">
        <v>733</v>
      </c>
      <c r="H1504" s="73"/>
      <c r="I1504" s="51"/>
    </row>
    <row r="1505" spans="1:9" x14ac:dyDescent="0.3">
      <c r="A1505" s="51">
        <v>1</v>
      </c>
      <c r="B1505" s="51"/>
      <c r="C1505" s="51">
        <f t="shared" si="200"/>
        <v>147</v>
      </c>
      <c r="D1505" s="51">
        <v>0</v>
      </c>
      <c r="E1505" s="51">
        <v>0</v>
      </c>
      <c r="F1505" s="51">
        <f t="shared" si="201"/>
        <v>937</v>
      </c>
      <c r="G1505" s="73" t="s">
        <v>734</v>
      </c>
      <c r="H1505" s="73"/>
      <c r="I1505" s="51"/>
    </row>
    <row r="1506" spans="1:9" x14ac:dyDescent="0.3">
      <c r="A1506" s="51">
        <v>1</v>
      </c>
      <c r="B1506" s="51"/>
      <c r="C1506" s="51">
        <f t="shared" si="200"/>
        <v>147</v>
      </c>
      <c r="D1506" s="51">
        <v>0</v>
      </c>
      <c r="E1506" s="51">
        <v>0</v>
      </c>
      <c r="F1506" s="51">
        <f t="shared" si="201"/>
        <v>938</v>
      </c>
      <c r="G1506" s="73" t="s">
        <v>735</v>
      </c>
      <c r="H1506" s="73"/>
      <c r="I1506" s="51"/>
    </row>
    <row r="1507" spans="1:9" x14ac:dyDescent="0.3">
      <c r="A1507" s="51">
        <v>1</v>
      </c>
      <c r="B1507" s="51"/>
      <c r="C1507" s="51">
        <f t="shared" si="200"/>
        <v>147</v>
      </c>
      <c r="D1507" s="51">
        <v>0</v>
      </c>
      <c r="E1507" s="51">
        <v>0</v>
      </c>
      <c r="F1507" s="51">
        <f t="shared" si="201"/>
        <v>939</v>
      </c>
      <c r="G1507" s="73" t="s">
        <v>736</v>
      </c>
      <c r="H1507" s="73"/>
      <c r="I1507" s="51"/>
    </row>
    <row r="1508" spans="1:9" x14ac:dyDescent="0.3">
      <c r="A1508" s="51">
        <v>1</v>
      </c>
      <c r="B1508" s="51"/>
      <c r="C1508" s="51">
        <f t="shared" si="200"/>
        <v>147</v>
      </c>
      <c r="D1508" s="51">
        <v>0</v>
      </c>
      <c r="E1508" s="51">
        <v>0</v>
      </c>
      <c r="F1508" s="51">
        <f t="shared" si="201"/>
        <v>940</v>
      </c>
      <c r="G1508" s="73" t="s">
        <v>737</v>
      </c>
      <c r="H1508" s="73"/>
      <c r="I1508" s="51"/>
    </row>
    <row r="1509" spans="1:9" x14ac:dyDescent="0.3">
      <c r="A1509" s="51">
        <v>1</v>
      </c>
      <c r="B1509" s="51"/>
      <c r="C1509" s="51">
        <f t="shared" si="200"/>
        <v>147</v>
      </c>
      <c r="D1509" s="51">
        <v>0</v>
      </c>
      <c r="E1509" s="51">
        <v>0</v>
      </c>
      <c r="F1509" s="51">
        <f t="shared" si="201"/>
        <v>941</v>
      </c>
      <c r="G1509" s="73" t="s">
        <v>738</v>
      </c>
      <c r="H1509" s="73"/>
      <c r="I1509" s="51"/>
    </row>
    <row r="1510" spans="1:9" x14ac:dyDescent="0.3">
      <c r="A1510" s="51">
        <v>1</v>
      </c>
      <c r="B1510" s="51"/>
      <c r="C1510" s="51">
        <f t="shared" si="200"/>
        <v>147</v>
      </c>
      <c r="D1510" s="51">
        <v>0</v>
      </c>
      <c r="E1510" s="51">
        <v>0</v>
      </c>
      <c r="F1510" s="51">
        <f t="shared" si="201"/>
        <v>942</v>
      </c>
      <c r="G1510" s="73" t="s">
        <v>739</v>
      </c>
      <c r="H1510" s="73"/>
      <c r="I1510" s="51"/>
    </row>
    <row r="1511" spans="1:9" x14ac:dyDescent="0.3">
      <c r="A1511" s="51">
        <v>1</v>
      </c>
      <c r="B1511" s="51"/>
      <c r="C1511" s="51">
        <f t="shared" si="200"/>
        <v>147</v>
      </c>
      <c r="D1511" s="51">
        <v>0</v>
      </c>
      <c r="E1511" s="51">
        <v>0</v>
      </c>
      <c r="F1511" s="51">
        <f t="shared" si="201"/>
        <v>943</v>
      </c>
      <c r="G1511" s="73" t="s">
        <v>740</v>
      </c>
      <c r="H1511" s="73"/>
      <c r="I1511" s="51"/>
    </row>
    <row r="1512" spans="1:9" x14ac:dyDescent="0.3">
      <c r="A1512" s="51">
        <v>1</v>
      </c>
      <c r="B1512" s="51"/>
      <c r="C1512" s="51">
        <f t="shared" si="200"/>
        <v>147</v>
      </c>
      <c r="D1512" s="51">
        <v>0</v>
      </c>
      <c r="E1512" s="51">
        <v>0</v>
      </c>
      <c r="F1512" s="51">
        <f t="shared" si="201"/>
        <v>944</v>
      </c>
      <c r="G1512" s="73" t="s">
        <v>741</v>
      </c>
      <c r="H1512" s="51"/>
      <c r="I1512" s="5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workbookViewId="0">
      <selection activeCell="C4" sqref="C4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55" t="s">
        <v>163</v>
      </c>
      <c r="B1" s="55" t="s">
        <v>928</v>
      </c>
      <c r="C1" s="55" t="s">
        <v>927</v>
      </c>
      <c r="D1" s="55" t="s">
        <v>929</v>
      </c>
      <c r="E1" s="8" t="s">
        <v>33</v>
      </c>
      <c r="F1" s="8" t="s">
        <v>34</v>
      </c>
      <c r="G1" s="9" t="s">
        <v>18</v>
      </c>
      <c r="H1" s="9" t="s">
        <v>38</v>
      </c>
    </row>
    <row r="2" spans="1:8" x14ac:dyDescent="0.3">
      <c r="A2" s="8">
        <v>1</v>
      </c>
      <c r="B2" s="8">
        <v>1</v>
      </c>
      <c r="C2" s="83">
        <v>0</v>
      </c>
      <c r="D2" s="8">
        <v>0</v>
      </c>
      <c r="E2" s="19" t="s">
        <v>78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C3" s="83">
        <v>0</v>
      </c>
      <c r="D3" s="8">
        <v>0</v>
      </c>
      <c r="E3" s="19" t="s">
        <v>79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11" si="0">B3+1</f>
        <v>3</v>
      </c>
      <c r="C4" s="8">
        <v>8</v>
      </c>
      <c r="D4" s="8">
        <v>0</v>
      </c>
      <c r="E4" s="19" t="s">
        <v>46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C5" s="8">
        <v>7</v>
      </c>
      <c r="D5" s="8">
        <v>0</v>
      </c>
      <c r="E5" s="19" t="s">
        <v>47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C6" s="8">
        <v>6</v>
      </c>
      <c r="D6" s="8">
        <v>0</v>
      </c>
      <c r="E6" s="19" t="s">
        <v>48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C7" s="8">
        <v>5</v>
      </c>
      <c r="D7" s="8">
        <v>0</v>
      </c>
      <c r="E7" s="19" t="s">
        <v>80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C8" s="8">
        <v>4</v>
      </c>
      <c r="D8" s="8">
        <v>0</v>
      </c>
      <c r="E8" s="19" t="s">
        <v>81</v>
      </c>
      <c r="G8" s="8">
        <v>0</v>
      </c>
      <c r="H8" s="8">
        <v>0</v>
      </c>
    </row>
    <row r="9" spans="1:8" x14ac:dyDescent="0.3">
      <c r="A9" s="8">
        <v>1</v>
      </c>
      <c r="B9" s="8">
        <f t="shared" si="0"/>
        <v>8</v>
      </c>
      <c r="C9" s="8">
        <v>3</v>
      </c>
      <c r="D9" s="8">
        <v>0</v>
      </c>
      <c r="E9" s="19" t="s">
        <v>82</v>
      </c>
      <c r="G9" s="8">
        <v>0</v>
      </c>
      <c r="H9" s="8">
        <v>0</v>
      </c>
    </row>
    <row r="10" spans="1:8" x14ac:dyDescent="0.3">
      <c r="A10" s="8">
        <v>1</v>
      </c>
      <c r="B10" s="8">
        <f t="shared" si="0"/>
        <v>9</v>
      </c>
      <c r="C10" s="8">
        <v>2</v>
      </c>
      <c r="D10" s="8">
        <v>0</v>
      </c>
      <c r="E10" s="19" t="s">
        <v>15</v>
      </c>
      <c r="G10" s="8">
        <v>0</v>
      </c>
      <c r="H10" s="8">
        <v>0</v>
      </c>
    </row>
    <row r="11" spans="1:8" x14ac:dyDescent="0.3">
      <c r="A11" s="8">
        <v>1</v>
      </c>
      <c r="B11" s="8">
        <f t="shared" si="0"/>
        <v>10</v>
      </c>
      <c r="C11" s="8">
        <v>1</v>
      </c>
      <c r="D11" s="8">
        <v>0</v>
      </c>
      <c r="E11" s="19" t="s">
        <v>83</v>
      </c>
      <c r="G11" s="8">
        <v>0</v>
      </c>
      <c r="H11" s="8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29"/>
  <sheetViews>
    <sheetView workbookViewId="0">
      <selection activeCell="C26" sqref="C26"/>
    </sheetView>
  </sheetViews>
  <sheetFormatPr defaultColWidth="9.15234375" defaultRowHeight="10.75" x14ac:dyDescent="0.3"/>
  <cols>
    <col min="1" max="3" width="9.15234375" style="3"/>
    <col min="4" max="5" width="10.3046875" style="3" customWidth="1"/>
    <col min="6" max="7" width="9.15234375" style="3"/>
    <col min="8" max="8" width="13" style="3" customWidth="1"/>
    <col min="9" max="16384" width="9.15234375" style="3"/>
  </cols>
  <sheetData>
    <row r="3" spans="1:7" s="1" customFormat="1" x14ac:dyDescent="0.3">
      <c r="A3" s="21" t="s">
        <v>176</v>
      </c>
      <c r="B3" s="3" t="s">
        <v>17</v>
      </c>
      <c r="C3" s="2" t="s">
        <v>7</v>
      </c>
      <c r="D3" s="2"/>
      <c r="E3" s="47" t="s">
        <v>169</v>
      </c>
      <c r="F3" s="3" t="s">
        <v>18</v>
      </c>
      <c r="G3" s="3" t="s">
        <v>19</v>
      </c>
    </row>
    <row r="4" spans="1:7" s="1" customFormat="1" x14ac:dyDescent="0.3">
      <c r="A4" s="1">
        <v>1</v>
      </c>
      <c r="B4" s="3">
        <v>1</v>
      </c>
      <c r="C4" s="2">
        <v>0</v>
      </c>
      <c r="D4" s="3" t="s">
        <v>16</v>
      </c>
      <c r="E4" s="3"/>
      <c r="F4" s="3">
        <v>0</v>
      </c>
      <c r="G4" s="18"/>
    </row>
    <row r="5" spans="1:7" s="1" customFormat="1" x14ac:dyDescent="0.3">
      <c r="A5" s="1">
        <v>1</v>
      </c>
      <c r="B5" s="1">
        <v>2</v>
      </c>
      <c r="C5" s="1">
        <v>11</v>
      </c>
      <c r="D5" s="3" t="s">
        <v>16</v>
      </c>
      <c r="E5" s="55" t="s">
        <v>764</v>
      </c>
      <c r="F5" s="1">
        <v>0</v>
      </c>
      <c r="G5" s="8" t="s">
        <v>35</v>
      </c>
    </row>
    <row r="6" spans="1:7" s="1" customFormat="1" x14ac:dyDescent="0.3">
      <c r="A6" s="1">
        <v>1</v>
      </c>
      <c r="B6" s="1">
        <v>25</v>
      </c>
      <c r="C6" s="1">
        <v>10</v>
      </c>
      <c r="D6" s="31" t="s">
        <v>16</v>
      </c>
      <c r="E6" s="55" t="s">
        <v>765</v>
      </c>
      <c r="F6" s="1">
        <v>4</v>
      </c>
      <c r="G6" s="31" t="s">
        <v>154</v>
      </c>
    </row>
    <row r="7" spans="1:7" s="1" customFormat="1" x14ac:dyDescent="0.3">
      <c r="A7" s="1">
        <v>1</v>
      </c>
      <c r="B7" s="1">
        <v>4</v>
      </c>
      <c r="C7" s="75">
        <v>0</v>
      </c>
      <c r="D7" s="3" t="s">
        <v>16</v>
      </c>
      <c r="E7" s="55" t="s">
        <v>1352</v>
      </c>
      <c r="F7" s="1">
        <v>2</v>
      </c>
      <c r="G7" s="55" t="s">
        <v>155</v>
      </c>
    </row>
    <row r="8" spans="1:7" s="1" customFormat="1" x14ac:dyDescent="0.3">
      <c r="A8" s="1">
        <v>1</v>
      </c>
      <c r="B8" s="1">
        <v>5</v>
      </c>
      <c r="C8" s="75">
        <v>0</v>
      </c>
      <c r="D8" s="3" t="s">
        <v>16</v>
      </c>
      <c r="E8" s="55" t="s">
        <v>761</v>
      </c>
      <c r="F8" s="1">
        <v>2</v>
      </c>
      <c r="G8" s="20" t="s">
        <v>156</v>
      </c>
    </row>
    <row r="9" spans="1:7" s="1" customFormat="1" x14ac:dyDescent="0.3">
      <c r="A9" s="1">
        <v>1</v>
      </c>
      <c r="B9" s="1">
        <v>6</v>
      </c>
      <c r="C9" s="1">
        <v>12</v>
      </c>
      <c r="D9" s="3" t="s">
        <v>16</v>
      </c>
      <c r="E9" s="55" t="s">
        <v>763</v>
      </c>
      <c r="F9" s="1">
        <v>2</v>
      </c>
      <c r="G9" s="55" t="s">
        <v>157</v>
      </c>
    </row>
    <row r="10" spans="1:7" s="1" customFormat="1" x14ac:dyDescent="0.3">
      <c r="A10" s="1">
        <v>1</v>
      </c>
      <c r="B10" s="1">
        <v>7</v>
      </c>
      <c r="C10" s="1">
        <v>9</v>
      </c>
      <c r="D10" s="3" t="s">
        <v>16</v>
      </c>
      <c r="E10" s="55" t="s">
        <v>762</v>
      </c>
      <c r="F10" s="1">
        <v>2</v>
      </c>
      <c r="G10" s="55" t="s">
        <v>158</v>
      </c>
    </row>
    <row r="11" spans="1:7" s="1" customFormat="1" x14ac:dyDescent="0.3">
      <c r="D11" s="8"/>
      <c r="E11" s="8"/>
      <c r="G11" s="20"/>
    </row>
    <row r="12" spans="1:7" s="1" customFormat="1" x14ac:dyDescent="0.3">
      <c r="A12" s="1">
        <v>1</v>
      </c>
      <c r="B12" s="1">
        <v>17</v>
      </c>
      <c r="C12" s="75">
        <v>0</v>
      </c>
      <c r="D12" s="8" t="s">
        <v>16</v>
      </c>
      <c r="E12" s="55" t="s">
        <v>766</v>
      </c>
      <c r="F12" s="1">
        <v>3</v>
      </c>
      <c r="G12" s="55" t="s">
        <v>159</v>
      </c>
    </row>
    <row r="13" spans="1:7" s="1" customFormat="1" x14ac:dyDescent="0.3">
      <c r="A13" s="1">
        <v>1</v>
      </c>
      <c r="B13" s="1">
        <f t="shared" ref="B13:B16" si="0">B12+1</f>
        <v>18</v>
      </c>
      <c r="C13" s="1">
        <v>8</v>
      </c>
      <c r="D13" s="8" t="s">
        <v>16</v>
      </c>
      <c r="E13" s="55" t="s">
        <v>767</v>
      </c>
      <c r="F13" s="1">
        <v>3</v>
      </c>
      <c r="G13" s="55" t="s">
        <v>160</v>
      </c>
    </row>
    <row r="14" spans="1:7" s="1" customFormat="1" x14ac:dyDescent="0.3">
      <c r="A14" s="1">
        <v>1</v>
      </c>
      <c r="B14" s="1">
        <f t="shared" si="0"/>
        <v>19</v>
      </c>
      <c r="C14" s="1">
        <v>7</v>
      </c>
      <c r="D14" s="8" t="s">
        <v>16</v>
      </c>
      <c r="E14" s="55" t="s">
        <v>768</v>
      </c>
      <c r="F14" s="1">
        <v>3</v>
      </c>
      <c r="G14" s="55" t="s">
        <v>161</v>
      </c>
    </row>
    <row r="15" spans="1:7" s="1" customFormat="1" x14ac:dyDescent="0.3">
      <c r="A15" s="1">
        <v>1</v>
      </c>
      <c r="B15" s="1">
        <f t="shared" si="0"/>
        <v>20</v>
      </c>
      <c r="C15" s="1">
        <v>4</v>
      </c>
      <c r="D15" s="8" t="s">
        <v>16</v>
      </c>
      <c r="E15" s="55" t="s">
        <v>769</v>
      </c>
      <c r="F15" s="1">
        <v>3</v>
      </c>
      <c r="G15" s="55" t="s">
        <v>49</v>
      </c>
    </row>
    <row r="16" spans="1:7" s="1" customFormat="1" x14ac:dyDescent="0.3">
      <c r="A16" s="1">
        <v>1</v>
      </c>
      <c r="B16" s="1">
        <f t="shared" si="0"/>
        <v>21</v>
      </c>
      <c r="C16" s="1">
        <v>2</v>
      </c>
      <c r="D16" s="8" t="s">
        <v>16</v>
      </c>
      <c r="E16" s="55" t="s">
        <v>770</v>
      </c>
      <c r="F16" s="1">
        <v>3</v>
      </c>
      <c r="G16" s="55" t="s">
        <v>162</v>
      </c>
    </row>
    <row r="17" spans="1:7" s="1" customFormat="1" x14ac:dyDescent="0.3">
      <c r="A17" s="1">
        <v>1</v>
      </c>
      <c r="B17" s="1">
        <f>B16+1</f>
        <v>22</v>
      </c>
      <c r="C17" s="1">
        <v>23</v>
      </c>
      <c r="D17" s="3" t="s">
        <v>16</v>
      </c>
      <c r="E17" s="3"/>
      <c r="F17" s="1">
        <v>0</v>
      </c>
      <c r="G17" s="55" t="s">
        <v>307</v>
      </c>
    </row>
    <row r="18" spans="1:7" s="1" customFormat="1" x14ac:dyDescent="0.3">
      <c r="A18" s="1">
        <v>1</v>
      </c>
      <c r="B18" s="1">
        <f>B17+1</f>
        <v>23</v>
      </c>
      <c r="C18" s="1">
        <v>5</v>
      </c>
      <c r="D18" s="3" t="s">
        <v>16</v>
      </c>
      <c r="E18" s="55" t="s">
        <v>771</v>
      </c>
      <c r="F18" s="1">
        <v>0</v>
      </c>
      <c r="G18" s="55" t="s">
        <v>151</v>
      </c>
    </row>
    <row r="19" spans="1:7" s="1" customFormat="1" x14ac:dyDescent="0.3">
      <c r="A19" s="1">
        <v>1</v>
      </c>
      <c r="B19" s="1">
        <f>B18+1</f>
        <v>24</v>
      </c>
      <c r="C19" s="1">
        <v>22</v>
      </c>
      <c r="D19" s="3" t="s">
        <v>16</v>
      </c>
      <c r="E19" s="3"/>
      <c r="F19" s="1">
        <v>0</v>
      </c>
      <c r="G19" s="55" t="s">
        <v>150</v>
      </c>
    </row>
    <row r="20" spans="1:7" s="1" customFormat="1" x14ac:dyDescent="0.3">
      <c r="D20" s="3"/>
      <c r="E20" s="3"/>
      <c r="G20" s="20"/>
    </row>
    <row r="21" spans="1:7" s="1" customFormat="1" x14ac:dyDescent="0.3">
      <c r="A21" s="1">
        <v>1</v>
      </c>
      <c r="B21" s="1">
        <v>33</v>
      </c>
      <c r="C21" s="75">
        <v>0</v>
      </c>
      <c r="D21" s="3" t="s">
        <v>16</v>
      </c>
      <c r="E21" s="3"/>
      <c r="F21" s="1">
        <v>3</v>
      </c>
      <c r="G21" s="55" t="s">
        <v>152</v>
      </c>
    </row>
    <row r="22" spans="1:7" s="1" customFormat="1" x14ac:dyDescent="0.3">
      <c r="A22" s="1">
        <v>1</v>
      </c>
      <c r="B22" s="1">
        <v>34</v>
      </c>
      <c r="C22" s="75">
        <v>0</v>
      </c>
      <c r="D22" s="3" t="s">
        <v>16</v>
      </c>
      <c r="E22" s="3"/>
      <c r="F22" s="1">
        <v>3</v>
      </c>
      <c r="G22" s="55" t="s">
        <v>796</v>
      </c>
    </row>
    <row r="23" spans="1:7" s="1" customFormat="1" x14ac:dyDescent="0.3">
      <c r="A23" s="1">
        <v>1</v>
      </c>
      <c r="B23" s="1">
        <v>35</v>
      </c>
      <c r="C23" s="75">
        <v>0</v>
      </c>
      <c r="D23" s="3" t="s">
        <v>16</v>
      </c>
      <c r="E23" s="3"/>
      <c r="F23" s="1">
        <v>3</v>
      </c>
      <c r="G23" s="55" t="s">
        <v>153</v>
      </c>
    </row>
    <row r="24" spans="1:7" s="1" customFormat="1" x14ac:dyDescent="0.3">
      <c r="A24" s="1">
        <v>1</v>
      </c>
      <c r="B24" s="1">
        <v>36</v>
      </c>
      <c r="C24" s="75">
        <v>0</v>
      </c>
      <c r="D24" s="3" t="s">
        <v>16</v>
      </c>
      <c r="E24" s="3"/>
      <c r="F24" s="1">
        <v>3</v>
      </c>
      <c r="G24" s="55" t="s">
        <v>254</v>
      </c>
    </row>
    <row r="25" spans="1:7" s="1" customFormat="1" x14ac:dyDescent="0.3">
      <c r="A25" s="1">
        <v>1</v>
      </c>
      <c r="B25" s="1">
        <v>37</v>
      </c>
      <c r="C25" s="75">
        <v>0</v>
      </c>
      <c r="D25" s="3" t="s">
        <v>16</v>
      </c>
      <c r="E25" s="3"/>
      <c r="F25" s="1">
        <v>3</v>
      </c>
      <c r="G25" s="55" t="s">
        <v>797</v>
      </c>
    </row>
    <row r="26" spans="1:7" s="1" customFormat="1" x14ac:dyDescent="0.3">
      <c r="A26" s="1">
        <v>1</v>
      </c>
      <c r="B26" s="1">
        <v>38</v>
      </c>
      <c r="C26" s="1">
        <v>14</v>
      </c>
      <c r="D26" s="3" t="s">
        <v>16</v>
      </c>
      <c r="E26" s="3"/>
      <c r="F26" s="1">
        <v>3</v>
      </c>
      <c r="G26" s="55" t="s">
        <v>801</v>
      </c>
    </row>
    <row r="27" spans="1:7" s="1" customFormat="1" x14ac:dyDescent="0.3">
      <c r="A27" s="1">
        <v>1</v>
      </c>
      <c r="B27" s="1">
        <v>39</v>
      </c>
      <c r="C27" s="1">
        <v>6</v>
      </c>
      <c r="D27" s="3" t="s">
        <v>16</v>
      </c>
      <c r="E27" s="3"/>
      <c r="F27" s="1">
        <v>3</v>
      </c>
      <c r="G27" s="55" t="s">
        <v>798</v>
      </c>
    </row>
    <row r="28" spans="1:7" s="1" customFormat="1" x14ac:dyDescent="0.3">
      <c r="A28" s="1">
        <v>1</v>
      </c>
      <c r="B28" s="1">
        <v>40</v>
      </c>
      <c r="C28" s="1">
        <v>3</v>
      </c>
      <c r="D28" s="3" t="s">
        <v>16</v>
      </c>
      <c r="E28" s="3"/>
      <c r="F28" s="1">
        <v>3</v>
      </c>
      <c r="G28" s="55" t="s">
        <v>799</v>
      </c>
    </row>
    <row r="29" spans="1:7" s="1" customFormat="1" x14ac:dyDescent="0.3">
      <c r="A29" s="1">
        <v>1</v>
      </c>
      <c r="B29" s="1">
        <v>41</v>
      </c>
      <c r="C29" s="1">
        <v>1</v>
      </c>
      <c r="D29" s="3" t="s">
        <v>16</v>
      </c>
      <c r="E29" s="3"/>
      <c r="F29" s="1">
        <v>3</v>
      </c>
      <c r="G29" s="55" t="s">
        <v>800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P423"/>
  <sheetViews>
    <sheetView topLeftCell="A411" workbookViewId="0">
      <selection activeCell="C433" sqref="C433"/>
    </sheetView>
  </sheetViews>
  <sheetFormatPr defaultColWidth="9.15234375" defaultRowHeight="10.75" x14ac:dyDescent="0.3"/>
  <cols>
    <col min="1" max="3" width="9.15234375" style="3"/>
    <col min="4" max="4" width="10.3046875" style="3" customWidth="1"/>
    <col min="5" max="6" width="9.15234375" style="3"/>
    <col min="7" max="7" width="10.15234375" style="3" customWidth="1"/>
    <col min="8" max="8" width="9.53515625" style="3" customWidth="1"/>
    <col min="9" max="9" width="30.3828125" style="3" customWidth="1"/>
    <col min="10" max="11" width="11" style="3" customWidth="1"/>
    <col min="12" max="12" width="10.69140625" style="3" customWidth="1"/>
    <col min="13" max="16384" width="9.15234375" style="3"/>
  </cols>
  <sheetData>
    <row r="3" spans="1:15" s="1" customFormat="1" x14ac:dyDescent="0.3">
      <c r="A3" s="21" t="s">
        <v>163</v>
      </c>
      <c r="B3" s="3" t="s">
        <v>11</v>
      </c>
      <c r="C3" s="2" t="s">
        <v>7</v>
      </c>
      <c r="D3" s="2"/>
      <c r="E3" s="1" t="s">
        <v>2</v>
      </c>
      <c r="F3" s="10" t="s">
        <v>13</v>
      </c>
      <c r="G3" s="1" t="s">
        <v>3</v>
      </c>
      <c r="I3" s="3" t="s">
        <v>12</v>
      </c>
      <c r="J3" s="2" t="s">
        <v>9</v>
      </c>
      <c r="K3" s="24" t="s">
        <v>260</v>
      </c>
      <c r="L3" s="7" t="s">
        <v>28</v>
      </c>
      <c r="M3" s="9" t="s">
        <v>18</v>
      </c>
      <c r="N3" s="9" t="s">
        <v>38</v>
      </c>
      <c r="O3" s="31" t="s">
        <v>471</v>
      </c>
    </row>
    <row r="4" spans="1:15" s="1" customFormat="1" x14ac:dyDescent="0.3">
      <c r="A4" s="1">
        <v>1</v>
      </c>
      <c r="B4" s="1">
        <v>8</v>
      </c>
      <c r="D4" s="2" t="s">
        <v>8</v>
      </c>
      <c r="E4" s="1">
        <v>0</v>
      </c>
      <c r="F4" s="1">
        <v>3</v>
      </c>
      <c r="G4" s="1" t="s">
        <v>4</v>
      </c>
      <c r="I4" s="1" t="s">
        <v>36</v>
      </c>
      <c r="J4" s="3" t="s">
        <v>10</v>
      </c>
      <c r="K4" s="3">
        <v>81</v>
      </c>
      <c r="L4" s="1">
        <v>0</v>
      </c>
      <c r="M4" s="1">
        <v>0</v>
      </c>
      <c r="N4" s="1">
        <v>0</v>
      </c>
      <c r="O4" s="1">
        <v>0</v>
      </c>
    </row>
    <row r="5" spans="1:15" s="1" customFormat="1" x14ac:dyDescent="0.3">
      <c r="A5" s="1">
        <v>1</v>
      </c>
      <c r="B5" s="1">
        <v>215</v>
      </c>
      <c r="D5" s="2" t="s">
        <v>8</v>
      </c>
      <c r="E5" s="1">
        <v>1</v>
      </c>
      <c r="F5" s="1">
        <v>3</v>
      </c>
      <c r="G5" s="36" t="s">
        <v>376</v>
      </c>
      <c r="I5" s="1" t="s">
        <v>329</v>
      </c>
      <c r="J5" s="36" t="s">
        <v>79</v>
      </c>
      <c r="K5" s="78">
        <v>0</v>
      </c>
      <c r="L5" s="1">
        <v>0</v>
      </c>
      <c r="M5" s="1">
        <v>0</v>
      </c>
      <c r="N5" s="1">
        <v>0</v>
      </c>
      <c r="O5" s="1">
        <v>0</v>
      </c>
    </row>
    <row r="6" spans="1:15" s="1" customFormat="1" x14ac:dyDescent="0.3">
      <c r="A6" s="1">
        <v>1</v>
      </c>
      <c r="B6" s="1">
        <v>216</v>
      </c>
      <c r="D6" s="2" t="s">
        <v>8</v>
      </c>
      <c r="E6" s="1">
        <v>1</v>
      </c>
      <c r="F6" s="1">
        <v>3</v>
      </c>
      <c r="G6" s="36" t="s">
        <v>377</v>
      </c>
      <c r="I6" s="36" t="s">
        <v>330</v>
      </c>
      <c r="J6" s="36" t="s">
        <v>79</v>
      </c>
      <c r="K6" s="78">
        <v>0</v>
      </c>
      <c r="L6" s="1">
        <v>0</v>
      </c>
      <c r="M6" s="1">
        <v>0</v>
      </c>
      <c r="N6" s="1">
        <v>0</v>
      </c>
      <c r="O6" s="1">
        <v>0</v>
      </c>
    </row>
    <row r="7" spans="1:15" s="1" customFormat="1" x14ac:dyDescent="0.3">
      <c r="A7" s="1">
        <v>1</v>
      </c>
      <c r="B7" s="1">
        <v>263</v>
      </c>
      <c r="D7" s="2" t="s">
        <v>8</v>
      </c>
      <c r="E7" s="1">
        <v>1</v>
      </c>
      <c r="F7" s="1">
        <v>3</v>
      </c>
      <c r="G7" s="36" t="s">
        <v>378</v>
      </c>
      <c r="I7" s="36" t="s">
        <v>336</v>
      </c>
      <c r="J7" s="36" t="s">
        <v>15</v>
      </c>
      <c r="K7" s="3">
        <v>84</v>
      </c>
      <c r="L7" s="1">
        <v>0</v>
      </c>
      <c r="M7" s="1">
        <v>0</v>
      </c>
      <c r="N7" s="1">
        <v>0</v>
      </c>
      <c r="O7" s="1">
        <v>0</v>
      </c>
    </row>
    <row r="8" spans="1:15" s="1" customFormat="1" x14ac:dyDescent="0.3">
      <c r="A8" s="1">
        <v>1</v>
      </c>
      <c r="B8" s="1">
        <v>264</v>
      </c>
      <c r="D8" s="2" t="s">
        <v>8</v>
      </c>
      <c r="E8" s="1">
        <v>1</v>
      </c>
      <c r="F8" s="1">
        <v>3</v>
      </c>
      <c r="G8" s="36" t="s">
        <v>379</v>
      </c>
      <c r="I8" s="36" t="s">
        <v>337</v>
      </c>
      <c r="J8" s="36" t="s">
        <v>15</v>
      </c>
      <c r="K8" s="3">
        <v>85</v>
      </c>
      <c r="L8" s="1">
        <v>0</v>
      </c>
      <c r="M8" s="1">
        <v>0</v>
      </c>
      <c r="N8" s="1">
        <v>0</v>
      </c>
      <c r="O8" s="1">
        <v>0</v>
      </c>
    </row>
    <row r="9" spans="1:15" s="1" customFormat="1" x14ac:dyDescent="0.3">
      <c r="A9" s="1">
        <v>1</v>
      </c>
      <c r="B9" s="1">
        <v>279</v>
      </c>
      <c r="D9" s="2" t="s">
        <v>8</v>
      </c>
      <c r="E9" s="1">
        <v>1</v>
      </c>
      <c r="F9" s="1">
        <v>3</v>
      </c>
      <c r="G9" s="36" t="s">
        <v>380</v>
      </c>
      <c r="I9" s="36" t="s">
        <v>339</v>
      </c>
      <c r="J9" s="36" t="s">
        <v>83</v>
      </c>
      <c r="K9" s="3">
        <v>86</v>
      </c>
      <c r="L9" s="1">
        <v>0</v>
      </c>
      <c r="M9" s="1">
        <v>0</v>
      </c>
      <c r="N9" s="1">
        <v>0</v>
      </c>
      <c r="O9" s="1">
        <v>0</v>
      </c>
    </row>
    <row r="10" spans="1:15" s="1" customFormat="1" x14ac:dyDescent="0.3">
      <c r="A10" s="1">
        <v>1</v>
      </c>
      <c r="B10" s="1">
        <v>3</v>
      </c>
      <c r="D10" s="2" t="s">
        <v>8</v>
      </c>
      <c r="E10" s="1">
        <v>1</v>
      </c>
      <c r="F10" s="1">
        <v>3</v>
      </c>
      <c r="G10" s="48" t="s">
        <v>753</v>
      </c>
      <c r="I10" s="48" t="s">
        <v>321</v>
      </c>
      <c r="J10" s="48" t="s">
        <v>10</v>
      </c>
      <c r="K10" s="3">
        <v>87</v>
      </c>
      <c r="L10" s="1">
        <v>0</v>
      </c>
      <c r="M10" s="1">
        <v>0</v>
      </c>
      <c r="N10" s="1">
        <v>0</v>
      </c>
      <c r="O10" s="1">
        <v>0</v>
      </c>
    </row>
    <row r="12" spans="1:15" s="1" customFormat="1" x14ac:dyDescent="0.3">
      <c r="B12" s="3" t="s">
        <v>11</v>
      </c>
      <c r="C12" s="2" t="s">
        <v>7</v>
      </c>
      <c r="D12" s="2"/>
      <c r="E12" s="1" t="s">
        <v>2</v>
      </c>
      <c r="F12" s="3" t="s">
        <v>13</v>
      </c>
      <c r="G12" s="1" t="s">
        <v>3</v>
      </c>
      <c r="I12" s="3" t="s">
        <v>12</v>
      </c>
      <c r="J12" s="2" t="s">
        <v>9</v>
      </c>
      <c r="K12" s="2"/>
    </row>
    <row r="13" spans="1:15" s="1" customFormat="1" x14ac:dyDescent="0.3">
      <c r="A13" s="1">
        <v>1</v>
      </c>
      <c r="B13" s="3">
        <v>209</v>
      </c>
      <c r="C13" s="2"/>
      <c r="D13" s="3" t="s">
        <v>14</v>
      </c>
      <c r="E13" s="1">
        <v>1</v>
      </c>
      <c r="F13" s="3">
        <v>0</v>
      </c>
      <c r="G13" s="36" t="s">
        <v>401</v>
      </c>
      <c r="I13" s="20" t="s">
        <v>136</v>
      </c>
      <c r="J13" s="20" t="s">
        <v>79</v>
      </c>
      <c r="K13" s="20">
        <v>0</v>
      </c>
      <c r="L13" s="1">
        <v>0</v>
      </c>
      <c r="M13" s="1">
        <v>0</v>
      </c>
      <c r="N13" s="1">
        <v>0</v>
      </c>
      <c r="O13" s="1">
        <v>0</v>
      </c>
    </row>
    <row r="14" spans="1:15" s="1" customFormat="1" x14ac:dyDescent="0.3">
      <c r="A14" s="1">
        <v>1</v>
      </c>
      <c r="B14" s="3">
        <v>210</v>
      </c>
      <c r="C14" s="2"/>
      <c r="D14" s="3" t="s">
        <v>14</v>
      </c>
      <c r="E14" s="1">
        <v>1</v>
      </c>
      <c r="F14" s="3">
        <v>0</v>
      </c>
      <c r="G14" s="55" t="s">
        <v>925</v>
      </c>
      <c r="I14" s="55" t="s">
        <v>926</v>
      </c>
      <c r="J14" s="20" t="s">
        <v>79</v>
      </c>
      <c r="K14" s="79">
        <v>0</v>
      </c>
      <c r="L14" s="1">
        <v>0</v>
      </c>
      <c r="M14" s="1">
        <v>0</v>
      </c>
      <c r="N14" s="1">
        <v>0</v>
      </c>
      <c r="O14" s="1">
        <v>0</v>
      </c>
    </row>
    <row r="15" spans="1:15" s="1" customFormat="1" x14ac:dyDescent="0.3">
      <c r="A15" s="1">
        <v>1</v>
      </c>
      <c r="B15" s="1">
        <v>193</v>
      </c>
      <c r="D15" s="3" t="s">
        <v>14</v>
      </c>
      <c r="E15" s="1">
        <v>1</v>
      </c>
      <c r="F15" s="1">
        <v>0</v>
      </c>
      <c r="G15" s="36" t="s">
        <v>402</v>
      </c>
      <c r="I15" s="20" t="s">
        <v>137</v>
      </c>
      <c r="J15" s="20" t="s">
        <v>148</v>
      </c>
      <c r="K15" s="20">
        <v>0</v>
      </c>
      <c r="L15" s="1">
        <v>0</v>
      </c>
      <c r="M15" s="1">
        <v>0</v>
      </c>
      <c r="N15" s="1">
        <v>0</v>
      </c>
      <c r="O15" s="1">
        <v>0</v>
      </c>
    </row>
    <row r="16" spans="1:15" s="1" customFormat="1" x14ac:dyDescent="0.3">
      <c r="A16" s="1">
        <v>1</v>
      </c>
      <c r="B16" s="1">
        <v>194</v>
      </c>
      <c r="D16" s="8" t="s">
        <v>14</v>
      </c>
      <c r="E16" s="1">
        <v>1</v>
      </c>
      <c r="F16" s="1">
        <v>0</v>
      </c>
      <c r="G16" s="36" t="s">
        <v>403</v>
      </c>
      <c r="I16" s="20" t="s">
        <v>138</v>
      </c>
      <c r="J16" s="20" t="s">
        <v>148</v>
      </c>
      <c r="K16" s="20">
        <v>0</v>
      </c>
      <c r="L16" s="1">
        <v>0</v>
      </c>
      <c r="M16" s="1">
        <v>0</v>
      </c>
      <c r="N16" s="1">
        <v>0</v>
      </c>
      <c r="O16" s="1">
        <v>0</v>
      </c>
    </row>
    <row r="17" spans="1:16" s="1" customFormat="1" x14ac:dyDescent="0.3">
      <c r="A17" s="1">
        <v>1</v>
      </c>
      <c r="B17" s="1">
        <v>195</v>
      </c>
      <c r="D17" s="8" t="s">
        <v>14</v>
      </c>
      <c r="E17" s="1">
        <v>1</v>
      </c>
      <c r="F17" s="1">
        <v>0</v>
      </c>
      <c r="G17" s="36" t="s">
        <v>404</v>
      </c>
      <c r="I17" s="20" t="s">
        <v>139</v>
      </c>
      <c r="J17" s="20" t="s">
        <v>148</v>
      </c>
      <c r="K17" s="20">
        <v>0</v>
      </c>
      <c r="L17" s="1">
        <v>0</v>
      </c>
      <c r="M17" s="1">
        <v>0</v>
      </c>
      <c r="N17" s="1">
        <v>0</v>
      </c>
      <c r="O17" s="1">
        <v>0</v>
      </c>
    </row>
    <row r="18" spans="1:16" s="1" customFormat="1" x14ac:dyDescent="0.3">
      <c r="A18" s="1">
        <v>1</v>
      </c>
      <c r="B18" s="1">
        <v>196</v>
      </c>
      <c r="D18" s="8" t="s">
        <v>14</v>
      </c>
      <c r="E18" s="1">
        <v>1</v>
      </c>
      <c r="F18" s="1">
        <v>0</v>
      </c>
      <c r="G18" s="36" t="s">
        <v>405</v>
      </c>
      <c r="I18" s="20" t="s">
        <v>140</v>
      </c>
      <c r="J18" s="20" t="s">
        <v>148</v>
      </c>
      <c r="K18" s="20">
        <v>0</v>
      </c>
      <c r="L18" s="1">
        <v>0</v>
      </c>
      <c r="M18" s="1">
        <v>0</v>
      </c>
      <c r="N18" s="1">
        <v>0</v>
      </c>
      <c r="O18" s="1">
        <v>0</v>
      </c>
    </row>
    <row r="19" spans="1:16" s="1" customFormat="1" x14ac:dyDescent="0.3">
      <c r="A19" s="1">
        <v>1</v>
      </c>
      <c r="B19" s="1">
        <v>12</v>
      </c>
      <c r="D19" s="8" t="s">
        <v>14</v>
      </c>
      <c r="E19" s="1">
        <v>1</v>
      </c>
      <c r="F19" s="1">
        <v>0</v>
      </c>
      <c r="G19" s="36" t="s">
        <v>406</v>
      </c>
      <c r="I19" s="20" t="s">
        <v>141</v>
      </c>
      <c r="J19" s="20" t="s">
        <v>149</v>
      </c>
      <c r="K19" s="20">
        <v>7</v>
      </c>
      <c r="L19" s="1">
        <v>0</v>
      </c>
      <c r="M19" s="1">
        <v>0</v>
      </c>
      <c r="N19" s="1">
        <v>0</v>
      </c>
      <c r="O19" s="1">
        <v>0</v>
      </c>
    </row>
    <row r="20" spans="1:16" s="1" customFormat="1" x14ac:dyDescent="0.3">
      <c r="A20" s="1">
        <v>1</v>
      </c>
      <c r="B20" s="1">
        <v>226</v>
      </c>
      <c r="D20" s="3" t="s">
        <v>14</v>
      </c>
      <c r="E20" s="1">
        <v>0</v>
      </c>
      <c r="F20" s="1">
        <v>0</v>
      </c>
      <c r="G20" s="36" t="s">
        <v>407</v>
      </c>
      <c r="I20" s="20" t="s">
        <v>142</v>
      </c>
      <c r="J20" s="20" t="s">
        <v>149</v>
      </c>
      <c r="K20" s="20">
        <v>6</v>
      </c>
      <c r="L20" s="1">
        <v>0</v>
      </c>
      <c r="M20" s="1">
        <v>0</v>
      </c>
      <c r="N20" s="1">
        <v>0</v>
      </c>
      <c r="O20" s="1">
        <v>0</v>
      </c>
    </row>
    <row r="21" spans="1:16" s="1" customFormat="1" x14ac:dyDescent="0.3">
      <c r="A21" s="1">
        <v>1</v>
      </c>
      <c r="B21" s="1">
        <v>13</v>
      </c>
      <c r="D21" s="3" t="s">
        <v>14</v>
      </c>
      <c r="E21" s="1">
        <v>1</v>
      </c>
      <c r="F21" s="1">
        <v>0</v>
      </c>
      <c r="G21" s="55" t="s">
        <v>880</v>
      </c>
      <c r="I21" s="20" t="s">
        <v>144</v>
      </c>
      <c r="J21" s="20" t="s">
        <v>82</v>
      </c>
      <c r="K21" s="20">
        <v>4</v>
      </c>
      <c r="L21" s="1">
        <v>0</v>
      </c>
      <c r="M21" s="1">
        <v>0</v>
      </c>
      <c r="N21" s="1">
        <v>0</v>
      </c>
      <c r="O21" s="1">
        <v>0</v>
      </c>
    </row>
    <row r="22" spans="1:16" s="1" customFormat="1" x14ac:dyDescent="0.3">
      <c r="A22" s="1">
        <v>1</v>
      </c>
      <c r="B22" s="1">
        <v>280</v>
      </c>
      <c r="D22" s="3" t="s">
        <v>14</v>
      </c>
      <c r="E22" s="1">
        <v>1</v>
      </c>
      <c r="F22" s="1">
        <v>0</v>
      </c>
      <c r="G22" s="55" t="s">
        <v>881</v>
      </c>
      <c r="I22" s="55" t="s">
        <v>856</v>
      </c>
      <c r="J22" s="55" t="s">
        <v>83</v>
      </c>
      <c r="K22" s="20">
        <v>13</v>
      </c>
      <c r="L22" s="1">
        <v>0</v>
      </c>
      <c r="M22" s="1">
        <v>0</v>
      </c>
      <c r="N22" s="1">
        <v>0</v>
      </c>
      <c r="O22" s="1">
        <v>0</v>
      </c>
    </row>
    <row r="23" spans="1:16" s="1" customFormat="1" x14ac:dyDescent="0.3">
      <c r="A23" s="1">
        <v>1</v>
      </c>
      <c r="B23" s="1">
        <v>81</v>
      </c>
      <c r="D23" s="3" t="s">
        <v>14</v>
      </c>
      <c r="E23" s="1">
        <v>1</v>
      </c>
      <c r="F23" s="1">
        <v>0</v>
      </c>
      <c r="G23" s="55" t="s">
        <v>882</v>
      </c>
      <c r="I23" s="55" t="s">
        <v>327</v>
      </c>
      <c r="J23" s="55" t="s">
        <v>78</v>
      </c>
      <c r="K23" s="79">
        <v>0</v>
      </c>
      <c r="L23" s="1">
        <v>0</v>
      </c>
      <c r="M23" s="1">
        <v>0</v>
      </c>
      <c r="N23" s="1">
        <v>0</v>
      </c>
      <c r="O23" s="1">
        <v>0</v>
      </c>
    </row>
    <row r="24" spans="1:16" s="1" customFormat="1" x14ac:dyDescent="0.3">
      <c r="D24" s="3"/>
      <c r="G24" s="3"/>
      <c r="I24" s="14"/>
      <c r="J24" s="3"/>
      <c r="K24" s="3"/>
    </row>
    <row r="25" spans="1:16" s="1" customFormat="1" x14ac:dyDescent="0.3">
      <c r="A25" s="1">
        <v>1</v>
      </c>
      <c r="B25" s="67">
        <v>389</v>
      </c>
      <c r="D25" s="3" t="s">
        <v>14</v>
      </c>
      <c r="E25" s="1">
        <v>1</v>
      </c>
      <c r="F25" s="1">
        <v>0</v>
      </c>
      <c r="G25" s="36" t="s">
        <v>408</v>
      </c>
      <c r="I25" s="20" t="s">
        <v>145</v>
      </c>
      <c r="J25" s="20" t="s">
        <v>15</v>
      </c>
      <c r="K25" s="20">
        <v>3</v>
      </c>
      <c r="L25" s="1">
        <v>0</v>
      </c>
      <c r="M25" s="1">
        <v>0</v>
      </c>
      <c r="N25" s="1">
        <v>0</v>
      </c>
    </row>
    <row r="26" spans="1:16" s="1" customFormat="1" x14ac:dyDescent="0.3">
      <c r="A26" s="1">
        <v>1</v>
      </c>
      <c r="B26" s="67">
        <v>393</v>
      </c>
      <c r="D26" s="3" t="s">
        <v>14</v>
      </c>
      <c r="E26" s="1">
        <v>0</v>
      </c>
      <c r="F26" s="1">
        <v>0</v>
      </c>
      <c r="G26" s="36" t="s">
        <v>409</v>
      </c>
      <c r="I26" s="20" t="s">
        <v>146</v>
      </c>
      <c r="J26" s="20" t="s">
        <v>15</v>
      </c>
      <c r="K26" s="20">
        <v>2</v>
      </c>
      <c r="L26" s="1">
        <v>0</v>
      </c>
      <c r="M26" s="1">
        <v>0</v>
      </c>
      <c r="N26" s="1">
        <v>0</v>
      </c>
    </row>
    <row r="27" spans="1:16" s="1" customFormat="1" x14ac:dyDescent="0.3">
      <c r="A27" s="1">
        <v>1</v>
      </c>
      <c r="B27" s="1">
        <v>16</v>
      </c>
      <c r="D27" s="3" t="s">
        <v>14</v>
      </c>
      <c r="E27" s="1">
        <v>1</v>
      </c>
      <c r="F27" s="1">
        <v>0</v>
      </c>
      <c r="G27" s="36" t="s">
        <v>410</v>
      </c>
      <c r="I27" s="20" t="s">
        <v>147</v>
      </c>
      <c r="J27" s="20" t="s">
        <v>83</v>
      </c>
      <c r="K27" s="20">
        <v>1</v>
      </c>
      <c r="L27" s="1">
        <v>0</v>
      </c>
      <c r="M27" s="1">
        <v>0</v>
      </c>
      <c r="N27" s="1">
        <v>0</v>
      </c>
    </row>
    <row r="28" spans="1:16" s="1" customFormat="1" x14ac:dyDescent="0.3">
      <c r="D28" s="3"/>
      <c r="G28" s="3"/>
      <c r="I28" s="14"/>
      <c r="J28" s="3"/>
      <c r="K28" s="3"/>
    </row>
    <row r="29" spans="1:16" s="1" customFormat="1" x14ac:dyDescent="0.3">
      <c r="A29" s="1">
        <v>1</v>
      </c>
      <c r="B29" s="1">
        <v>17</v>
      </c>
      <c r="D29" s="3"/>
      <c r="E29" s="1">
        <v>1</v>
      </c>
      <c r="F29" s="1">
        <v>0</v>
      </c>
      <c r="G29" s="36" t="s">
        <v>392</v>
      </c>
      <c r="I29" s="36" t="s">
        <v>381</v>
      </c>
      <c r="J29" s="36" t="s">
        <v>78</v>
      </c>
      <c r="K29" s="20">
        <v>0</v>
      </c>
      <c r="L29" s="1">
        <v>0</v>
      </c>
      <c r="M29" s="1">
        <v>6</v>
      </c>
      <c r="N29" s="75">
        <v>0</v>
      </c>
      <c r="O29" s="1">
        <v>1</v>
      </c>
      <c r="P29" s="31" t="s">
        <v>468</v>
      </c>
    </row>
    <row r="30" spans="1:16" s="1" customFormat="1" x14ac:dyDescent="0.3">
      <c r="A30" s="1">
        <v>1</v>
      </c>
      <c r="B30" s="1">
        <v>37</v>
      </c>
      <c r="D30" s="3"/>
      <c r="E30" s="1">
        <v>1</v>
      </c>
      <c r="F30" s="1">
        <v>0</v>
      </c>
      <c r="G30" s="36" t="s">
        <v>393</v>
      </c>
      <c r="I30" s="36" t="s">
        <v>388</v>
      </c>
      <c r="J30" s="36" t="s">
        <v>78</v>
      </c>
      <c r="K30" s="20">
        <v>0</v>
      </c>
      <c r="L30" s="1">
        <v>0</v>
      </c>
      <c r="M30" s="1">
        <v>6</v>
      </c>
      <c r="N30" s="75">
        <v>0</v>
      </c>
      <c r="O30" s="1">
        <v>2</v>
      </c>
      <c r="P30" s="31" t="s">
        <v>470</v>
      </c>
    </row>
    <row r="31" spans="1:16" s="1" customFormat="1" x14ac:dyDescent="0.3">
      <c r="A31" s="1">
        <v>1</v>
      </c>
      <c r="B31" s="1">
        <v>65</v>
      </c>
      <c r="D31" s="3"/>
      <c r="E31" s="1">
        <v>1</v>
      </c>
      <c r="F31" s="1">
        <v>0</v>
      </c>
      <c r="G31" s="36" t="s">
        <v>394</v>
      </c>
      <c r="I31" s="36" t="s">
        <v>382</v>
      </c>
      <c r="J31" s="36" t="s">
        <v>78</v>
      </c>
      <c r="K31" s="20">
        <v>0</v>
      </c>
      <c r="L31" s="1">
        <v>0</v>
      </c>
      <c r="M31" s="1">
        <v>6</v>
      </c>
      <c r="N31" s="75">
        <v>0</v>
      </c>
      <c r="O31" s="1">
        <v>3</v>
      </c>
      <c r="P31" s="31" t="s">
        <v>469</v>
      </c>
    </row>
    <row r="32" spans="1:16" s="1" customFormat="1" x14ac:dyDescent="0.3">
      <c r="A32" s="1">
        <v>1</v>
      </c>
      <c r="B32" s="1">
        <v>18</v>
      </c>
      <c r="D32" s="3"/>
      <c r="E32" s="1">
        <v>1</v>
      </c>
      <c r="F32" s="1">
        <v>0</v>
      </c>
      <c r="G32" s="36" t="s">
        <v>395</v>
      </c>
      <c r="I32" s="36" t="s">
        <v>391</v>
      </c>
      <c r="J32" s="36" t="s">
        <v>79</v>
      </c>
      <c r="K32" s="20">
        <v>0</v>
      </c>
      <c r="L32" s="1">
        <v>0</v>
      </c>
      <c r="M32" s="1">
        <v>6</v>
      </c>
      <c r="N32" s="75">
        <v>0</v>
      </c>
      <c r="O32" s="1">
        <v>1</v>
      </c>
    </row>
    <row r="33" spans="1:15" s="1" customFormat="1" x14ac:dyDescent="0.3">
      <c r="A33" s="1">
        <v>1</v>
      </c>
      <c r="B33" s="1">
        <v>38</v>
      </c>
      <c r="D33" s="3"/>
      <c r="E33" s="1">
        <v>1</v>
      </c>
      <c r="F33" s="1">
        <v>0</v>
      </c>
      <c r="G33" s="36" t="s">
        <v>396</v>
      </c>
      <c r="I33" s="36" t="s">
        <v>387</v>
      </c>
      <c r="J33" s="36" t="s">
        <v>79</v>
      </c>
      <c r="K33" s="20">
        <v>0</v>
      </c>
      <c r="L33" s="1">
        <v>0</v>
      </c>
      <c r="M33" s="1">
        <v>6</v>
      </c>
      <c r="N33" s="75">
        <v>0</v>
      </c>
      <c r="O33" s="1">
        <v>2</v>
      </c>
    </row>
    <row r="34" spans="1:15" s="1" customFormat="1" x14ac:dyDescent="0.3">
      <c r="A34" s="1">
        <v>1</v>
      </c>
      <c r="B34" s="1">
        <v>65</v>
      </c>
      <c r="D34" s="3"/>
      <c r="E34" s="1">
        <v>1</v>
      </c>
      <c r="F34" s="1">
        <v>0</v>
      </c>
      <c r="G34" s="36" t="s">
        <v>397</v>
      </c>
      <c r="I34" s="36" t="s">
        <v>384</v>
      </c>
      <c r="J34" s="36" t="s">
        <v>79</v>
      </c>
      <c r="K34" s="20">
        <v>0</v>
      </c>
      <c r="L34" s="1">
        <v>0</v>
      </c>
      <c r="M34" s="1">
        <v>6</v>
      </c>
      <c r="N34" s="75">
        <v>0</v>
      </c>
      <c r="O34" s="1">
        <v>3</v>
      </c>
    </row>
    <row r="35" spans="1:15" s="1" customFormat="1" x14ac:dyDescent="0.3">
      <c r="A35" s="1">
        <v>1</v>
      </c>
      <c r="B35" s="1">
        <v>19</v>
      </c>
      <c r="D35" s="3"/>
      <c r="E35" s="1">
        <v>1</v>
      </c>
      <c r="F35" s="1">
        <v>0</v>
      </c>
      <c r="G35" s="36" t="s">
        <v>398</v>
      </c>
      <c r="I35" s="36" t="s">
        <v>390</v>
      </c>
      <c r="J35" s="36" t="s">
        <v>149</v>
      </c>
      <c r="K35" s="20">
        <v>0</v>
      </c>
      <c r="L35" s="1">
        <v>0</v>
      </c>
      <c r="M35" s="1">
        <v>6</v>
      </c>
      <c r="N35" s="1">
        <v>3</v>
      </c>
      <c r="O35" s="1">
        <v>1</v>
      </c>
    </row>
    <row r="36" spans="1:15" s="1" customFormat="1" x14ac:dyDescent="0.3">
      <c r="A36" s="1">
        <v>1</v>
      </c>
      <c r="B36" s="1">
        <v>39</v>
      </c>
      <c r="D36" s="3"/>
      <c r="E36" s="1">
        <v>1</v>
      </c>
      <c r="F36" s="1">
        <v>0</v>
      </c>
      <c r="G36" s="36" t="s">
        <v>399</v>
      </c>
      <c r="I36" s="36" t="s">
        <v>386</v>
      </c>
      <c r="J36" s="36" t="s">
        <v>149</v>
      </c>
      <c r="K36" s="20">
        <v>0</v>
      </c>
      <c r="L36" s="1">
        <v>0</v>
      </c>
      <c r="M36" s="1">
        <v>6</v>
      </c>
      <c r="N36" s="1">
        <v>3</v>
      </c>
      <c r="O36" s="1">
        <v>2</v>
      </c>
    </row>
    <row r="37" spans="1:15" s="1" customFormat="1" x14ac:dyDescent="0.3">
      <c r="A37" s="1">
        <v>1</v>
      </c>
      <c r="B37" s="1">
        <v>65</v>
      </c>
      <c r="D37" s="3"/>
      <c r="E37" s="1">
        <v>1</v>
      </c>
      <c r="F37" s="1">
        <v>0</v>
      </c>
      <c r="G37" s="36" t="s">
        <v>400</v>
      </c>
      <c r="I37" s="36" t="s">
        <v>383</v>
      </c>
      <c r="J37" s="36" t="s">
        <v>149</v>
      </c>
      <c r="K37" s="20">
        <v>0</v>
      </c>
      <c r="L37" s="1">
        <v>0</v>
      </c>
      <c r="M37" s="1">
        <v>6</v>
      </c>
      <c r="N37" s="1">
        <v>3</v>
      </c>
      <c r="O37" s="1">
        <v>3</v>
      </c>
    </row>
    <row r="38" spans="1:15" s="1" customFormat="1" x14ac:dyDescent="0.3">
      <c r="D38" s="3"/>
      <c r="G38" s="3"/>
      <c r="I38" s="14"/>
      <c r="J38" s="3"/>
      <c r="K38" s="3"/>
    </row>
    <row r="39" spans="1:15" x14ac:dyDescent="0.3">
      <c r="A39" s="3">
        <v>1</v>
      </c>
      <c r="B39" s="19">
        <v>289</v>
      </c>
      <c r="E39" s="3">
        <v>1</v>
      </c>
      <c r="F39" s="3">
        <v>5</v>
      </c>
      <c r="G39" s="26" t="s">
        <v>269</v>
      </c>
      <c r="J39" s="26" t="s">
        <v>78</v>
      </c>
      <c r="L39" s="3">
        <v>0</v>
      </c>
      <c r="M39" s="3">
        <v>5</v>
      </c>
      <c r="N39" s="3">
        <v>0</v>
      </c>
    </row>
    <row r="40" spans="1:15" x14ac:dyDescent="0.3">
      <c r="A40" s="3">
        <v>1</v>
      </c>
      <c r="B40" s="19">
        <f>B39+1</f>
        <v>290</v>
      </c>
      <c r="E40" s="3">
        <v>1</v>
      </c>
      <c r="F40" s="3">
        <v>5</v>
      </c>
      <c r="G40" s="26" t="s">
        <v>270</v>
      </c>
      <c r="J40" s="26" t="s">
        <v>78</v>
      </c>
      <c r="L40" s="3">
        <v>0</v>
      </c>
      <c r="M40" s="3">
        <v>5</v>
      </c>
      <c r="N40" s="3">
        <v>0</v>
      </c>
    </row>
    <row r="41" spans="1:15" x14ac:dyDescent="0.3">
      <c r="A41" s="3">
        <v>1</v>
      </c>
      <c r="B41" s="19">
        <f t="shared" ref="B41:B71" si="0">B40+1</f>
        <v>291</v>
      </c>
      <c r="E41" s="3">
        <v>1</v>
      </c>
      <c r="F41" s="3">
        <v>5</v>
      </c>
      <c r="G41" s="26" t="s">
        <v>271</v>
      </c>
      <c r="J41" s="26" t="s">
        <v>78</v>
      </c>
      <c r="L41" s="3">
        <v>0</v>
      </c>
      <c r="M41" s="3">
        <v>5</v>
      </c>
      <c r="N41" s="3">
        <v>0</v>
      </c>
    </row>
    <row r="42" spans="1:15" x14ac:dyDescent="0.3">
      <c r="A42" s="3">
        <v>1</v>
      </c>
      <c r="B42" s="19">
        <f t="shared" si="0"/>
        <v>292</v>
      </c>
      <c r="E42" s="3">
        <v>1</v>
      </c>
      <c r="F42" s="3">
        <v>5</v>
      </c>
      <c r="G42" s="26" t="s">
        <v>272</v>
      </c>
      <c r="J42" s="26" t="s">
        <v>78</v>
      </c>
      <c r="L42" s="3">
        <v>0</v>
      </c>
      <c r="M42" s="3">
        <v>5</v>
      </c>
      <c r="N42" s="3">
        <v>0</v>
      </c>
    </row>
    <row r="43" spans="1:15" x14ac:dyDescent="0.3">
      <c r="A43" s="3">
        <v>1</v>
      </c>
      <c r="B43" s="19">
        <f t="shared" si="0"/>
        <v>293</v>
      </c>
      <c r="E43" s="3">
        <v>1</v>
      </c>
      <c r="F43" s="3">
        <v>5</v>
      </c>
      <c r="G43" s="26" t="s">
        <v>273</v>
      </c>
      <c r="J43" s="26" t="s">
        <v>78</v>
      </c>
      <c r="L43" s="3">
        <v>0</v>
      </c>
      <c r="M43" s="3">
        <v>5</v>
      </c>
      <c r="N43" s="3">
        <v>0</v>
      </c>
    </row>
    <row r="44" spans="1:15" x14ac:dyDescent="0.3">
      <c r="A44" s="3">
        <v>1</v>
      </c>
      <c r="B44" s="19">
        <f t="shared" si="0"/>
        <v>294</v>
      </c>
      <c r="E44" s="3">
        <v>1</v>
      </c>
      <c r="F44" s="3">
        <v>5</v>
      </c>
      <c r="G44" s="26" t="s">
        <v>274</v>
      </c>
      <c r="J44" s="26" t="s">
        <v>78</v>
      </c>
      <c r="L44" s="3">
        <v>0</v>
      </c>
      <c r="M44" s="3">
        <v>5</v>
      </c>
      <c r="N44" s="3">
        <v>0</v>
      </c>
    </row>
    <row r="45" spans="1:15" x14ac:dyDescent="0.3">
      <c r="A45" s="3">
        <v>1</v>
      </c>
      <c r="B45" s="19">
        <f t="shared" si="0"/>
        <v>295</v>
      </c>
      <c r="E45" s="3">
        <v>1</v>
      </c>
      <c r="F45" s="3">
        <v>5</v>
      </c>
      <c r="G45" s="26" t="s">
        <v>275</v>
      </c>
      <c r="J45" s="26" t="s">
        <v>78</v>
      </c>
      <c r="L45" s="3">
        <v>0</v>
      </c>
      <c r="M45" s="3">
        <v>5</v>
      </c>
      <c r="N45" s="3">
        <v>0</v>
      </c>
    </row>
    <row r="46" spans="1:15" x14ac:dyDescent="0.3">
      <c r="A46" s="3">
        <v>1</v>
      </c>
      <c r="B46" s="19">
        <f t="shared" si="0"/>
        <v>296</v>
      </c>
      <c r="E46" s="3">
        <v>1</v>
      </c>
      <c r="F46" s="3">
        <v>5</v>
      </c>
      <c r="G46" s="26" t="s">
        <v>276</v>
      </c>
      <c r="J46" s="26" t="s">
        <v>78</v>
      </c>
      <c r="L46" s="3">
        <v>0</v>
      </c>
      <c r="M46" s="3">
        <v>5</v>
      </c>
      <c r="N46" s="3">
        <v>0</v>
      </c>
    </row>
    <row r="47" spans="1:15" x14ac:dyDescent="0.3">
      <c r="A47" s="3">
        <v>1</v>
      </c>
      <c r="B47" s="19">
        <f t="shared" si="0"/>
        <v>297</v>
      </c>
      <c r="E47" s="3">
        <v>1</v>
      </c>
      <c r="F47" s="3">
        <v>5</v>
      </c>
      <c r="G47" s="26" t="s">
        <v>277</v>
      </c>
      <c r="J47" s="26" t="s">
        <v>78</v>
      </c>
      <c r="L47" s="3">
        <v>0</v>
      </c>
      <c r="M47" s="3">
        <v>5</v>
      </c>
      <c r="N47" s="3">
        <v>0</v>
      </c>
    </row>
    <row r="48" spans="1:15" x14ac:dyDescent="0.3">
      <c r="A48" s="3">
        <v>1</v>
      </c>
      <c r="B48" s="19">
        <f t="shared" si="0"/>
        <v>298</v>
      </c>
      <c r="E48" s="3">
        <v>1</v>
      </c>
      <c r="F48" s="3">
        <v>5</v>
      </c>
      <c r="G48" s="26" t="s">
        <v>278</v>
      </c>
      <c r="J48" s="26" t="s">
        <v>78</v>
      </c>
      <c r="L48" s="3">
        <v>0</v>
      </c>
      <c r="M48" s="3">
        <v>5</v>
      </c>
      <c r="N48" s="3">
        <v>0</v>
      </c>
    </row>
    <row r="49" spans="1:14" x14ac:dyDescent="0.3">
      <c r="A49" s="3">
        <v>1</v>
      </c>
      <c r="B49" s="19">
        <f t="shared" si="0"/>
        <v>299</v>
      </c>
      <c r="E49" s="3">
        <v>1</v>
      </c>
      <c r="F49" s="3">
        <v>5</v>
      </c>
      <c r="G49" s="26" t="s">
        <v>279</v>
      </c>
      <c r="J49" s="26" t="s">
        <v>78</v>
      </c>
      <c r="L49" s="3">
        <v>0</v>
      </c>
      <c r="M49" s="3">
        <v>5</v>
      </c>
      <c r="N49" s="3">
        <v>0</v>
      </c>
    </row>
    <row r="50" spans="1:14" x14ac:dyDescent="0.3">
      <c r="A50" s="3">
        <v>1</v>
      </c>
      <c r="B50" s="19">
        <f t="shared" si="0"/>
        <v>300</v>
      </c>
      <c r="E50" s="3">
        <v>1</v>
      </c>
      <c r="F50" s="3">
        <v>5</v>
      </c>
      <c r="G50" s="26" t="s">
        <v>280</v>
      </c>
      <c r="J50" s="26" t="s">
        <v>78</v>
      </c>
      <c r="L50" s="3">
        <v>0</v>
      </c>
      <c r="M50" s="3">
        <v>5</v>
      </c>
      <c r="N50" s="3">
        <v>0</v>
      </c>
    </row>
    <row r="51" spans="1:14" x14ac:dyDescent="0.3">
      <c r="A51" s="3">
        <v>1</v>
      </c>
      <c r="B51" s="19">
        <f t="shared" si="0"/>
        <v>301</v>
      </c>
      <c r="E51" s="3">
        <v>1</v>
      </c>
      <c r="F51" s="3">
        <v>5</v>
      </c>
      <c r="G51" s="26" t="s">
        <v>281</v>
      </c>
      <c r="J51" s="26" t="s">
        <v>78</v>
      </c>
      <c r="L51" s="3">
        <v>0</v>
      </c>
      <c r="M51" s="3">
        <v>5</v>
      </c>
      <c r="N51" s="3">
        <v>0</v>
      </c>
    </row>
    <row r="52" spans="1:14" x14ac:dyDescent="0.3">
      <c r="A52" s="3">
        <v>1</v>
      </c>
      <c r="B52" s="19">
        <f t="shared" si="0"/>
        <v>302</v>
      </c>
      <c r="E52" s="3">
        <v>1</v>
      </c>
      <c r="F52" s="3">
        <v>5</v>
      </c>
      <c r="G52" s="26" t="s">
        <v>282</v>
      </c>
      <c r="J52" s="26" t="s">
        <v>78</v>
      </c>
      <c r="L52" s="3">
        <v>0</v>
      </c>
      <c r="M52" s="3">
        <v>5</v>
      </c>
      <c r="N52" s="3">
        <v>0</v>
      </c>
    </row>
    <row r="53" spans="1:14" x14ac:dyDescent="0.3">
      <c r="A53" s="3">
        <v>1</v>
      </c>
      <c r="B53" s="19">
        <f t="shared" si="0"/>
        <v>303</v>
      </c>
      <c r="E53" s="3">
        <v>1</v>
      </c>
      <c r="F53" s="3">
        <v>5</v>
      </c>
      <c r="G53" s="26" t="s">
        <v>283</v>
      </c>
      <c r="J53" s="26" t="s">
        <v>78</v>
      </c>
      <c r="L53" s="3">
        <v>0</v>
      </c>
      <c r="M53" s="3">
        <v>5</v>
      </c>
      <c r="N53" s="3">
        <v>0</v>
      </c>
    </row>
    <row r="54" spans="1:14" x14ac:dyDescent="0.3">
      <c r="A54" s="3">
        <v>1</v>
      </c>
      <c r="B54" s="19">
        <f t="shared" si="0"/>
        <v>304</v>
      </c>
      <c r="E54" s="3">
        <v>1</v>
      </c>
      <c r="F54" s="3">
        <v>5</v>
      </c>
      <c r="G54" s="26" t="s">
        <v>284</v>
      </c>
      <c r="J54" s="26" t="s">
        <v>78</v>
      </c>
      <c r="L54" s="3">
        <v>0</v>
      </c>
      <c r="M54" s="3">
        <v>5</v>
      </c>
      <c r="N54" s="3">
        <v>0</v>
      </c>
    </row>
    <row r="55" spans="1:14" x14ac:dyDescent="0.3">
      <c r="A55" s="3">
        <v>1</v>
      </c>
      <c r="B55" s="19">
        <f t="shared" si="0"/>
        <v>305</v>
      </c>
      <c r="E55" s="3">
        <v>1</v>
      </c>
      <c r="F55" s="3">
        <v>5</v>
      </c>
      <c r="G55" s="26" t="s">
        <v>285</v>
      </c>
      <c r="J55" s="26" t="s">
        <v>78</v>
      </c>
      <c r="L55" s="3">
        <v>0</v>
      </c>
      <c r="M55" s="3">
        <v>5</v>
      </c>
      <c r="N55" s="3">
        <v>0</v>
      </c>
    </row>
    <row r="56" spans="1:14" x14ac:dyDescent="0.3">
      <c r="A56" s="3">
        <v>1</v>
      </c>
      <c r="B56" s="19">
        <f t="shared" si="0"/>
        <v>306</v>
      </c>
      <c r="E56" s="3">
        <v>1</v>
      </c>
      <c r="F56" s="3">
        <v>5</v>
      </c>
      <c r="G56" s="26" t="s">
        <v>286</v>
      </c>
      <c r="J56" s="26" t="s">
        <v>78</v>
      </c>
      <c r="L56" s="3">
        <v>0</v>
      </c>
      <c r="M56" s="3">
        <v>5</v>
      </c>
      <c r="N56" s="3">
        <v>0</v>
      </c>
    </row>
    <row r="57" spans="1:14" x14ac:dyDescent="0.3">
      <c r="A57" s="3">
        <v>1</v>
      </c>
      <c r="B57" s="19">
        <f t="shared" si="0"/>
        <v>307</v>
      </c>
      <c r="E57" s="3">
        <v>1</v>
      </c>
      <c r="F57" s="3">
        <v>5</v>
      </c>
      <c r="G57" s="26" t="s">
        <v>287</v>
      </c>
      <c r="J57" s="26" t="s">
        <v>78</v>
      </c>
      <c r="L57" s="3">
        <v>0</v>
      </c>
      <c r="M57" s="3">
        <v>5</v>
      </c>
      <c r="N57" s="3">
        <v>0</v>
      </c>
    </row>
    <row r="58" spans="1:14" x14ac:dyDescent="0.3">
      <c r="A58" s="3">
        <v>1</v>
      </c>
      <c r="B58" s="19">
        <f t="shared" si="0"/>
        <v>308</v>
      </c>
      <c r="E58" s="3">
        <v>1</v>
      </c>
      <c r="F58" s="3">
        <v>5</v>
      </c>
      <c r="G58" s="26" t="s">
        <v>288</v>
      </c>
      <c r="J58" s="26" t="s">
        <v>78</v>
      </c>
      <c r="L58" s="3">
        <v>0</v>
      </c>
      <c r="M58" s="3">
        <v>5</v>
      </c>
      <c r="N58" s="3">
        <v>0</v>
      </c>
    </row>
    <row r="59" spans="1:14" x14ac:dyDescent="0.3">
      <c r="A59" s="3">
        <v>1</v>
      </c>
      <c r="B59" s="19">
        <f t="shared" si="0"/>
        <v>309</v>
      </c>
      <c r="E59" s="3">
        <v>1</v>
      </c>
      <c r="F59" s="3">
        <v>5</v>
      </c>
      <c r="G59" s="26" t="s">
        <v>289</v>
      </c>
      <c r="J59" s="26" t="s">
        <v>79</v>
      </c>
      <c r="L59" s="3">
        <v>0</v>
      </c>
      <c r="M59" s="3">
        <v>5</v>
      </c>
      <c r="N59" s="3">
        <v>0</v>
      </c>
    </row>
    <row r="60" spans="1:14" x14ac:dyDescent="0.3">
      <c r="A60" s="3">
        <v>1</v>
      </c>
      <c r="B60" s="19">
        <f t="shared" si="0"/>
        <v>310</v>
      </c>
      <c r="E60" s="3">
        <v>1</v>
      </c>
      <c r="F60" s="3">
        <v>5</v>
      </c>
      <c r="G60" s="26" t="s">
        <v>290</v>
      </c>
      <c r="J60" s="26" t="s">
        <v>148</v>
      </c>
      <c r="L60" s="3">
        <v>0</v>
      </c>
      <c r="M60" s="3">
        <v>5</v>
      </c>
      <c r="N60" s="3">
        <v>0</v>
      </c>
    </row>
    <row r="61" spans="1:14" x14ac:dyDescent="0.3">
      <c r="A61" s="3">
        <v>1</v>
      </c>
      <c r="B61" s="19">
        <f t="shared" si="0"/>
        <v>311</v>
      </c>
      <c r="E61" s="3">
        <v>1</v>
      </c>
      <c r="F61" s="3">
        <v>5</v>
      </c>
      <c r="G61" s="26" t="s">
        <v>291</v>
      </c>
      <c r="J61" s="26" t="s">
        <v>148</v>
      </c>
      <c r="L61" s="3">
        <v>0</v>
      </c>
      <c r="M61" s="3">
        <v>5</v>
      </c>
      <c r="N61" s="3">
        <v>0</v>
      </c>
    </row>
    <row r="62" spans="1:14" x14ac:dyDescent="0.3">
      <c r="A62" s="3">
        <v>1</v>
      </c>
      <c r="B62" s="19">
        <f t="shared" si="0"/>
        <v>312</v>
      </c>
      <c r="E62" s="3">
        <v>1</v>
      </c>
      <c r="F62" s="3">
        <v>5</v>
      </c>
      <c r="G62" s="26" t="s">
        <v>292</v>
      </c>
      <c r="J62" s="26" t="s">
        <v>148</v>
      </c>
      <c r="L62" s="3">
        <v>0</v>
      </c>
      <c r="M62" s="3">
        <v>5</v>
      </c>
      <c r="N62" s="3">
        <v>0</v>
      </c>
    </row>
    <row r="63" spans="1:14" x14ac:dyDescent="0.3">
      <c r="A63" s="3">
        <v>1</v>
      </c>
      <c r="B63" s="19">
        <f t="shared" si="0"/>
        <v>313</v>
      </c>
      <c r="E63" s="3">
        <v>1</v>
      </c>
      <c r="F63" s="3">
        <v>5</v>
      </c>
      <c r="G63" s="26" t="s">
        <v>293</v>
      </c>
      <c r="J63" s="26" t="s">
        <v>148</v>
      </c>
      <c r="L63" s="3">
        <v>0</v>
      </c>
      <c r="M63" s="3">
        <v>5</v>
      </c>
      <c r="N63" s="3">
        <v>0</v>
      </c>
    </row>
    <row r="64" spans="1:14" x14ac:dyDescent="0.3">
      <c r="A64" s="3">
        <v>1</v>
      </c>
      <c r="B64" s="19">
        <f t="shared" si="0"/>
        <v>314</v>
      </c>
      <c r="E64" s="3">
        <v>1</v>
      </c>
      <c r="F64" s="3">
        <v>5</v>
      </c>
      <c r="G64" s="26" t="s">
        <v>294</v>
      </c>
      <c r="J64" s="26" t="s">
        <v>149</v>
      </c>
      <c r="L64" s="3">
        <v>0</v>
      </c>
      <c r="M64" s="3">
        <v>5</v>
      </c>
      <c r="N64" s="3">
        <v>0</v>
      </c>
    </row>
    <row r="65" spans="1:15" x14ac:dyDescent="0.3">
      <c r="A65" s="3">
        <v>1</v>
      </c>
      <c r="B65" s="19">
        <f t="shared" si="0"/>
        <v>315</v>
      </c>
      <c r="E65" s="3">
        <v>1</v>
      </c>
      <c r="F65" s="3">
        <v>5</v>
      </c>
      <c r="G65" s="26" t="s">
        <v>295</v>
      </c>
      <c r="J65" s="26" t="s">
        <v>82</v>
      </c>
      <c r="L65" s="3">
        <v>0</v>
      </c>
      <c r="M65" s="3">
        <v>5</v>
      </c>
      <c r="N65" s="3">
        <v>0</v>
      </c>
    </row>
    <row r="66" spans="1:15" x14ac:dyDescent="0.3">
      <c r="A66" s="3">
        <v>1</v>
      </c>
      <c r="B66" s="19">
        <f t="shared" si="0"/>
        <v>316</v>
      </c>
      <c r="E66" s="3">
        <v>1</v>
      </c>
      <c r="F66" s="3">
        <v>5</v>
      </c>
      <c r="G66" s="26" t="s">
        <v>296</v>
      </c>
      <c r="J66" s="26" t="s">
        <v>15</v>
      </c>
      <c r="L66" s="3">
        <v>0</v>
      </c>
      <c r="M66" s="3">
        <v>5</v>
      </c>
      <c r="N66" s="3">
        <v>0</v>
      </c>
    </row>
    <row r="67" spans="1:15" x14ac:dyDescent="0.3">
      <c r="A67" s="3">
        <v>1</v>
      </c>
      <c r="B67" s="19">
        <f t="shared" si="0"/>
        <v>317</v>
      </c>
      <c r="E67" s="3">
        <v>1</v>
      </c>
      <c r="F67" s="3">
        <v>5</v>
      </c>
      <c r="G67" s="26" t="s">
        <v>297</v>
      </c>
      <c r="J67" s="26" t="s">
        <v>83</v>
      </c>
      <c r="L67" s="3">
        <v>0</v>
      </c>
      <c r="M67" s="3">
        <v>5</v>
      </c>
      <c r="N67" s="3">
        <v>0</v>
      </c>
    </row>
    <row r="68" spans="1:15" x14ac:dyDescent="0.3">
      <c r="A68" s="3">
        <v>1</v>
      </c>
      <c r="B68" s="19">
        <f t="shared" si="0"/>
        <v>318</v>
      </c>
      <c r="E68" s="3">
        <v>1</v>
      </c>
      <c r="F68" s="3">
        <v>5</v>
      </c>
      <c r="G68" s="55" t="s">
        <v>912</v>
      </c>
      <c r="J68" s="55" t="s">
        <v>78</v>
      </c>
      <c r="L68" s="3">
        <v>0</v>
      </c>
      <c r="M68" s="3">
        <v>5</v>
      </c>
      <c r="N68" s="3">
        <v>0</v>
      </c>
    </row>
    <row r="69" spans="1:15" x14ac:dyDescent="0.3">
      <c r="A69" s="3">
        <v>1</v>
      </c>
      <c r="B69" s="19">
        <f t="shared" si="0"/>
        <v>319</v>
      </c>
      <c r="E69" s="3">
        <v>1</v>
      </c>
      <c r="F69" s="3">
        <v>5</v>
      </c>
      <c r="G69" s="55" t="s">
        <v>913</v>
      </c>
      <c r="J69" s="55" t="s">
        <v>82</v>
      </c>
      <c r="L69" s="3">
        <v>0</v>
      </c>
      <c r="M69" s="3">
        <v>5</v>
      </c>
      <c r="N69" s="3">
        <v>0</v>
      </c>
    </row>
    <row r="70" spans="1:15" x14ac:dyDescent="0.3">
      <c r="A70" s="3">
        <v>1</v>
      </c>
      <c r="B70" s="19">
        <f t="shared" si="0"/>
        <v>320</v>
      </c>
      <c r="E70" s="3">
        <v>1</v>
      </c>
      <c r="F70" s="3">
        <v>5</v>
      </c>
      <c r="G70" s="55" t="s">
        <v>916</v>
      </c>
      <c r="J70" s="55" t="s">
        <v>83</v>
      </c>
      <c r="L70" s="3">
        <v>0</v>
      </c>
      <c r="M70" s="3">
        <v>5</v>
      </c>
      <c r="N70" s="3">
        <v>0</v>
      </c>
    </row>
    <row r="71" spans="1:15" x14ac:dyDescent="0.3">
      <c r="A71" s="78">
        <v>1</v>
      </c>
      <c r="B71" s="81">
        <f t="shared" si="0"/>
        <v>321</v>
      </c>
      <c r="C71" s="78"/>
      <c r="D71" s="78"/>
      <c r="E71" s="78">
        <v>1</v>
      </c>
      <c r="F71" s="78">
        <v>5</v>
      </c>
      <c r="G71" s="58" t="s">
        <v>1382</v>
      </c>
      <c r="H71" s="78"/>
      <c r="I71" s="78"/>
      <c r="J71" s="84" t="s">
        <v>78</v>
      </c>
      <c r="K71" s="78"/>
      <c r="L71" s="78">
        <v>0</v>
      </c>
      <c r="M71" s="78">
        <v>5</v>
      </c>
      <c r="N71" s="78">
        <v>0</v>
      </c>
      <c r="O71" s="78"/>
    </row>
    <row r="73" spans="1:15" x14ac:dyDescent="0.3">
      <c r="A73" s="1">
        <v>1</v>
      </c>
      <c r="B73" s="3">
        <v>481</v>
      </c>
      <c r="E73" s="3">
        <v>1</v>
      </c>
      <c r="F73" s="3">
        <v>0</v>
      </c>
      <c r="G73" s="20" t="s">
        <v>94</v>
      </c>
      <c r="I73" s="21" t="s">
        <v>101</v>
      </c>
      <c r="J73" s="20" t="s">
        <v>93</v>
      </c>
      <c r="K73" s="20">
        <v>105</v>
      </c>
      <c r="L73" s="3">
        <v>0</v>
      </c>
      <c r="M73" s="3">
        <v>4</v>
      </c>
      <c r="N73" s="3">
        <v>1</v>
      </c>
      <c r="O73" s="3">
        <v>0</v>
      </c>
    </row>
    <row r="74" spans="1:15" x14ac:dyDescent="0.3">
      <c r="A74" s="1">
        <v>1</v>
      </c>
      <c r="B74" s="3">
        <f>B73+1</f>
        <v>482</v>
      </c>
      <c r="E74" s="3">
        <v>1</v>
      </c>
      <c r="F74" s="3">
        <v>0</v>
      </c>
      <c r="G74" s="20" t="s">
        <v>95</v>
      </c>
      <c r="I74" s="20" t="s">
        <v>102</v>
      </c>
      <c r="J74" s="20" t="s">
        <v>93</v>
      </c>
      <c r="K74" s="20">
        <v>104</v>
      </c>
      <c r="L74" s="3">
        <v>0</v>
      </c>
      <c r="M74" s="3">
        <v>4</v>
      </c>
      <c r="N74" s="3">
        <v>1</v>
      </c>
      <c r="O74" s="3">
        <v>0</v>
      </c>
    </row>
    <row r="75" spans="1:15" x14ac:dyDescent="0.3">
      <c r="A75" s="1">
        <v>1</v>
      </c>
      <c r="B75" s="3">
        <f t="shared" ref="B75:B82" si="1">B74+1</f>
        <v>483</v>
      </c>
      <c r="E75" s="3">
        <v>1</v>
      </c>
      <c r="F75" s="3">
        <v>0</v>
      </c>
      <c r="G75" s="20" t="s">
        <v>96</v>
      </c>
      <c r="I75" s="20" t="s">
        <v>103</v>
      </c>
      <c r="J75" s="20" t="s">
        <v>93</v>
      </c>
      <c r="K75" s="20">
        <v>103</v>
      </c>
      <c r="L75" s="3">
        <v>0</v>
      </c>
      <c r="M75" s="3">
        <v>4</v>
      </c>
      <c r="N75" s="3">
        <v>1</v>
      </c>
      <c r="O75" s="3">
        <v>0</v>
      </c>
    </row>
    <row r="76" spans="1:15" x14ac:dyDescent="0.3">
      <c r="A76" s="1">
        <v>1</v>
      </c>
      <c r="B76" s="3">
        <f t="shared" si="1"/>
        <v>484</v>
      </c>
      <c r="E76" s="3">
        <v>1</v>
      </c>
      <c r="F76" s="3">
        <v>0</v>
      </c>
      <c r="G76" s="20" t="s">
        <v>97</v>
      </c>
      <c r="I76" s="20" t="s">
        <v>104</v>
      </c>
      <c r="J76" s="20" t="s">
        <v>93</v>
      </c>
      <c r="K76" s="20">
        <v>102</v>
      </c>
      <c r="L76" s="3">
        <v>0</v>
      </c>
      <c r="M76" s="3">
        <v>4</v>
      </c>
      <c r="N76" s="3">
        <v>1</v>
      </c>
      <c r="O76" s="3">
        <v>0</v>
      </c>
    </row>
    <row r="77" spans="1:15" x14ac:dyDescent="0.3">
      <c r="A77" s="1">
        <v>1</v>
      </c>
      <c r="B77" s="3">
        <f t="shared" si="1"/>
        <v>485</v>
      </c>
      <c r="E77" s="3">
        <v>1</v>
      </c>
      <c r="F77" s="3">
        <v>0</v>
      </c>
      <c r="G77" s="20" t="s">
        <v>88</v>
      </c>
      <c r="I77" s="20" t="s">
        <v>105</v>
      </c>
      <c r="J77" s="20" t="s">
        <v>93</v>
      </c>
      <c r="K77" s="20">
        <v>101</v>
      </c>
      <c r="L77" s="3">
        <v>0</v>
      </c>
      <c r="M77" s="3">
        <v>4</v>
      </c>
      <c r="N77" s="3">
        <v>1</v>
      </c>
      <c r="O77" s="3">
        <v>0</v>
      </c>
    </row>
    <row r="78" spans="1:15" x14ac:dyDescent="0.3">
      <c r="A78" s="1">
        <v>1</v>
      </c>
      <c r="B78" s="3">
        <f t="shared" si="1"/>
        <v>486</v>
      </c>
      <c r="E78" s="3">
        <v>1</v>
      </c>
      <c r="F78" s="3">
        <v>0</v>
      </c>
      <c r="G78" s="24" t="s">
        <v>255</v>
      </c>
      <c r="I78" s="24" t="s">
        <v>256</v>
      </c>
      <c r="J78" s="20" t="s">
        <v>93</v>
      </c>
      <c r="K78" s="20">
        <v>110</v>
      </c>
      <c r="L78" s="3">
        <v>0</v>
      </c>
      <c r="M78" s="3">
        <v>4</v>
      </c>
      <c r="N78" s="3">
        <v>1</v>
      </c>
      <c r="O78" s="3">
        <v>0</v>
      </c>
    </row>
    <row r="79" spans="1:15" x14ac:dyDescent="0.3">
      <c r="A79" s="1">
        <v>1</v>
      </c>
      <c r="B79" s="3">
        <f>B78+1</f>
        <v>487</v>
      </c>
      <c r="E79" s="3">
        <v>1</v>
      </c>
      <c r="F79" s="3">
        <v>0</v>
      </c>
      <c r="G79" s="20" t="s">
        <v>98</v>
      </c>
      <c r="I79" s="20" t="s">
        <v>106</v>
      </c>
      <c r="J79" s="20" t="s">
        <v>93</v>
      </c>
      <c r="K79" s="20">
        <v>108</v>
      </c>
      <c r="L79" s="3">
        <v>0</v>
      </c>
      <c r="M79" s="3">
        <v>4</v>
      </c>
      <c r="N79" s="3">
        <v>1</v>
      </c>
      <c r="O79" s="3">
        <v>0</v>
      </c>
    </row>
    <row r="80" spans="1:15" x14ac:dyDescent="0.3">
      <c r="A80" s="1">
        <v>1</v>
      </c>
      <c r="B80" s="3">
        <f t="shared" si="1"/>
        <v>488</v>
      </c>
      <c r="E80" s="3">
        <v>1</v>
      </c>
      <c r="F80" s="3">
        <v>0</v>
      </c>
      <c r="G80" s="20" t="s">
        <v>89</v>
      </c>
      <c r="I80" s="20" t="s">
        <v>106</v>
      </c>
      <c r="J80" s="20" t="s">
        <v>93</v>
      </c>
      <c r="K80" s="20">
        <v>109</v>
      </c>
      <c r="L80" s="3">
        <v>0</v>
      </c>
      <c r="M80" s="3">
        <v>4</v>
      </c>
      <c r="N80" s="3">
        <v>1</v>
      </c>
      <c r="O80" s="3">
        <v>0</v>
      </c>
    </row>
    <row r="81" spans="1:15" x14ac:dyDescent="0.3">
      <c r="A81" s="1">
        <v>1</v>
      </c>
      <c r="B81" s="3">
        <f t="shared" si="1"/>
        <v>489</v>
      </c>
      <c r="E81" s="3">
        <v>1</v>
      </c>
      <c r="F81" s="3">
        <v>0</v>
      </c>
      <c r="G81" s="20" t="s">
        <v>99</v>
      </c>
      <c r="I81" s="20" t="s">
        <v>107</v>
      </c>
      <c r="J81" s="20" t="s">
        <v>93</v>
      </c>
      <c r="K81" s="20">
        <v>107</v>
      </c>
      <c r="L81" s="3">
        <v>0</v>
      </c>
      <c r="M81" s="3">
        <v>4</v>
      </c>
      <c r="N81" s="3">
        <v>1</v>
      </c>
      <c r="O81" s="3">
        <v>0</v>
      </c>
    </row>
    <row r="82" spans="1:15" x14ac:dyDescent="0.3">
      <c r="A82" s="1">
        <v>1</v>
      </c>
      <c r="B82" s="3">
        <f t="shared" si="1"/>
        <v>490</v>
      </c>
      <c r="E82" s="3">
        <v>1</v>
      </c>
      <c r="F82" s="3">
        <v>0</v>
      </c>
      <c r="G82" s="55" t="s">
        <v>760</v>
      </c>
      <c r="I82" s="20" t="s">
        <v>108</v>
      </c>
      <c r="J82" s="20" t="s">
        <v>93</v>
      </c>
      <c r="K82" s="20">
        <v>106</v>
      </c>
      <c r="L82" s="3">
        <v>0</v>
      </c>
      <c r="M82" s="3">
        <v>4</v>
      </c>
      <c r="N82" s="3">
        <v>1</v>
      </c>
      <c r="O82" s="3">
        <v>0</v>
      </c>
    </row>
    <row r="83" spans="1:15" x14ac:dyDescent="0.3">
      <c r="G83" s="14"/>
      <c r="I83" s="14"/>
      <c r="J83" s="14"/>
      <c r="K83" s="14"/>
    </row>
    <row r="84" spans="1:15" x14ac:dyDescent="0.3">
      <c r="A84" s="1">
        <v>1</v>
      </c>
      <c r="B84" s="3">
        <f>B73+16</f>
        <v>497</v>
      </c>
      <c r="E84" s="3">
        <v>1</v>
      </c>
      <c r="F84" s="3">
        <v>0</v>
      </c>
      <c r="G84" s="20" t="s">
        <v>94</v>
      </c>
      <c r="I84" s="20" t="s">
        <v>112</v>
      </c>
      <c r="J84" s="20" t="s">
        <v>109</v>
      </c>
      <c r="K84" s="20">
        <v>105</v>
      </c>
      <c r="L84" s="3">
        <v>0</v>
      </c>
      <c r="M84" s="3">
        <v>4</v>
      </c>
      <c r="N84" s="3">
        <v>2</v>
      </c>
      <c r="O84" s="3">
        <v>0</v>
      </c>
    </row>
    <row r="85" spans="1:15" x14ac:dyDescent="0.3">
      <c r="A85" s="1">
        <v>1</v>
      </c>
      <c r="B85" s="3">
        <f>B84+1</f>
        <v>498</v>
      </c>
      <c r="E85" s="3">
        <v>1</v>
      </c>
      <c r="F85" s="3">
        <v>0</v>
      </c>
      <c r="G85" s="20" t="s">
        <v>95</v>
      </c>
      <c r="I85" s="20" t="s">
        <v>113</v>
      </c>
      <c r="J85" s="20" t="s">
        <v>109</v>
      </c>
      <c r="K85" s="20">
        <v>104</v>
      </c>
      <c r="L85" s="3">
        <v>0</v>
      </c>
      <c r="M85" s="3">
        <v>4</v>
      </c>
      <c r="N85" s="3">
        <v>2</v>
      </c>
      <c r="O85" s="3">
        <v>0</v>
      </c>
    </row>
    <row r="86" spans="1:15" x14ac:dyDescent="0.3">
      <c r="A86" s="1">
        <v>1</v>
      </c>
      <c r="B86" s="3">
        <f t="shared" ref="B86:B93" si="2">B85+1</f>
        <v>499</v>
      </c>
      <c r="E86" s="3">
        <v>1</v>
      </c>
      <c r="F86" s="3">
        <v>0</v>
      </c>
      <c r="G86" s="20" t="s">
        <v>96</v>
      </c>
      <c r="I86" s="20" t="s">
        <v>114</v>
      </c>
      <c r="J86" s="20" t="s">
        <v>109</v>
      </c>
      <c r="K86" s="20">
        <v>103</v>
      </c>
      <c r="L86" s="3">
        <v>0</v>
      </c>
      <c r="M86" s="3">
        <v>4</v>
      </c>
      <c r="N86" s="3">
        <v>2</v>
      </c>
      <c r="O86" s="3">
        <v>0</v>
      </c>
    </row>
    <row r="87" spans="1:15" x14ac:dyDescent="0.3">
      <c r="A87" s="1">
        <v>1</v>
      </c>
      <c r="B87" s="3">
        <f t="shared" si="2"/>
        <v>500</v>
      </c>
      <c r="E87" s="3">
        <v>1</v>
      </c>
      <c r="F87" s="3">
        <v>0</v>
      </c>
      <c r="G87" s="20" t="s">
        <v>97</v>
      </c>
      <c r="I87" s="20" t="s">
        <v>115</v>
      </c>
      <c r="J87" s="20" t="s">
        <v>109</v>
      </c>
      <c r="K87" s="20">
        <v>102</v>
      </c>
      <c r="L87" s="3">
        <v>0</v>
      </c>
      <c r="M87" s="3">
        <v>4</v>
      </c>
      <c r="N87" s="3">
        <v>2</v>
      </c>
      <c r="O87" s="3">
        <v>0</v>
      </c>
    </row>
    <row r="88" spans="1:15" x14ac:dyDescent="0.3">
      <c r="A88" s="1">
        <v>1</v>
      </c>
      <c r="B88" s="3">
        <f t="shared" si="2"/>
        <v>501</v>
      </c>
      <c r="E88" s="3">
        <v>1</v>
      </c>
      <c r="F88" s="3">
        <v>0</v>
      </c>
      <c r="G88" s="20" t="s">
        <v>88</v>
      </c>
      <c r="I88" s="20" t="s">
        <v>116</v>
      </c>
      <c r="J88" s="20" t="s">
        <v>109</v>
      </c>
      <c r="K88" s="20">
        <v>101</v>
      </c>
      <c r="L88" s="3">
        <v>0</v>
      </c>
      <c r="M88" s="3">
        <v>4</v>
      </c>
      <c r="N88" s="3">
        <v>2</v>
      </c>
      <c r="O88" s="3">
        <v>0</v>
      </c>
    </row>
    <row r="89" spans="1:15" x14ac:dyDescent="0.3">
      <c r="A89" s="1">
        <v>1</v>
      </c>
      <c r="B89" s="3">
        <f t="shared" si="2"/>
        <v>502</v>
      </c>
      <c r="E89" s="3">
        <v>1</v>
      </c>
      <c r="F89" s="3">
        <v>0</v>
      </c>
      <c r="G89" s="24" t="s">
        <v>255</v>
      </c>
      <c r="I89" s="24" t="s">
        <v>257</v>
      </c>
      <c r="J89" s="24" t="s">
        <v>109</v>
      </c>
      <c r="K89" s="20">
        <v>110</v>
      </c>
      <c r="L89" s="3">
        <v>0</v>
      </c>
      <c r="M89" s="3">
        <v>4</v>
      </c>
      <c r="N89" s="3">
        <v>2</v>
      </c>
      <c r="O89" s="3">
        <v>0</v>
      </c>
    </row>
    <row r="90" spans="1:15" x14ac:dyDescent="0.3">
      <c r="A90" s="1">
        <v>1</v>
      </c>
      <c r="B90" s="3">
        <f>B89+1</f>
        <v>503</v>
      </c>
      <c r="E90" s="3">
        <v>1</v>
      </c>
      <c r="F90" s="3">
        <v>0</v>
      </c>
      <c r="G90" s="20" t="s">
        <v>98</v>
      </c>
      <c r="I90" s="20" t="s">
        <v>117</v>
      </c>
      <c r="J90" s="20" t="s">
        <v>109</v>
      </c>
      <c r="K90" s="20">
        <v>108</v>
      </c>
      <c r="L90" s="3">
        <v>0</v>
      </c>
      <c r="M90" s="3">
        <v>4</v>
      </c>
      <c r="N90" s="3">
        <v>2</v>
      </c>
      <c r="O90" s="3">
        <v>0</v>
      </c>
    </row>
    <row r="91" spans="1:15" x14ac:dyDescent="0.3">
      <c r="A91" s="1">
        <v>1</v>
      </c>
      <c r="B91" s="3">
        <f t="shared" si="2"/>
        <v>504</v>
      </c>
      <c r="E91" s="3">
        <v>1</v>
      </c>
      <c r="F91" s="3">
        <v>0</v>
      </c>
      <c r="G91" s="20" t="s">
        <v>89</v>
      </c>
      <c r="I91" s="20" t="s">
        <v>117</v>
      </c>
      <c r="J91" s="20" t="s">
        <v>109</v>
      </c>
      <c r="K91" s="20">
        <v>109</v>
      </c>
      <c r="L91" s="3">
        <v>0</v>
      </c>
      <c r="M91" s="3">
        <v>4</v>
      </c>
      <c r="N91" s="3">
        <v>2</v>
      </c>
      <c r="O91" s="3">
        <v>0</v>
      </c>
    </row>
    <row r="92" spans="1:15" x14ac:dyDescent="0.3">
      <c r="A92" s="1">
        <v>1</v>
      </c>
      <c r="B92" s="3">
        <f t="shared" si="2"/>
        <v>505</v>
      </c>
      <c r="E92" s="3">
        <v>1</v>
      </c>
      <c r="F92" s="3">
        <v>0</v>
      </c>
      <c r="G92" s="20" t="s">
        <v>99</v>
      </c>
      <c r="I92" s="20" t="s">
        <v>118</v>
      </c>
      <c r="J92" s="20" t="s">
        <v>109</v>
      </c>
      <c r="K92" s="20">
        <v>107</v>
      </c>
      <c r="L92" s="3">
        <v>0</v>
      </c>
      <c r="M92" s="3">
        <v>4</v>
      </c>
      <c r="N92" s="3">
        <v>2</v>
      </c>
      <c r="O92" s="3">
        <v>0</v>
      </c>
    </row>
    <row r="93" spans="1:15" x14ac:dyDescent="0.3">
      <c r="A93" s="1">
        <v>1</v>
      </c>
      <c r="B93" s="3">
        <f t="shared" si="2"/>
        <v>506</v>
      </c>
      <c r="E93" s="3">
        <v>1</v>
      </c>
      <c r="F93" s="3">
        <v>0</v>
      </c>
      <c r="G93" s="55" t="s">
        <v>760</v>
      </c>
      <c r="I93" s="20" t="s">
        <v>119</v>
      </c>
      <c r="J93" s="20" t="s">
        <v>109</v>
      </c>
      <c r="K93" s="20">
        <v>106</v>
      </c>
      <c r="L93" s="3">
        <v>0</v>
      </c>
      <c r="M93" s="3">
        <v>4</v>
      </c>
      <c r="N93" s="3">
        <v>2</v>
      </c>
      <c r="O93" s="3">
        <v>0</v>
      </c>
    </row>
    <row r="94" spans="1:15" x14ac:dyDescent="0.3">
      <c r="G94" s="14"/>
      <c r="I94" s="59"/>
      <c r="J94" s="14"/>
      <c r="K94" s="14"/>
    </row>
    <row r="95" spans="1:15" x14ac:dyDescent="0.3">
      <c r="A95" s="1">
        <v>1</v>
      </c>
      <c r="B95" s="3">
        <f>B84+16</f>
        <v>513</v>
      </c>
      <c r="E95" s="3">
        <v>1</v>
      </c>
      <c r="F95" s="3">
        <v>0</v>
      </c>
      <c r="G95" s="20" t="s">
        <v>94</v>
      </c>
      <c r="I95" s="20" t="s">
        <v>120</v>
      </c>
      <c r="J95" s="20" t="s">
        <v>110</v>
      </c>
      <c r="K95" s="20">
        <v>105</v>
      </c>
      <c r="L95" s="3">
        <v>0</v>
      </c>
      <c r="M95" s="3">
        <v>4</v>
      </c>
      <c r="N95" s="3">
        <v>3</v>
      </c>
      <c r="O95" s="3">
        <v>0</v>
      </c>
    </row>
    <row r="96" spans="1:15" x14ac:dyDescent="0.3">
      <c r="A96" s="1">
        <v>1</v>
      </c>
      <c r="B96" s="3">
        <f>B95+1</f>
        <v>514</v>
      </c>
      <c r="E96" s="3">
        <v>1</v>
      </c>
      <c r="F96" s="3">
        <v>0</v>
      </c>
      <c r="G96" s="20" t="s">
        <v>95</v>
      </c>
      <c r="I96" s="20" t="s">
        <v>121</v>
      </c>
      <c r="J96" s="20" t="s">
        <v>110</v>
      </c>
      <c r="K96" s="20">
        <v>104</v>
      </c>
      <c r="L96" s="3">
        <v>0</v>
      </c>
      <c r="M96" s="3">
        <v>4</v>
      </c>
      <c r="N96" s="3">
        <v>3</v>
      </c>
      <c r="O96" s="3">
        <v>0</v>
      </c>
    </row>
    <row r="97" spans="1:15" x14ac:dyDescent="0.3">
      <c r="A97" s="1">
        <v>1</v>
      </c>
      <c r="B97" s="3">
        <f t="shared" ref="B97:B104" si="3">B96+1</f>
        <v>515</v>
      </c>
      <c r="E97" s="3">
        <v>1</v>
      </c>
      <c r="F97" s="3">
        <v>0</v>
      </c>
      <c r="G97" s="20" t="s">
        <v>96</v>
      </c>
      <c r="I97" s="20" t="s">
        <v>122</v>
      </c>
      <c r="J97" s="20" t="s">
        <v>110</v>
      </c>
      <c r="K97" s="20">
        <v>103</v>
      </c>
      <c r="L97" s="3">
        <v>0</v>
      </c>
      <c r="M97" s="3">
        <v>4</v>
      </c>
      <c r="N97" s="3">
        <v>3</v>
      </c>
      <c r="O97" s="3">
        <v>0</v>
      </c>
    </row>
    <row r="98" spans="1:15" x14ac:dyDescent="0.3">
      <c r="A98" s="1">
        <v>1</v>
      </c>
      <c r="B98" s="3">
        <f t="shared" si="3"/>
        <v>516</v>
      </c>
      <c r="E98" s="3">
        <v>1</v>
      </c>
      <c r="F98" s="3">
        <v>0</v>
      </c>
      <c r="G98" s="20" t="s">
        <v>97</v>
      </c>
      <c r="I98" s="20" t="s">
        <v>123</v>
      </c>
      <c r="J98" s="20" t="s">
        <v>110</v>
      </c>
      <c r="K98" s="20">
        <v>102</v>
      </c>
      <c r="L98" s="3">
        <v>0</v>
      </c>
      <c r="M98" s="3">
        <v>4</v>
      </c>
      <c r="N98" s="3">
        <v>3</v>
      </c>
      <c r="O98" s="3">
        <v>0</v>
      </c>
    </row>
    <row r="99" spans="1:15" x14ac:dyDescent="0.3">
      <c r="A99" s="1">
        <v>1</v>
      </c>
      <c r="B99" s="3">
        <f t="shared" si="3"/>
        <v>517</v>
      </c>
      <c r="E99" s="3">
        <v>1</v>
      </c>
      <c r="F99" s="3">
        <v>0</v>
      </c>
      <c r="G99" s="20" t="s">
        <v>88</v>
      </c>
      <c r="I99" s="20" t="s">
        <v>124</v>
      </c>
      <c r="J99" s="20" t="s">
        <v>110</v>
      </c>
      <c r="K99" s="20">
        <v>101</v>
      </c>
      <c r="L99" s="3">
        <v>0</v>
      </c>
      <c r="M99" s="3">
        <v>4</v>
      </c>
      <c r="N99" s="3">
        <v>3</v>
      </c>
      <c r="O99" s="3">
        <v>0</v>
      </c>
    </row>
    <row r="100" spans="1:15" x14ac:dyDescent="0.3">
      <c r="A100" s="1">
        <v>1</v>
      </c>
      <c r="B100" s="3">
        <f t="shared" si="3"/>
        <v>518</v>
      </c>
      <c r="E100" s="3">
        <v>1</v>
      </c>
      <c r="F100" s="3">
        <v>0</v>
      </c>
      <c r="G100" s="24" t="s">
        <v>255</v>
      </c>
      <c r="I100" s="24" t="s">
        <v>258</v>
      </c>
      <c r="J100" s="24" t="s">
        <v>110</v>
      </c>
      <c r="K100" s="20">
        <v>110</v>
      </c>
      <c r="L100" s="3">
        <v>0</v>
      </c>
      <c r="M100" s="3">
        <v>4</v>
      </c>
      <c r="N100" s="3">
        <v>3</v>
      </c>
      <c r="O100" s="3">
        <v>0</v>
      </c>
    </row>
    <row r="101" spans="1:15" x14ac:dyDescent="0.3">
      <c r="A101" s="1">
        <v>1</v>
      </c>
      <c r="B101" s="3">
        <f>B100+1</f>
        <v>519</v>
      </c>
      <c r="E101" s="3">
        <v>1</v>
      </c>
      <c r="F101" s="3">
        <v>0</v>
      </c>
      <c r="G101" s="20" t="s">
        <v>98</v>
      </c>
      <c r="I101" s="20" t="s">
        <v>125</v>
      </c>
      <c r="J101" s="20" t="s">
        <v>110</v>
      </c>
      <c r="K101" s="20">
        <v>108</v>
      </c>
      <c r="L101" s="3">
        <v>0</v>
      </c>
      <c r="M101" s="3">
        <v>4</v>
      </c>
      <c r="N101" s="3">
        <v>3</v>
      </c>
      <c r="O101" s="3">
        <v>0</v>
      </c>
    </row>
    <row r="102" spans="1:15" x14ac:dyDescent="0.3">
      <c r="A102" s="1">
        <v>1</v>
      </c>
      <c r="B102" s="3">
        <f t="shared" si="3"/>
        <v>520</v>
      </c>
      <c r="E102" s="3">
        <v>1</v>
      </c>
      <c r="F102" s="3">
        <v>0</v>
      </c>
      <c r="G102" s="20" t="s">
        <v>89</v>
      </c>
      <c r="I102" s="20" t="s">
        <v>125</v>
      </c>
      <c r="J102" s="20" t="s">
        <v>110</v>
      </c>
      <c r="K102" s="20">
        <v>109</v>
      </c>
      <c r="L102" s="3">
        <v>0</v>
      </c>
      <c r="M102" s="3">
        <v>4</v>
      </c>
      <c r="N102" s="3">
        <v>3</v>
      </c>
      <c r="O102" s="3">
        <v>0</v>
      </c>
    </row>
    <row r="103" spans="1:15" x14ac:dyDescent="0.3">
      <c r="A103" s="1">
        <v>1</v>
      </c>
      <c r="B103" s="3">
        <f t="shared" si="3"/>
        <v>521</v>
      </c>
      <c r="E103" s="3">
        <v>1</v>
      </c>
      <c r="F103" s="3">
        <v>0</v>
      </c>
      <c r="G103" s="20" t="s">
        <v>99</v>
      </c>
      <c r="I103" s="20" t="s">
        <v>126</v>
      </c>
      <c r="J103" s="20" t="s">
        <v>110</v>
      </c>
      <c r="K103" s="20">
        <v>107</v>
      </c>
      <c r="L103" s="3">
        <v>0</v>
      </c>
      <c r="M103" s="3">
        <v>4</v>
      </c>
      <c r="N103" s="3">
        <v>3</v>
      </c>
      <c r="O103" s="3">
        <v>0</v>
      </c>
    </row>
    <row r="104" spans="1:15" x14ac:dyDescent="0.3">
      <c r="A104" s="1">
        <v>1</v>
      </c>
      <c r="B104" s="3">
        <f t="shared" si="3"/>
        <v>522</v>
      </c>
      <c r="E104" s="3">
        <v>1</v>
      </c>
      <c r="F104" s="3">
        <v>0</v>
      </c>
      <c r="G104" s="55" t="s">
        <v>760</v>
      </c>
      <c r="I104" s="20" t="s">
        <v>127</v>
      </c>
      <c r="J104" s="20" t="s">
        <v>110</v>
      </c>
      <c r="K104" s="20">
        <v>106</v>
      </c>
      <c r="L104" s="3">
        <v>0</v>
      </c>
      <c r="M104" s="3">
        <v>4</v>
      </c>
      <c r="N104" s="3">
        <v>3</v>
      </c>
      <c r="O104" s="3">
        <v>0</v>
      </c>
    </row>
    <row r="106" spans="1:15" x14ac:dyDescent="0.3">
      <c r="A106" s="1">
        <v>1</v>
      </c>
      <c r="B106" s="3">
        <f>B95+16</f>
        <v>529</v>
      </c>
      <c r="E106" s="3">
        <v>1</v>
      </c>
      <c r="F106" s="3">
        <v>0</v>
      </c>
      <c r="G106" s="20" t="s">
        <v>94</v>
      </c>
      <c r="I106" s="20" t="s">
        <v>128</v>
      </c>
      <c r="J106" s="20" t="s">
        <v>111</v>
      </c>
      <c r="K106" s="20">
        <v>105</v>
      </c>
      <c r="L106" s="3">
        <v>0</v>
      </c>
      <c r="M106" s="3">
        <v>4</v>
      </c>
      <c r="N106" s="3">
        <v>4</v>
      </c>
      <c r="O106" s="3">
        <v>0</v>
      </c>
    </row>
    <row r="107" spans="1:15" x14ac:dyDescent="0.3">
      <c r="A107" s="1">
        <v>1</v>
      </c>
      <c r="B107" s="3">
        <f>B106+1</f>
        <v>530</v>
      </c>
      <c r="E107" s="3">
        <v>1</v>
      </c>
      <c r="F107" s="3">
        <v>0</v>
      </c>
      <c r="G107" s="20" t="s">
        <v>95</v>
      </c>
      <c r="I107" s="20" t="s">
        <v>129</v>
      </c>
      <c r="J107" s="20" t="s">
        <v>111</v>
      </c>
      <c r="K107" s="20">
        <v>104</v>
      </c>
      <c r="L107" s="3">
        <v>0</v>
      </c>
      <c r="M107" s="3">
        <v>4</v>
      </c>
      <c r="N107" s="3">
        <v>4</v>
      </c>
      <c r="O107" s="3">
        <v>0</v>
      </c>
    </row>
    <row r="108" spans="1:15" x14ac:dyDescent="0.3">
      <c r="A108" s="1">
        <v>1</v>
      </c>
      <c r="B108" s="3">
        <f t="shared" ref="B108:B115" si="4">B107+1</f>
        <v>531</v>
      </c>
      <c r="E108" s="3">
        <v>1</v>
      </c>
      <c r="F108" s="3">
        <v>0</v>
      </c>
      <c r="G108" s="20" t="s">
        <v>96</v>
      </c>
      <c r="I108" s="20" t="s">
        <v>130</v>
      </c>
      <c r="J108" s="20" t="s">
        <v>111</v>
      </c>
      <c r="K108" s="20">
        <v>103</v>
      </c>
      <c r="L108" s="3">
        <v>0</v>
      </c>
      <c r="M108" s="3">
        <v>4</v>
      </c>
      <c r="N108" s="3">
        <v>4</v>
      </c>
      <c r="O108" s="3">
        <v>0</v>
      </c>
    </row>
    <row r="109" spans="1:15" x14ac:dyDescent="0.3">
      <c r="A109" s="1">
        <v>1</v>
      </c>
      <c r="B109" s="3">
        <f t="shared" si="4"/>
        <v>532</v>
      </c>
      <c r="E109" s="3">
        <v>1</v>
      </c>
      <c r="F109" s="3">
        <v>0</v>
      </c>
      <c r="G109" s="20" t="s">
        <v>97</v>
      </c>
      <c r="I109" s="20" t="s">
        <v>131</v>
      </c>
      <c r="J109" s="20" t="s">
        <v>111</v>
      </c>
      <c r="K109" s="20">
        <v>102</v>
      </c>
      <c r="L109" s="3">
        <v>0</v>
      </c>
      <c r="M109" s="3">
        <v>4</v>
      </c>
      <c r="N109" s="3">
        <v>4</v>
      </c>
      <c r="O109" s="3">
        <v>0</v>
      </c>
    </row>
    <row r="110" spans="1:15" x14ac:dyDescent="0.3">
      <c r="A110" s="1">
        <v>1</v>
      </c>
      <c r="B110" s="3">
        <f t="shared" si="4"/>
        <v>533</v>
      </c>
      <c r="E110" s="3">
        <v>1</v>
      </c>
      <c r="F110" s="3">
        <v>0</v>
      </c>
      <c r="G110" s="20" t="s">
        <v>88</v>
      </c>
      <c r="I110" s="20" t="s">
        <v>132</v>
      </c>
      <c r="J110" s="20" t="s">
        <v>111</v>
      </c>
      <c r="K110" s="20">
        <v>101</v>
      </c>
      <c r="L110" s="3">
        <v>0</v>
      </c>
      <c r="M110" s="3">
        <v>4</v>
      </c>
      <c r="N110" s="3">
        <v>4</v>
      </c>
      <c r="O110" s="3">
        <v>0</v>
      </c>
    </row>
    <row r="111" spans="1:15" x14ac:dyDescent="0.3">
      <c r="A111" s="1">
        <v>1</v>
      </c>
      <c r="B111" s="3">
        <f t="shared" si="4"/>
        <v>534</v>
      </c>
      <c r="E111" s="3">
        <v>1</v>
      </c>
      <c r="F111" s="3">
        <v>0</v>
      </c>
      <c r="G111" s="24" t="s">
        <v>255</v>
      </c>
      <c r="I111" s="24" t="s">
        <v>259</v>
      </c>
      <c r="J111" s="24" t="s">
        <v>111</v>
      </c>
      <c r="K111" s="20">
        <v>110</v>
      </c>
      <c r="L111" s="3">
        <v>0</v>
      </c>
      <c r="M111" s="3">
        <v>4</v>
      </c>
      <c r="N111" s="3">
        <v>4</v>
      </c>
      <c r="O111" s="3">
        <v>0</v>
      </c>
    </row>
    <row r="112" spans="1:15" x14ac:dyDescent="0.3">
      <c r="A112" s="1">
        <v>1</v>
      </c>
      <c r="B112" s="3">
        <f>B111+1</f>
        <v>535</v>
      </c>
      <c r="E112" s="3">
        <v>1</v>
      </c>
      <c r="F112" s="3">
        <v>0</v>
      </c>
      <c r="G112" s="20" t="s">
        <v>98</v>
      </c>
      <c r="I112" s="20" t="s">
        <v>133</v>
      </c>
      <c r="J112" s="20" t="s">
        <v>111</v>
      </c>
      <c r="K112" s="20">
        <v>108</v>
      </c>
      <c r="L112" s="3">
        <v>0</v>
      </c>
      <c r="M112" s="3">
        <v>4</v>
      </c>
      <c r="N112" s="3">
        <v>4</v>
      </c>
      <c r="O112" s="3">
        <v>0</v>
      </c>
    </row>
    <row r="113" spans="1:15" x14ac:dyDescent="0.3">
      <c r="A113" s="1">
        <v>1</v>
      </c>
      <c r="B113" s="3">
        <f t="shared" si="4"/>
        <v>536</v>
      </c>
      <c r="E113" s="3">
        <v>1</v>
      </c>
      <c r="F113" s="3">
        <v>0</v>
      </c>
      <c r="G113" s="20" t="s">
        <v>89</v>
      </c>
      <c r="I113" s="20" t="s">
        <v>133</v>
      </c>
      <c r="J113" s="20" t="s">
        <v>111</v>
      </c>
      <c r="K113" s="20">
        <v>109</v>
      </c>
      <c r="L113" s="3">
        <v>0</v>
      </c>
      <c r="M113" s="3">
        <v>4</v>
      </c>
      <c r="N113" s="3">
        <v>4</v>
      </c>
      <c r="O113" s="3">
        <v>0</v>
      </c>
    </row>
    <row r="114" spans="1:15" x14ac:dyDescent="0.3">
      <c r="A114" s="1">
        <v>1</v>
      </c>
      <c r="B114" s="3">
        <f t="shared" si="4"/>
        <v>537</v>
      </c>
      <c r="E114" s="3">
        <v>1</v>
      </c>
      <c r="F114" s="3">
        <v>0</v>
      </c>
      <c r="G114" s="20" t="s">
        <v>99</v>
      </c>
      <c r="I114" s="20" t="s">
        <v>134</v>
      </c>
      <c r="J114" s="20" t="s">
        <v>111</v>
      </c>
      <c r="K114" s="20">
        <v>107</v>
      </c>
      <c r="L114" s="3">
        <v>0</v>
      </c>
      <c r="M114" s="3">
        <v>4</v>
      </c>
      <c r="N114" s="3">
        <v>4</v>
      </c>
      <c r="O114" s="3">
        <v>0</v>
      </c>
    </row>
    <row r="115" spans="1:15" x14ac:dyDescent="0.3">
      <c r="A115" s="1">
        <v>1</v>
      </c>
      <c r="B115" s="3">
        <f t="shared" si="4"/>
        <v>538</v>
      </c>
      <c r="E115" s="3">
        <v>1</v>
      </c>
      <c r="F115" s="3">
        <v>0</v>
      </c>
      <c r="G115" s="55" t="s">
        <v>760</v>
      </c>
      <c r="I115" s="20" t="s">
        <v>135</v>
      </c>
      <c r="J115" s="20" t="s">
        <v>111</v>
      </c>
      <c r="K115" s="20">
        <v>106</v>
      </c>
      <c r="L115" s="3">
        <v>0</v>
      </c>
      <c r="M115" s="3">
        <v>4</v>
      </c>
      <c r="N115" s="3">
        <v>4</v>
      </c>
      <c r="O115" s="3">
        <v>0</v>
      </c>
    </row>
    <row r="117" spans="1:15" x14ac:dyDescent="0.3">
      <c r="A117" s="1">
        <v>1</v>
      </c>
      <c r="B117" s="3">
        <f>B106+16</f>
        <v>545</v>
      </c>
      <c r="E117" s="3">
        <v>1</v>
      </c>
      <c r="F117" s="3">
        <v>0</v>
      </c>
      <c r="G117" s="20" t="s">
        <v>94</v>
      </c>
      <c r="I117" s="55" t="s">
        <v>1006</v>
      </c>
      <c r="J117" s="55" t="s">
        <v>938</v>
      </c>
      <c r="K117" s="20">
        <v>105</v>
      </c>
      <c r="L117" s="3">
        <v>0</v>
      </c>
      <c r="M117" s="3">
        <v>4</v>
      </c>
      <c r="N117" s="3">
        <v>5</v>
      </c>
      <c r="O117" s="3">
        <v>0</v>
      </c>
    </row>
    <row r="118" spans="1:15" x14ac:dyDescent="0.3">
      <c r="A118" s="1">
        <v>1</v>
      </c>
      <c r="B118" s="3">
        <f>B117+1</f>
        <v>546</v>
      </c>
      <c r="E118" s="3">
        <v>1</v>
      </c>
      <c r="F118" s="3">
        <v>0</v>
      </c>
      <c r="G118" s="20" t="s">
        <v>95</v>
      </c>
      <c r="I118" s="55" t="s">
        <v>1007</v>
      </c>
      <c r="J118" s="55" t="s">
        <v>938</v>
      </c>
      <c r="K118" s="20">
        <v>104</v>
      </c>
      <c r="L118" s="3">
        <v>0</v>
      </c>
      <c r="M118" s="3">
        <v>4</v>
      </c>
      <c r="N118" s="3">
        <v>5</v>
      </c>
      <c r="O118" s="3">
        <v>0</v>
      </c>
    </row>
    <row r="119" spans="1:15" x14ac:dyDescent="0.3">
      <c r="A119" s="1">
        <v>1</v>
      </c>
      <c r="B119" s="3">
        <f t="shared" ref="B119:B126" si="5">B118+1</f>
        <v>547</v>
      </c>
      <c r="E119" s="3">
        <v>1</v>
      </c>
      <c r="F119" s="3">
        <v>0</v>
      </c>
      <c r="G119" s="20" t="s">
        <v>96</v>
      </c>
      <c r="I119" s="55" t="s">
        <v>1008</v>
      </c>
      <c r="J119" s="55" t="s">
        <v>938</v>
      </c>
      <c r="K119" s="20">
        <v>103</v>
      </c>
      <c r="L119" s="3">
        <v>0</v>
      </c>
      <c r="M119" s="3">
        <v>4</v>
      </c>
      <c r="N119" s="3">
        <v>5</v>
      </c>
      <c r="O119" s="3">
        <v>0</v>
      </c>
    </row>
    <row r="120" spans="1:15" x14ac:dyDescent="0.3">
      <c r="A120" s="1">
        <v>1</v>
      </c>
      <c r="B120" s="3">
        <f t="shared" si="5"/>
        <v>548</v>
      </c>
      <c r="E120" s="3">
        <v>1</v>
      </c>
      <c r="F120" s="3">
        <v>0</v>
      </c>
      <c r="G120" s="20" t="s">
        <v>97</v>
      </c>
      <c r="I120" s="55" t="s">
        <v>1009</v>
      </c>
      <c r="J120" s="55" t="s">
        <v>938</v>
      </c>
      <c r="K120" s="20">
        <v>102</v>
      </c>
      <c r="L120" s="3">
        <v>0</v>
      </c>
      <c r="M120" s="3">
        <v>4</v>
      </c>
      <c r="N120" s="3">
        <v>5</v>
      </c>
      <c r="O120" s="3">
        <v>0</v>
      </c>
    </row>
    <row r="121" spans="1:15" x14ac:dyDescent="0.3">
      <c r="A121" s="1">
        <v>1</v>
      </c>
      <c r="B121" s="3">
        <f t="shared" si="5"/>
        <v>549</v>
      </c>
      <c r="E121" s="3">
        <v>1</v>
      </c>
      <c r="F121" s="3">
        <v>0</v>
      </c>
      <c r="G121" s="20" t="s">
        <v>88</v>
      </c>
      <c r="I121" s="55" t="s">
        <v>1010</v>
      </c>
      <c r="J121" s="55" t="s">
        <v>938</v>
      </c>
      <c r="K121" s="20">
        <v>101</v>
      </c>
      <c r="L121" s="3">
        <v>0</v>
      </c>
      <c r="M121" s="3">
        <v>4</v>
      </c>
      <c r="N121" s="3">
        <v>5</v>
      </c>
      <c r="O121" s="3">
        <v>0</v>
      </c>
    </row>
    <row r="122" spans="1:15" x14ac:dyDescent="0.3">
      <c r="A122" s="1">
        <v>1</v>
      </c>
      <c r="B122" s="3">
        <f t="shared" si="5"/>
        <v>550</v>
      </c>
      <c r="E122" s="3">
        <v>1</v>
      </c>
      <c r="F122" s="3">
        <v>0</v>
      </c>
      <c r="G122" s="24" t="s">
        <v>255</v>
      </c>
      <c r="I122" s="55" t="s">
        <v>1011</v>
      </c>
      <c r="J122" s="55" t="s">
        <v>938</v>
      </c>
      <c r="K122" s="20">
        <v>110</v>
      </c>
      <c r="L122" s="3">
        <v>0</v>
      </c>
      <c r="M122" s="3">
        <v>4</v>
      </c>
      <c r="N122" s="3">
        <v>5</v>
      </c>
      <c r="O122" s="3">
        <v>0</v>
      </c>
    </row>
    <row r="123" spans="1:15" x14ac:dyDescent="0.3">
      <c r="A123" s="1">
        <v>1</v>
      </c>
      <c r="B123" s="3">
        <f>B122+1</f>
        <v>551</v>
      </c>
      <c r="E123" s="3">
        <v>1</v>
      </c>
      <c r="F123" s="3">
        <v>0</v>
      </c>
      <c r="G123" s="20" t="s">
        <v>98</v>
      </c>
      <c r="I123" s="55" t="s">
        <v>1012</v>
      </c>
      <c r="J123" s="55" t="s">
        <v>938</v>
      </c>
      <c r="K123" s="20">
        <v>108</v>
      </c>
      <c r="L123" s="3">
        <v>0</v>
      </c>
      <c r="M123" s="3">
        <v>4</v>
      </c>
      <c r="N123" s="3">
        <v>5</v>
      </c>
      <c r="O123" s="3">
        <v>0</v>
      </c>
    </row>
    <row r="124" spans="1:15" x14ac:dyDescent="0.3">
      <c r="A124" s="1">
        <v>1</v>
      </c>
      <c r="B124" s="3">
        <f t="shared" si="5"/>
        <v>552</v>
      </c>
      <c r="E124" s="3">
        <v>1</v>
      </c>
      <c r="F124" s="3">
        <v>0</v>
      </c>
      <c r="G124" s="20" t="s">
        <v>89</v>
      </c>
      <c r="I124" s="55" t="s">
        <v>1012</v>
      </c>
      <c r="J124" s="55" t="s">
        <v>938</v>
      </c>
      <c r="K124" s="20">
        <v>109</v>
      </c>
      <c r="L124" s="3">
        <v>0</v>
      </c>
      <c r="M124" s="3">
        <v>4</v>
      </c>
      <c r="N124" s="3">
        <v>5</v>
      </c>
      <c r="O124" s="3">
        <v>0</v>
      </c>
    </row>
    <row r="125" spans="1:15" x14ac:dyDescent="0.3">
      <c r="A125" s="1">
        <v>1</v>
      </c>
      <c r="B125" s="3">
        <f t="shared" si="5"/>
        <v>553</v>
      </c>
      <c r="E125" s="3">
        <v>1</v>
      </c>
      <c r="F125" s="3">
        <v>0</v>
      </c>
      <c r="G125" s="20" t="s">
        <v>99</v>
      </c>
      <c r="I125" s="55" t="s">
        <v>1013</v>
      </c>
      <c r="J125" s="55" t="s">
        <v>938</v>
      </c>
      <c r="K125" s="20">
        <v>107</v>
      </c>
      <c r="L125" s="3">
        <v>0</v>
      </c>
      <c r="M125" s="3">
        <v>4</v>
      </c>
      <c r="N125" s="3">
        <v>5</v>
      </c>
      <c r="O125" s="3">
        <v>0</v>
      </c>
    </row>
    <row r="126" spans="1:15" x14ac:dyDescent="0.3">
      <c r="A126" s="1">
        <v>1</v>
      </c>
      <c r="B126" s="3">
        <f t="shared" si="5"/>
        <v>554</v>
      </c>
      <c r="E126" s="3">
        <v>1</v>
      </c>
      <c r="F126" s="3">
        <v>0</v>
      </c>
      <c r="G126" s="55" t="s">
        <v>760</v>
      </c>
      <c r="I126" s="55" t="s">
        <v>1014</v>
      </c>
      <c r="J126" s="55" t="s">
        <v>938</v>
      </c>
      <c r="K126" s="20">
        <v>106</v>
      </c>
      <c r="L126" s="3">
        <v>0</v>
      </c>
      <c r="M126" s="3">
        <v>4</v>
      </c>
      <c r="N126" s="3">
        <v>5</v>
      </c>
      <c r="O126" s="3">
        <v>0</v>
      </c>
    </row>
    <row r="128" spans="1:15" x14ac:dyDescent="0.3">
      <c r="A128" s="1">
        <v>1</v>
      </c>
      <c r="B128" s="3">
        <f>B117+16</f>
        <v>561</v>
      </c>
      <c r="E128" s="3">
        <v>1</v>
      </c>
      <c r="F128" s="3">
        <v>0</v>
      </c>
      <c r="G128" s="20" t="s">
        <v>94</v>
      </c>
      <c r="I128" s="55" t="s">
        <v>1015</v>
      </c>
      <c r="J128" s="55" t="s">
        <v>944</v>
      </c>
      <c r="K128" s="20">
        <v>105</v>
      </c>
      <c r="L128" s="3">
        <v>0</v>
      </c>
      <c r="M128" s="3">
        <v>4</v>
      </c>
      <c r="N128" s="3">
        <v>6</v>
      </c>
      <c r="O128" s="3">
        <v>0</v>
      </c>
    </row>
    <row r="129" spans="1:15" x14ac:dyDescent="0.3">
      <c r="A129" s="1">
        <v>1</v>
      </c>
      <c r="B129" s="3">
        <f>B128+1</f>
        <v>562</v>
      </c>
      <c r="E129" s="3">
        <v>1</v>
      </c>
      <c r="F129" s="3">
        <v>0</v>
      </c>
      <c r="G129" s="20" t="s">
        <v>95</v>
      </c>
      <c r="I129" s="55" t="s">
        <v>1016</v>
      </c>
      <c r="J129" s="55" t="s">
        <v>944</v>
      </c>
      <c r="K129" s="20">
        <v>104</v>
      </c>
      <c r="L129" s="3">
        <v>0</v>
      </c>
      <c r="M129" s="3">
        <v>4</v>
      </c>
      <c r="N129" s="3">
        <v>6</v>
      </c>
      <c r="O129" s="3">
        <v>0</v>
      </c>
    </row>
    <row r="130" spans="1:15" x14ac:dyDescent="0.3">
      <c r="A130" s="1">
        <v>1</v>
      </c>
      <c r="B130" s="3">
        <f t="shared" ref="B130:B137" si="6">B129+1</f>
        <v>563</v>
      </c>
      <c r="E130" s="3">
        <v>1</v>
      </c>
      <c r="F130" s="3">
        <v>0</v>
      </c>
      <c r="G130" s="20" t="s">
        <v>96</v>
      </c>
      <c r="I130" s="55" t="s">
        <v>1017</v>
      </c>
      <c r="J130" s="55" t="s">
        <v>944</v>
      </c>
      <c r="K130" s="20">
        <v>103</v>
      </c>
      <c r="L130" s="3">
        <v>0</v>
      </c>
      <c r="M130" s="3">
        <v>4</v>
      </c>
      <c r="N130" s="3">
        <v>6</v>
      </c>
      <c r="O130" s="3">
        <v>0</v>
      </c>
    </row>
    <row r="131" spans="1:15" x14ac:dyDescent="0.3">
      <c r="A131" s="1">
        <v>1</v>
      </c>
      <c r="B131" s="3">
        <f t="shared" si="6"/>
        <v>564</v>
      </c>
      <c r="E131" s="3">
        <v>1</v>
      </c>
      <c r="F131" s="3">
        <v>0</v>
      </c>
      <c r="G131" s="20" t="s">
        <v>97</v>
      </c>
      <c r="I131" s="55" t="s">
        <v>1018</v>
      </c>
      <c r="J131" s="55" t="s">
        <v>944</v>
      </c>
      <c r="K131" s="20">
        <v>102</v>
      </c>
      <c r="L131" s="3">
        <v>0</v>
      </c>
      <c r="M131" s="3">
        <v>4</v>
      </c>
      <c r="N131" s="3">
        <v>6</v>
      </c>
      <c r="O131" s="3">
        <v>0</v>
      </c>
    </row>
    <row r="132" spans="1:15" x14ac:dyDescent="0.3">
      <c r="A132" s="1">
        <v>1</v>
      </c>
      <c r="B132" s="3">
        <f t="shared" si="6"/>
        <v>565</v>
      </c>
      <c r="E132" s="3">
        <v>1</v>
      </c>
      <c r="F132" s="3">
        <v>0</v>
      </c>
      <c r="G132" s="20" t="s">
        <v>88</v>
      </c>
      <c r="I132" s="55" t="s">
        <v>1019</v>
      </c>
      <c r="J132" s="55" t="s">
        <v>944</v>
      </c>
      <c r="K132" s="20">
        <v>101</v>
      </c>
      <c r="L132" s="3">
        <v>0</v>
      </c>
      <c r="M132" s="3">
        <v>4</v>
      </c>
      <c r="N132" s="3">
        <v>6</v>
      </c>
      <c r="O132" s="3">
        <v>0</v>
      </c>
    </row>
    <row r="133" spans="1:15" x14ac:dyDescent="0.3">
      <c r="A133" s="1">
        <v>1</v>
      </c>
      <c r="B133" s="3">
        <f t="shared" si="6"/>
        <v>566</v>
      </c>
      <c r="E133" s="3">
        <v>1</v>
      </c>
      <c r="F133" s="3">
        <v>0</v>
      </c>
      <c r="G133" s="24" t="s">
        <v>255</v>
      </c>
      <c r="I133" s="55" t="s">
        <v>1020</v>
      </c>
      <c r="J133" s="55" t="s">
        <v>944</v>
      </c>
      <c r="K133" s="20">
        <v>110</v>
      </c>
      <c r="L133" s="3">
        <v>0</v>
      </c>
      <c r="M133" s="3">
        <v>4</v>
      </c>
      <c r="N133" s="3">
        <v>6</v>
      </c>
      <c r="O133" s="3">
        <v>0</v>
      </c>
    </row>
    <row r="134" spans="1:15" x14ac:dyDescent="0.3">
      <c r="A134" s="1">
        <v>1</v>
      </c>
      <c r="B134" s="3">
        <f>B133+1</f>
        <v>567</v>
      </c>
      <c r="E134" s="3">
        <v>1</v>
      </c>
      <c r="F134" s="3">
        <v>0</v>
      </c>
      <c r="G134" s="20" t="s">
        <v>98</v>
      </c>
      <c r="I134" s="55" t="s">
        <v>1021</v>
      </c>
      <c r="J134" s="55" t="s">
        <v>944</v>
      </c>
      <c r="K134" s="20">
        <v>108</v>
      </c>
      <c r="L134" s="3">
        <v>0</v>
      </c>
      <c r="M134" s="3">
        <v>4</v>
      </c>
      <c r="N134" s="3">
        <v>6</v>
      </c>
      <c r="O134" s="3">
        <v>0</v>
      </c>
    </row>
    <row r="135" spans="1:15" x14ac:dyDescent="0.3">
      <c r="A135" s="1">
        <v>1</v>
      </c>
      <c r="B135" s="3">
        <f t="shared" si="6"/>
        <v>568</v>
      </c>
      <c r="E135" s="3">
        <v>1</v>
      </c>
      <c r="F135" s="3">
        <v>0</v>
      </c>
      <c r="G135" s="20" t="s">
        <v>89</v>
      </c>
      <c r="I135" s="55" t="s">
        <v>1021</v>
      </c>
      <c r="J135" s="55" t="s">
        <v>944</v>
      </c>
      <c r="K135" s="20">
        <v>109</v>
      </c>
      <c r="L135" s="3">
        <v>0</v>
      </c>
      <c r="M135" s="3">
        <v>4</v>
      </c>
      <c r="N135" s="3">
        <v>6</v>
      </c>
      <c r="O135" s="3">
        <v>0</v>
      </c>
    </row>
    <row r="136" spans="1:15" x14ac:dyDescent="0.3">
      <c r="A136" s="1">
        <v>1</v>
      </c>
      <c r="B136" s="3">
        <f t="shared" si="6"/>
        <v>569</v>
      </c>
      <c r="E136" s="3">
        <v>1</v>
      </c>
      <c r="F136" s="3">
        <v>0</v>
      </c>
      <c r="G136" s="20" t="s">
        <v>99</v>
      </c>
      <c r="I136" s="55" t="s">
        <v>1022</v>
      </c>
      <c r="J136" s="55" t="s">
        <v>944</v>
      </c>
      <c r="K136" s="20">
        <v>107</v>
      </c>
      <c r="L136" s="3">
        <v>0</v>
      </c>
      <c r="M136" s="3">
        <v>4</v>
      </c>
      <c r="N136" s="3">
        <v>6</v>
      </c>
      <c r="O136" s="3">
        <v>0</v>
      </c>
    </row>
    <row r="137" spans="1:15" x14ac:dyDescent="0.3">
      <c r="A137" s="1">
        <v>1</v>
      </c>
      <c r="B137" s="3">
        <f t="shared" si="6"/>
        <v>570</v>
      </c>
      <c r="E137" s="3">
        <v>1</v>
      </c>
      <c r="F137" s="3">
        <v>0</v>
      </c>
      <c r="G137" s="55" t="s">
        <v>760</v>
      </c>
      <c r="I137" s="55" t="s">
        <v>1023</v>
      </c>
      <c r="J137" s="55" t="s">
        <v>944</v>
      </c>
      <c r="K137" s="20">
        <v>106</v>
      </c>
      <c r="L137" s="3">
        <v>0</v>
      </c>
      <c r="M137" s="3">
        <v>4</v>
      </c>
      <c r="N137" s="3">
        <v>6</v>
      </c>
      <c r="O137" s="3">
        <v>0</v>
      </c>
    </row>
    <row r="139" spans="1:15" x14ac:dyDescent="0.3">
      <c r="A139" s="1">
        <v>1</v>
      </c>
      <c r="B139" s="3">
        <f>B128+16</f>
        <v>577</v>
      </c>
      <c r="E139" s="3">
        <v>1</v>
      </c>
      <c r="F139" s="3">
        <v>0</v>
      </c>
      <c r="G139" s="20" t="s">
        <v>94</v>
      </c>
      <c r="I139" s="55" t="s">
        <v>1024</v>
      </c>
      <c r="J139" s="55" t="s">
        <v>955</v>
      </c>
      <c r="K139" s="20">
        <v>105</v>
      </c>
      <c r="L139" s="3">
        <v>0</v>
      </c>
      <c r="M139" s="3">
        <v>4</v>
      </c>
      <c r="N139" s="3">
        <v>7</v>
      </c>
      <c r="O139" s="3">
        <v>0</v>
      </c>
    </row>
    <row r="140" spans="1:15" x14ac:dyDescent="0.3">
      <c r="A140" s="1">
        <v>1</v>
      </c>
      <c r="B140" s="3">
        <f>B139+1</f>
        <v>578</v>
      </c>
      <c r="E140" s="3">
        <v>1</v>
      </c>
      <c r="F140" s="3">
        <v>0</v>
      </c>
      <c r="G140" s="20" t="s">
        <v>95</v>
      </c>
      <c r="I140" s="55" t="s">
        <v>1025</v>
      </c>
      <c r="J140" s="55" t="s">
        <v>955</v>
      </c>
      <c r="K140" s="20">
        <v>104</v>
      </c>
      <c r="L140" s="3">
        <v>0</v>
      </c>
      <c r="M140" s="3">
        <v>4</v>
      </c>
      <c r="N140" s="3">
        <v>7</v>
      </c>
      <c r="O140" s="3">
        <v>0</v>
      </c>
    </row>
    <row r="141" spans="1:15" x14ac:dyDescent="0.3">
      <c r="A141" s="1">
        <v>1</v>
      </c>
      <c r="B141" s="3">
        <f t="shared" ref="B141:B148" si="7">B140+1</f>
        <v>579</v>
      </c>
      <c r="E141" s="3">
        <v>1</v>
      </c>
      <c r="F141" s="3">
        <v>0</v>
      </c>
      <c r="G141" s="20" t="s">
        <v>96</v>
      </c>
      <c r="I141" s="55" t="s">
        <v>1026</v>
      </c>
      <c r="J141" s="55" t="s">
        <v>955</v>
      </c>
      <c r="K141" s="20">
        <v>103</v>
      </c>
      <c r="L141" s="3">
        <v>0</v>
      </c>
      <c r="M141" s="3">
        <v>4</v>
      </c>
      <c r="N141" s="3">
        <v>7</v>
      </c>
      <c r="O141" s="3">
        <v>0</v>
      </c>
    </row>
    <row r="142" spans="1:15" x14ac:dyDescent="0.3">
      <c r="A142" s="1">
        <v>1</v>
      </c>
      <c r="B142" s="3">
        <f t="shared" si="7"/>
        <v>580</v>
      </c>
      <c r="E142" s="3">
        <v>1</v>
      </c>
      <c r="F142" s="3">
        <v>0</v>
      </c>
      <c r="G142" s="20" t="s">
        <v>97</v>
      </c>
      <c r="I142" s="55" t="s">
        <v>1027</v>
      </c>
      <c r="J142" s="55" t="s">
        <v>955</v>
      </c>
      <c r="K142" s="20">
        <v>102</v>
      </c>
      <c r="L142" s="3">
        <v>0</v>
      </c>
      <c r="M142" s="3">
        <v>4</v>
      </c>
      <c r="N142" s="3">
        <v>7</v>
      </c>
      <c r="O142" s="3">
        <v>0</v>
      </c>
    </row>
    <row r="143" spans="1:15" x14ac:dyDescent="0.3">
      <c r="A143" s="1">
        <v>1</v>
      </c>
      <c r="B143" s="3">
        <f t="shared" si="7"/>
        <v>581</v>
      </c>
      <c r="E143" s="3">
        <v>1</v>
      </c>
      <c r="F143" s="3">
        <v>0</v>
      </c>
      <c r="G143" s="20" t="s">
        <v>88</v>
      </c>
      <c r="I143" s="55" t="s">
        <v>1028</v>
      </c>
      <c r="J143" s="55" t="s">
        <v>955</v>
      </c>
      <c r="K143" s="20">
        <v>101</v>
      </c>
      <c r="L143" s="3">
        <v>0</v>
      </c>
      <c r="M143" s="3">
        <v>4</v>
      </c>
      <c r="N143" s="3">
        <v>7</v>
      </c>
      <c r="O143" s="3">
        <v>0</v>
      </c>
    </row>
    <row r="144" spans="1:15" x14ac:dyDescent="0.3">
      <c r="A144" s="1">
        <v>1</v>
      </c>
      <c r="B144" s="3">
        <f t="shared" si="7"/>
        <v>582</v>
      </c>
      <c r="E144" s="3">
        <v>1</v>
      </c>
      <c r="F144" s="3">
        <v>0</v>
      </c>
      <c r="G144" s="24" t="s">
        <v>255</v>
      </c>
      <c r="I144" s="55" t="s">
        <v>1029</v>
      </c>
      <c r="J144" s="55" t="s">
        <v>955</v>
      </c>
      <c r="K144" s="20">
        <v>110</v>
      </c>
      <c r="L144" s="3">
        <v>0</v>
      </c>
      <c r="M144" s="3">
        <v>4</v>
      </c>
      <c r="N144" s="3">
        <v>7</v>
      </c>
      <c r="O144" s="3">
        <v>0</v>
      </c>
    </row>
    <row r="145" spans="1:15" x14ac:dyDescent="0.3">
      <c r="A145" s="1">
        <v>1</v>
      </c>
      <c r="B145" s="3">
        <f>B144+1</f>
        <v>583</v>
      </c>
      <c r="E145" s="3">
        <v>1</v>
      </c>
      <c r="F145" s="3">
        <v>0</v>
      </c>
      <c r="G145" s="20" t="s">
        <v>98</v>
      </c>
      <c r="I145" s="55" t="s">
        <v>1030</v>
      </c>
      <c r="J145" s="55" t="s">
        <v>955</v>
      </c>
      <c r="K145" s="20">
        <v>108</v>
      </c>
      <c r="L145" s="3">
        <v>0</v>
      </c>
      <c r="M145" s="3">
        <v>4</v>
      </c>
      <c r="N145" s="3">
        <v>7</v>
      </c>
      <c r="O145" s="3">
        <v>0</v>
      </c>
    </row>
    <row r="146" spans="1:15" x14ac:dyDescent="0.3">
      <c r="A146" s="1">
        <v>1</v>
      </c>
      <c r="B146" s="3">
        <f t="shared" si="7"/>
        <v>584</v>
      </c>
      <c r="E146" s="3">
        <v>1</v>
      </c>
      <c r="F146" s="3">
        <v>0</v>
      </c>
      <c r="G146" s="20" t="s">
        <v>89</v>
      </c>
      <c r="I146" s="55" t="s">
        <v>1030</v>
      </c>
      <c r="J146" s="55" t="s">
        <v>955</v>
      </c>
      <c r="K146" s="20">
        <v>109</v>
      </c>
      <c r="L146" s="3">
        <v>0</v>
      </c>
      <c r="M146" s="3">
        <v>4</v>
      </c>
      <c r="N146" s="3">
        <v>7</v>
      </c>
      <c r="O146" s="3">
        <v>0</v>
      </c>
    </row>
    <row r="147" spans="1:15" x14ac:dyDescent="0.3">
      <c r="A147" s="1">
        <v>1</v>
      </c>
      <c r="B147" s="3">
        <f t="shared" si="7"/>
        <v>585</v>
      </c>
      <c r="E147" s="3">
        <v>1</v>
      </c>
      <c r="F147" s="3">
        <v>0</v>
      </c>
      <c r="G147" s="20" t="s">
        <v>99</v>
      </c>
      <c r="I147" s="55" t="s">
        <v>1031</v>
      </c>
      <c r="J147" s="55" t="s">
        <v>955</v>
      </c>
      <c r="K147" s="20">
        <v>107</v>
      </c>
      <c r="L147" s="3">
        <v>0</v>
      </c>
      <c r="M147" s="3">
        <v>4</v>
      </c>
      <c r="N147" s="3">
        <v>7</v>
      </c>
      <c r="O147" s="3">
        <v>0</v>
      </c>
    </row>
    <row r="148" spans="1:15" x14ac:dyDescent="0.3">
      <c r="A148" s="1">
        <v>1</v>
      </c>
      <c r="B148" s="3">
        <f t="shared" si="7"/>
        <v>586</v>
      </c>
      <c r="E148" s="3">
        <v>1</v>
      </c>
      <c r="F148" s="3">
        <v>0</v>
      </c>
      <c r="G148" s="55" t="s">
        <v>760</v>
      </c>
      <c r="I148" s="55" t="s">
        <v>1032</v>
      </c>
      <c r="J148" s="55" t="s">
        <v>955</v>
      </c>
      <c r="K148" s="20">
        <v>106</v>
      </c>
      <c r="L148" s="3">
        <v>0</v>
      </c>
      <c r="M148" s="3">
        <v>4</v>
      </c>
      <c r="N148" s="3">
        <v>7</v>
      </c>
      <c r="O148" s="3">
        <v>0</v>
      </c>
    </row>
    <row r="150" spans="1:15" x14ac:dyDescent="0.3">
      <c r="A150" s="1">
        <v>1</v>
      </c>
      <c r="B150" s="3">
        <f>B139+16</f>
        <v>593</v>
      </c>
      <c r="E150" s="3">
        <v>1</v>
      </c>
      <c r="F150" s="3">
        <v>0</v>
      </c>
      <c r="G150" s="20" t="s">
        <v>94</v>
      </c>
      <c r="I150" s="55" t="s">
        <v>1033</v>
      </c>
      <c r="J150" s="55" t="s">
        <v>956</v>
      </c>
      <c r="K150" s="20">
        <v>105</v>
      </c>
      <c r="L150" s="3">
        <v>0</v>
      </c>
      <c r="M150" s="3">
        <v>4</v>
      </c>
      <c r="N150" s="3">
        <v>8</v>
      </c>
      <c r="O150" s="3">
        <v>0</v>
      </c>
    </row>
    <row r="151" spans="1:15" x14ac:dyDescent="0.3">
      <c r="A151" s="1">
        <v>1</v>
      </c>
      <c r="B151" s="3">
        <f>B150+1</f>
        <v>594</v>
      </c>
      <c r="E151" s="3">
        <v>1</v>
      </c>
      <c r="F151" s="3">
        <v>0</v>
      </c>
      <c r="G151" s="20" t="s">
        <v>95</v>
      </c>
      <c r="I151" s="55" t="s">
        <v>1034</v>
      </c>
      <c r="J151" s="55" t="s">
        <v>956</v>
      </c>
      <c r="K151" s="20">
        <v>104</v>
      </c>
      <c r="L151" s="3">
        <v>0</v>
      </c>
      <c r="M151" s="3">
        <v>4</v>
      </c>
      <c r="N151" s="3">
        <v>8</v>
      </c>
      <c r="O151" s="3">
        <v>0</v>
      </c>
    </row>
    <row r="152" spans="1:15" x14ac:dyDescent="0.3">
      <c r="A152" s="1">
        <v>1</v>
      </c>
      <c r="B152" s="3">
        <f t="shared" ref="B152:B159" si="8">B151+1</f>
        <v>595</v>
      </c>
      <c r="E152" s="3">
        <v>1</v>
      </c>
      <c r="F152" s="3">
        <v>0</v>
      </c>
      <c r="G152" s="20" t="s">
        <v>96</v>
      </c>
      <c r="I152" s="55" t="s">
        <v>1035</v>
      </c>
      <c r="J152" s="55" t="s">
        <v>956</v>
      </c>
      <c r="K152" s="20">
        <v>103</v>
      </c>
      <c r="L152" s="3">
        <v>0</v>
      </c>
      <c r="M152" s="3">
        <v>4</v>
      </c>
      <c r="N152" s="3">
        <v>8</v>
      </c>
      <c r="O152" s="3">
        <v>0</v>
      </c>
    </row>
    <row r="153" spans="1:15" x14ac:dyDescent="0.3">
      <c r="A153" s="1">
        <v>1</v>
      </c>
      <c r="B153" s="3">
        <f t="shared" si="8"/>
        <v>596</v>
      </c>
      <c r="E153" s="3">
        <v>1</v>
      </c>
      <c r="F153" s="3">
        <v>0</v>
      </c>
      <c r="G153" s="20" t="s">
        <v>97</v>
      </c>
      <c r="I153" s="55" t="s">
        <v>1036</v>
      </c>
      <c r="J153" s="55" t="s">
        <v>956</v>
      </c>
      <c r="K153" s="20">
        <v>102</v>
      </c>
      <c r="L153" s="3">
        <v>0</v>
      </c>
      <c r="M153" s="3">
        <v>4</v>
      </c>
      <c r="N153" s="3">
        <v>8</v>
      </c>
      <c r="O153" s="3">
        <v>0</v>
      </c>
    </row>
    <row r="154" spans="1:15" x14ac:dyDescent="0.3">
      <c r="A154" s="1">
        <v>1</v>
      </c>
      <c r="B154" s="3">
        <f t="shared" si="8"/>
        <v>597</v>
      </c>
      <c r="E154" s="3">
        <v>1</v>
      </c>
      <c r="F154" s="3">
        <v>0</v>
      </c>
      <c r="G154" s="20" t="s">
        <v>88</v>
      </c>
      <c r="I154" s="55" t="s">
        <v>1037</v>
      </c>
      <c r="J154" s="55" t="s">
        <v>956</v>
      </c>
      <c r="K154" s="20">
        <v>101</v>
      </c>
      <c r="L154" s="3">
        <v>0</v>
      </c>
      <c r="M154" s="3">
        <v>4</v>
      </c>
      <c r="N154" s="3">
        <v>8</v>
      </c>
      <c r="O154" s="3">
        <v>0</v>
      </c>
    </row>
    <row r="155" spans="1:15" x14ac:dyDescent="0.3">
      <c r="A155" s="1">
        <v>1</v>
      </c>
      <c r="B155" s="3">
        <f t="shared" si="8"/>
        <v>598</v>
      </c>
      <c r="E155" s="3">
        <v>1</v>
      </c>
      <c r="F155" s="3">
        <v>0</v>
      </c>
      <c r="G155" s="24" t="s">
        <v>255</v>
      </c>
      <c r="I155" s="55" t="s">
        <v>1038</v>
      </c>
      <c r="J155" s="55" t="s">
        <v>956</v>
      </c>
      <c r="K155" s="20">
        <v>110</v>
      </c>
      <c r="L155" s="3">
        <v>0</v>
      </c>
      <c r="M155" s="3">
        <v>4</v>
      </c>
      <c r="N155" s="3">
        <v>8</v>
      </c>
      <c r="O155" s="3">
        <v>0</v>
      </c>
    </row>
    <row r="156" spans="1:15" x14ac:dyDescent="0.3">
      <c r="A156" s="1">
        <v>1</v>
      </c>
      <c r="B156" s="3">
        <f>B155+1</f>
        <v>599</v>
      </c>
      <c r="E156" s="3">
        <v>1</v>
      </c>
      <c r="F156" s="3">
        <v>0</v>
      </c>
      <c r="G156" s="20" t="s">
        <v>98</v>
      </c>
      <c r="I156" s="55" t="s">
        <v>1039</v>
      </c>
      <c r="J156" s="55" t="s">
        <v>956</v>
      </c>
      <c r="K156" s="20">
        <v>108</v>
      </c>
      <c r="L156" s="3">
        <v>0</v>
      </c>
      <c r="M156" s="3">
        <v>4</v>
      </c>
      <c r="N156" s="3">
        <v>8</v>
      </c>
      <c r="O156" s="3">
        <v>0</v>
      </c>
    </row>
    <row r="157" spans="1:15" x14ac:dyDescent="0.3">
      <c r="A157" s="1">
        <v>1</v>
      </c>
      <c r="B157" s="3">
        <f t="shared" si="8"/>
        <v>600</v>
      </c>
      <c r="E157" s="3">
        <v>1</v>
      </c>
      <c r="F157" s="3">
        <v>0</v>
      </c>
      <c r="G157" s="20" t="s">
        <v>89</v>
      </c>
      <c r="I157" s="55" t="s">
        <v>1039</v>
      </c>
      <c r="J157" s="55" t="s">
        <v>956</v>
      </c>
      <c r="K157" s="20">
        <v>109</v>
      </c>
      <c r="L157" s="3">
        <v>0</v>
      </c>
      <c r="M157" s="3">
        <v>4</v>
      </c>
      <c r="N157" s="3">
        <v>8</v>
      </c>
      <c r="O157" s="3">
        <v>0</v>
      </c>
    </row>
    <row r="158" spans="1:15" x14ac:dyDescent="0.3">
      <c r="A158" s="1">
        <v>1</v>
      </c>
      <c r="B158" s="3">
        <f t="shared" si="8"/>
        <v>601</v>
      </c>
      <c r="E158" s="3">
        <v>1</v>
      </c>
      <c r="F158" s="3">
        <v>0</v>
      </c>
      <c r="G158" s="20" t="s">
        <v>99</v>
      </c>
      <c r="I158" s="55" t="s">
        <v>1040</v>
      </c>
      <c r="J158" s="55" t="s">
        <v>956</v>
      </c>
      <c r="K158" s="20">
        <v>107</v>
      </c>
      <c r="L158" s="3">
        <v>0</v>
      </c>
      <c r="M158" s="3">
        <v>4</v>
      </c>
      <c r="N158" s="3">
        <v>8</v>
      </c>
      <c r="O158" s="3">
        <v>0</v>
      </c>
    </row>
    <row r="159" spans="1:15" x14ac:dyDescent="0.3">
      <c r="A159" s="1">
        <v>1</v>
      </c>
      <c r="B159" s="3">
        <f t="shared" si="8"/>
        <v>602</v>
      </c>
      <c r="E159" s="3">
        <v>1</v>
      </c>
      <c r="F159" s="3">
        <v>0</v>
      </c>
      <c r="G159" s="55" t="s">
        <v>760</v>
      </c>
      <c r="I159" s="55" t="s">
        <v>1041</v>
      </c>
      <c r="J159" s="55" t="s">
        <v>956</v>
      </c>
      <c r="K159" s="20">
        <v>106</v>
      </c>
      <c r="L159" s="3">
        <v>0</v>
      </c>
      <c r="M159" s="3">
        <v>4</v>
      </c>
      <c r="N159" s="3">
        <v>8</v>
      </c>
      <c r="O159" s="3">
        <v>0</v>
      </c>
    </row>
    <row r="161" spans="1:15" x14ac:dyDescent="0.3">
      <c r="A161" s="1">
        <v>1</v>
      </c>
      <c r="B161" s="3">
        <f>B150+16</f>
        <v>609</v>
      </c>
      <c r="E161" s="3">
        <v>1</v>
      </c>
      <c r="F161" s="3">
        <v>0</v>
      </c>
      <c r="G161" s="20" t="s">
        <v>94</v>
      </c>
      <c r="I161" s="55" t="s">
        <v>1042</v>
      </c>
      <c r="J161" s="55" t="s">
        <v>957</v>
      </c>
      <c r="K161" s="20">
        <v>105</v>
      </c>
      <c r="L161" s="3">
        <v>0</v>
      </c>
      <c r="M161" s="3">
        <v>4</v>
      </c>
      <c r="N161" s="3">
        <v>9</v>
      </c>
      <c r="O161" s="3">
        <v>0</v>
      </c>
    </row>
    <row r="162" spans="1:15" x14ac:dyDescent="0.3">
      <c r="A162" s="1">
        <v>1</v>
      </c>
      <c r="B162" s="3">
        <f>B161+1</f>
        <v>610</v>
      </c>
      <c r="E162" s="3">
        <v>1</v>
      </c>
      <c r="F162" s="3">
        <v>0</v>
      </c>
      <c r="G162" s="20" t="s">
        <v>95</v>
      </c>
      <c r="I162" s="55" t="s">
        <v>1043</v>
      </c>
      <c r="J162" s="55" t="s">
        <v>957</v>
      </c>
      <c r="K162" s="20">
        <v>104</v>
      </c>
      <c r="L162" s="3">
        <v>0</v>
      </c>
      <c r="M162" s="3">
        <v>4</v>
      </c>
      <c r="N162" s="3">
        <v>9</v>
      </c>
      <c r="O162" s="3">
        <v>0</v>
      </c>
    </row>
    <row r="163" spans="1:15" x14ac:dyDescent="0.3">
      <c r="A163" s="1">
        <v>1</v>
      </c>
      <c r="B163" s="3">
        <f t="shared" ref="B163:B170" si="9">B162+1</f>
        <v>611</v>
      </c>
      <c r="E163" s="3">
        <v>1</v>
      </c>
      <c r="F163" s="3">
        <v>0</v>
      </c>
      <c r="G163" s="20" t="s">
        <v>96</v>
      </c>
      <c r="I163" s="55" t="s">
        <v>1044</v>
      </c>
      <c r="J163" s="55" t="s">
        <v>957</v>
      </c>
      <c r="K163" s="20">
        <v>103</v>
      </c>
      <c r="L163" s="3">
        <v>0</v>
      </c>
      <c r="M163" s="3">
        <v>4</v>
      </c>
      <c r="N163" s="3">
        <v>9</v>
      </c>
      <c r="O163" s="3">
        <v>0</v>
      </c>
    </row>
    <row r="164" spans="1:15" x14ac:dyDescent="0.3">
      <c r="A164" s="1">
        <v>1</v>
      </c>
      <c r="B164" s="3">
        <f t="shared" si="9"/>
        <v>612</v>
      </c>
      <c r="E164" s="3">
        <v>1</v>
      </c>
      <c r="F164" s="3">
        <v>0</v>
      </c>
      <c r="G164" s="20" t="s">
        <v>97</v>
      </c>
      <c r="I164" s="55" t="s">
        <v>1045</v>
      </c>
      <c r="J164" s="55" t="s">
        <v>957</v>
      </c>
      <c r="K164" s="20">
        <v>102</v>
      </c>
      <c r="L164" s="3">
        <v>0</v>
      </c>
      <c r="M164" s="3">
        <v>4</v>
      </c>
      <c r="N164" s="3">
        <v>9</v>
      </c>
      <c r="O164" s="3">
        <v>0</v>
      </c>
    </row>
    <row r="165" spans="1:15" x14ac:dyDescent="0.3">
      <c r="A165" s="1">
        <v>1</v>
      </c>
      <c r="B165" s="3">
        <f t="shared" si="9"/>
        <v>613</v>
      </c>
      <c r="E165" s="3">
        <v>1</v>
      </c>
      <c r="F165" s="3">
        <v>0</v>
      </c>
      <c r="G165" s="20" t="s">
        <v>88</v>
      </c>
      <c r="I165" s="55" t="s">
        <v>1046</v>
      </c>
      <c r="J165" s="55" t="s">
        <v>957</v>
      </c>
      <c r="K165" s="20">
        <v>101</v>
      </c>
      <c r="L165" s="3">
        <v>0</v>
      </c>
      <c r="M165" s="3">
        <v>4</v>
      </c>
      <c r="N165" s="3">
        <v>9</v>
      </c>
      <c r="O165" s="3">
        <v>0</v>
      </c>
    </row>
    <row r="166" spans="1:15" x14ac:dyDescent="0.3">
      <c r="A166" s="1">
        <v>1</v>
      </c>
      <c r="B166" s="3">
        <f t="shared" si="9"/>
        <v>614</v>
      </c>
      <c r="E166" s="3">
        <v>1</v>
      </c>
      <c r="F166" s="3">
        <v>0</v>
      </c>
      <c r="G166" s="24" t="s">
        <v>255</v>
      </c>
      <c r="I166" s="55" t="s">
        <v>1047</v>
      </c>
      <c r="J166" s="55" t="s">
        <v>957</v>
      </c>
      <c r="K166" s="20">
        <v>110</v>
      </c>
      <c r="L166" s="3">
        <v>0</v>
      </c>
      <c r="M166" s="3">
        <v>4</v>
      </c>
      <c r="N166" s="3">
        <v>9</v>
      </c>
      <c r="O166" s="3">
        <v>0</v>
      </c>
    </row>
    <row r="167" spans="1:15" x14ac:dyDescent="0.3">
      <c r="A167" s="1">
        <v>1</v>
      </c>
      <c r="B167" s="3">
        <f>B166+1</f>
        <v>615</v>
      </c>
      <c r="E167" s="3">
        <v>1</v>
      </c>
      <c r="F167" s="3">
        <v>0</v>
      </c>
      <c r="G167" s="20" t="s">
        <v>98</v>
      </c>
      <c r="I167" s="55" t="s">
        <v>1048</v>
      </c>
      <c r="J167" s="55" t="s">
        <v>957</v>
      </c>
      <c r="K167" s="20">
        <v>108</v>
      </c>
      <c r="L167" s="3">
        <v>0</v>
      </c>
      <c r="M167" s="3">
        <v>4</v>
      </c>
      <c r="N167" s="3">
        <v>9</v>
      </c>
      <c r="O167" s="3">
        <v>0</v>
      </c>
    </row>
    <row r="168" spans="1:15" x14ac:dyDescent="0.3">
      <c r="A168" s="1">
        <v>1</v>
      </c>
      <c r="B168" s="3">
        <f t="shared" si="9"/>
        <v>616</v>
      </c>
      <c r="E168" s="3">
        <v>1</v>
      </c>
      <c r="F168" s="3">
        <v>0</v>
      </c>
      <c r="G168" s="20" t="s">
        <v>89</v>
      </c>
      <c r="I168" s="55" t="s">
        <v>1048</v>
      </c>
      <c r="J168" s="55" t="s">
        <v>957</v>
      </c>
      <c r="K168" s="20">
        <v>109</v>
      </c>
      <c r="L168" s="3">
        <v>0</v>
      </c>
      <c r="M168" s="3">
        <v>4</v>
      </c>
      <c r="N168" s="3">
        <v>9</v>
      </c>
      <c r="O168" s="3">
        <v>0</v>
      </c>
    </row>
    <row r="169" spans="1:15" x14ac:dyDescent="0.3">
      <c r="A169" s="1">
        <v>1</v>
      </c>
      <c r="B169" s="3">
        <f t="shared" si="9"/>
        <v>617</v>
      </c>
      <c r="E169" s="3">
        <v>1</v>
      </c>
      <c r="F169" s="3">
        <v>0</v>
      </c>
      <c r="G169" s="20" t="s">
        <v>99</v>
      </c>
      <c r="I169" s="55" t="s">
        <v>1049</v>
      </c>
      <c r="J169" s="55" t="s">
        <v>957</v>
      </c>
      <c r="K169" s="20">
        <v>107</v>
      </c>
      <c r="L169" s="3">
        <v>0</v>
      </c>
      <c r="M169" s="3">
        <v>4</v>
      </c>
      <c r="N169" s="3">
        <v>9</v>
      </c>
      <c r="O169" s="3">
        <v>0</v>
      </c>
    </row>
    <row r="170" spans="1:15" x14ac:dyDescent="0.3">
      <c r="A170" s="1">
        <v>1</v>
      </c>
      <c r="B170" s="3">
        <f t="shared" si="9"/>
        <v>618</v>
      </c>
      <c r="E170" s="3">
        <v>1</v>
      </c>
      <c r="F170" s="3">
        <v>0</v>
      </c>
      <c r="G170" s="55" t="s">
        <v>760</v>
      </c>
      <c r="I170" s="55" t="s">
        <v>1050</v>
      </c>
      <c r="J170" s="55" t="s">
        <v>957</v>
      </c>
      <c r="K170" s="20">
        <v>106</v>
      </c>
      <c r="L170" s="3">
        <v>0</v>
      </c>
      <c r="M170" s="3">
        <v>4</v>
      </c>
      <c r="N170" s="3">
        <v>9</v>
      </c>
      <c r="O170" s="3">
        <v>0</v>
      </c>
    </row>
    <row r="172" spans="1:15" x14ac:dyDescent="0.3">
      <c r="A172" s="1">
        <v>1</v>
      </c>
      <c r="B172" s="3">
        <f>B161+16</f>
        <v>625</v>
      </c>
      <c r="E172" s="3">
        <v>1</v>
      </c>
      <c r="F172" s="3">
        <v>0</v>
      </c>
      <c r="G172" s="20" t="s">
        <v>94</v>
      </c>
      <c r="I172" s="55" t="s">
        <v>1051</v>
      </c>
      <c r="J172" s="55" t="s">
        <v>958</v>
      </c>
      <c r="K172" s="20">
        <v>105</v>
      </c>
      <c r="L172" s="3">
        <v>0</v>
      </c>
      <c r="M172" s="3">
        <v>4</v>
      </c>
      <c r="N172" s="3">
        <v>10</v>
      </c>
      <c r="O172" s="3">
        <v>0</v>
      </c>
    </row>
    <row r="173" spans="1:15" x14ac:dyDescent="0.3">
      <c r="A173" s="1">
        <v>1</v>
      </c>
      <c r="B173" s="3">
        <f>B172+1</f>
        <v>626</v>
      </c>
      <c r="E173" s="3">
        <v>1</v>
      </c>
      <c r="F173" s="3">
        <v>0</v>
      </c>
      <c r="G173" s="20" t="s">
        <v>95</v>
      </c>
      <c r="I173" s="55" t="s">
        <v>1052</v>
      </c>
      <c r="J173" s="55" t="s">
        <v>958</v>
      </c>
      <c r="K173" s="20">
        <v>104</v>
      </c>
      <c r="L173" s="3">
        <v>0</v>
      </c>
      <c r="M173" s="3">
        <v>4</v>
      </c>
      <c r="N173" s="3">
        <v>10</v>
      </c>
      <c r="O173" s="3">
        <v>0</v>
      </c>
    </row>
    <row r="174" spans="1:15" x14ac:dyDescent="0.3">
      <c r="A174" s="1">
        <v>1</v>
      </c>
      <c r="B174" s="3">
        <f t="shared" ref="B174:B181" si="10">B173+1</f>
        <v>627</v>
      </c>
      <c r="E174" s="3">
        <v>1</v>
      </c>
      <c r="F174" s="3">
        <v>0</v>
      </c>
      <c r="G174" s="20" t="s">
        <v>96</v>
      </c>
      <c r="I174" s="55" t="s">
        <v>1053</v>
      </c>
      <c r="J174" s="55" t="s">
        <v>958</v>
      </c>
      <c r="K174" s="20">
        <v>103</v>
      </c>
      <c r="L174" s="3">
        <v>0</v>
      </c>
      <c r="M174" s="3">
        <v>4</v>
      </c>
      <c r="N174" s="3">
        <v>10</v>
      </c>
      <c r="O174" s="3">
        <v>0</v>
      </c>
    </row>
    <row r="175" spans="1:15" x14ac:dyDescent="0.3">
      <c r="A175" s="1">
        <v>1</v>
      </c>
      <c r="B175" s="3">
        <f t="shared" si="10"/>
        <v>628</v>
      </c>
      <c r="E175" s="3">
        <v>1</v>
      </c>
      <c r="F175" s="3">
        <v>0</v>
      </c>
      <c r="G175" s="20" t="s">
        <v>97</v>
      </c>
      <c r="I175" s="55" t="s">
        <v>1054</v>
      </c>
      <c r="J175" s="55" t="s">
        <v>958</v>
      </c>
      <c r="K175" s="20">
        <v>102</v>
      </c>
      <c r="L175" s="3">
        <v>0</v>
      </c>
      <c r="M175" s="3">
        <v>4</v>
      </c>
      <c r="N175" s="3">
        <v>10</v>
      </c>
      <c r="O175" s="3">
        <v>0</v>
      </c>
    </row>
    <row r="176" spans="1:15" x14ac:dyDescent="0.3">
      <c r="A176" s="1">
        <v>1</v>
      </c>
      <c r="B176" s="3">
        <f t="shared" si="10"/>
        <v>629</v>
      </c>
      <c r="E176" s="3">
        <v>1</v>
      </c>
      <c r="F176" s="3">
        <v>0</v>
      </c>
      <c r="G176" s="20" t="s">
        <v>88</v>
      </c>
      <c r="I176" s="55" t="s">
        <v>1055</v>
      </c>
      <c r="J176" s="55" t="s">
        <v>958</v>
      </c>
      <c r="K176" s="20">
        <v>101</v>
      </c>
      <c r="L176" s="3">
        <v>0</v>
      </c>
      <c r="M176" s="3">
        <v>4</v>
      </c>
      <c r="N176" s="3">
        <v>10</v>
      </c>
      <c r="O176" s="3">
        <v>0</v>
      </c>
    </row>
    <row r="177" spans="1:15" x14ac:dyDescent="0.3">
      <c r="A177" s="1">
        <v>1</v>
      </c>
      <c r="B177" s="3">
        <f t="shared" si="10"/>
        <v>630</v>
      </c>
      <c r="E177" s="3">
        <v>1</v>
      </c>
      <c r="F177" s="3">
        <v>0</v>
      </c>
      <c r="G177" s="24" t="s">
        <v>255</v>
      </c>
      <c r="I177" s="55" t="s">
        <v>1056</v>
      </c>
      <c r="J177" s="55" t="s">
        <v>958</v>
      </c>
      <c r="K177" s="20">
        <v>110</v>
      </c>
      <c r="L177" s="3">
        <v>0</v>
      </c>
      <c r="M177" s="3">
        <v>4</v>
      </c>
      <c r="N177" s="3">
        <v>10</v>
      </c>
      <c r="O177" s="3">
        <v>0</v>
      </c>
    </row>
    <row r="178" spans="1:15" x14ac:dyDescent="0.3">
      <c r="A178" s="1">
        <v>1</v>
      </c>
      <c r="B178" s="3">
        <f>B177+1</f>
        <v>631</v>
      </c>
      <c r="E178" s="3">
        <v>1</v>
      </c>
      <c r="F178" s="3">
        <v>0</v>
      </c>
      <c r="G178" s="20" t="s">
        <v>98</v>
      </c>
      <c r="I178" s="55" t="s">
        <v>1057</v>
      </c>
      <c r="J178" s="55" t="s">
        <v>958</v>
      </c>
      <c r="K178" s="20">
        <v>108</v>
      </c>
      <c r="L178" s="3">
        <v>0</v>
      </c>
      <c r="M178" s="3">
        <v>4</v>
      </c>
      <c r="N178" s="3">
        <v>10</v>
      </c>
      <c r="O178" s="3">
        <v>0</v>
      </c>
    </row>
    <row r="179" spans="1:15" x14ac:dyDescent="0.3">
      <c r="A179" s="1">
        <v>1</v>
      </c>
      <c r="B179" s="3">
        <f t="shared" si="10"/>
        <v>632</v>
      </c>
      <c r="E179" s="3">
        <v>1</v>
      </c>
      <c r="F179" s="3">
        <v>0</v>
      </c>
      <c r="G179" s="20" t="s">
        <v>89</v>
      </c>
      <c r="I179" s="55" t="s">
        <v>1057</v>
      </c>
      <c r="J179" s="55" t="s">
        <v>958</v>
      </c>
      <c r="K179" s="20">
        <v>109</v>
      </c>
      <c r="L179" s="3">
        <v>0</v>
      </c>
      <c r="M179" s="3">
        <v>4</v>
      </c>
      <c r="N179" s="3">
        <v>10</v>
      </c>
      <c r="O179" s="3">
        <v>0</v>
      </c>
    </row>
    <row r="180" spans="1:15" x14ac:dyDescent="0.3">
      <c r="A180" s="1">
        <v>1</v>
      </c>
      <c r="B180" s="3">
        <f t="shared" si="10"/>
        <v>633</v>
      </c>
      <c r="E180" s="3">
        <v>1</v>
      </c>
      <c r="F180" s="3">
        <v>0</v>
      </c>
      <c r="G180" s="20" t="s">
        <v>99</v>
      </c>
      <c r="I180" s="55" t="s">
        <v>1058</v>
      </c>
      <c r="J180" s="55" t="s">
        <v>958</v>
      </c>
      <c r="K180" s="20">
        <v>107</v>
      </c>
      <c r="L180" s="3">
        <v>0</v>
      </c>
      <c r="M180" s="3">
        <v>4</v>
      </c>
      <c r="N180" s="3">
        <v>10</v>
      </c>
      <c r="O180" s="3">
        <v>0</v>
      </c>
    </row>
    <row r="181" spans="1:15" x14ac:dyDescent="0.3">
      <c r="A181" s="1">
        <v>1</v>
      </c>
      <c r="B181" s="3">
        <f t="shared" si="10"/>
        <v>634</v>
      </c>
      <c r="E181" s="3">
        <v>1</v>
      </c>
      <c r="F181" s="3">
        <v>0</v>
      </c>
      <c r="G181" s="55" t="s">
        <v>760</v>
      </c>
      <c r="I181" s="55" t="s">
        <v>1059</v>
      </c>
      <c r="J181" s="55" t="s">
        <v>958</v>
      </c>
      <c r="K181" s="20">
        <v>106</v>
      </c>
      <c r="L181" s="3">
        <v>0</v>
      </c>
      <c r="M181" s="3">
        <v>4</v>
      </c>
      <c r="N181" s="3">
        <v>10</v>
      </c>
      <c r="O181" s="3">
        <v>0</v>
      </c>
    </row>
    <row r="183" spans="1:15" x14ac:dyDescent="0.3">
      <c r="A183" s="1">
        <v>1</v>
      </c>
      <c r="B183" s="3">
        <f>B172+16</f>
        <v>641</v>
      </c>
      <c r="E183" s="3">
        <v>1</v>
      </c>
      <c r="F183" s="3">
        <v>0</v>
      </c>
      <c r="G183" s="20" t="s">
        <v>94</v>
      </c>
      <c r="I183" s="55" t="s">
        <v>1060</v>
      </c>
      <c r="J183" s="55" t="s">
        <v>969</v>
      </c>
      <c r="K183" s="20">
        <v>105</v>
      </c>
      <c r="L183" s="3">
        <v>0</v>
      </c>
      <c r="M183" s="3">
        <v>4</v>
      </c>
      <c r="N183" s="3">
        <v>11</v>
      </c>
      <c r="O183" s="3">
        <v>0</v>
      </c>
    </row>
    <row r="184" spans="1:15" x14ac:dyDescent="0.3">
      <c r="A184" s="1">
        <v>1</v>
      </c>
      <c r="B184" s="3">
        <f>B183+1</f>
        <v>642</v>
      </c>
      <c r="E184" s="3">
        <v>1</v>
      </c>
      <c r="F184" s="3">
        <v>0</v>
      </c>
      <c r="G184" s="20" t="s">
        <v>95</v>
      </c>
      <c r="I184" s="55" t="s">
        <v>1061</v>
      </c>
      <c r="J184" s="55" t="s">
        <v>969</v>
      </c>
      <c r="K184" s="20">
        <v>104</v>
      </c>
      <c r="L184" s="3">
        <v>0</v>
      </c>
      <c r="M184" s="3">
        <v>4</v>
      </c>
      <c r="N184" s="3">
        <v>11</v>
      </c>
      <c r="O184" s="3">
        <v>0</v>
      </c>
    </row>
    <row r="185" spans="1:15" x14ac:dyDescent="0.3">
      <c r="A185" s="1">
        <v>1</v>
      </c>
      <c r="B185" s="3">
        <f t="shared" ref="B185:B192" si="11">B184+1</f>
        <v>643</v>
      </c>
      <c r="E185" s="3">
        <v>1</v>
      </c>
      <c r="F185" s="3">
        <v>0</v>
      </c>
      <c r="G185" s="20" t="s">
        <v>96</v>
      </c>
      <c r="I185" s="55" t="s">
        <v>1062</v>
      </c>
      <c r="J185" s="55" t="s">
        <v>969</v>
      </c>
      <c r="K185" s="20">
        <v>103</v>
      </c>
      <c r="L185" s="3">
        <v>0</v>
      </c>
      <c r="M185" s="3">
        <v>4</v>
      </c>
      <c r="N185" s="3">
        <v>11</v>
      </c>
      <c r="O185" s="3">
        <v>0</v>
      </c>
    </row>
    <row r="186" spans="1:15" x14ac:dyDescent="0.3">
      <c r="A186" s="1">
        <v>1</v>
      </c>
      <c r="B186" s="3">
        <f t="shared" si="11"/>
        <v>644</v>
      </c>
      <c r="E186" s="3">
        <v>1</v>
      </c>
      <c r="F186" s="3">
        <v>0</v>
      </c>
      <c r="G186" s="20" t="s">
        <v>97</v>
      </c>
      <c r="I186" s="55" t="s">
        <v>1063</v>
      </c>
      <c r="J186" s="55" t="s">
        <v>969</v>
      </c>
      <c r="K186" s="20">
        <v>102</v>
      </c>
      <c r="L186" s="3">
        <v>0</v>
      </c>
      <c r="M186" s="3">
        <v>4</v>
      </c>
      <c r="N186" s="3">
        <v>11</v>
      </c>
      <c r="O186" s="3">
        <v>0</v>
      </c>
    </row>
    <row r="187" spans="1:15" x14ac:dyDescent="0.3">
      <c r="A187" s="1">
        <v>1</v>
      </c>
      <c r="B187" s="3">
        <f t="shared" si="11"/>
        <v>645</v>
      </c>
      <c r="E187" s="3">
        <v>1</v>
      </c>
      <c r="F187" s="3">
        <v>0</v>
      </c>
      <c r="G187" s="20" t="s">
        <v>88</v>
      </c>
      <c r="I187" s="55" t="s">
        <v>1064</v>
      </c>
      <c r="J187" s="55" t="s">
        <v>969</v>
      </c>
      <c r="K187" s="20">
        <v>101</v>
      </c>
      <c r="L187" s="3">
        <v>0</v>
      </c>
      <c r="M187" s="3">
        <v>4</v>
      </c>
      <c r="N187" s="3">
        <v>11</v>
      </c>
      <c r="O187" s="3">
        <v>0</v>
      </c>
    </row>
    <row r="188" spans="1:15" x14ac:dyDescent="0.3">
      <c r="A188" s="1">
        <v>1</v>
      </c>
      <c r="B188" s="3">
        <f t="shared" si="11"/>
        <v>646</v>
      </c>
      <c r="E188" s="3">
        <v>1</v>
      </c>
      <c r="F188" s="3">
        <v>0</v>
      </c>
      <c r="G188" s="24" t="s">
        <v>255</v>
      </c>
      <c r="I188" s="55" t="s">
        <v>1065</v>
      </c>
      <c r="J188" s="55" t="s">
        <v>969</v>
      </c>
      <c r="K188" s="20">
        <v>110</v>
      </c>
      <c r="L188" s="3">
        <v>0</v>
      </c>
      <c r="M188" s="3">
        <v>4</v>
      </c>
      <c r="N188" s="3">
        <v>11</v>
      </c>
      <c r="O188" s="3">
        <v>0</v>
      </c>
    </row>
    <row r="189" spans="1:15" x14ac:dyDescent="0.3">
      <c r="A189" s="1">
        <v>1</v>
      </c>
      <c r="B189" s="3">
        <f>B188+1</f>
        <v>647</v>
      </c>
      <c r="E189" s="3">
        <v>1</v>
      </c>
      <c r="F189" s="3">
        <v>0</v>
      </c>
      <c r="G189" s="20" t="s">
        <v>98</v>
      </c>
      <c r="I189" s="55" t="s">
        <v>1066</v>
      </c>
      <c r="J189" s="55" t="s">
        <v>969</v>
      </c>
      <c r="K189" s="20">
        <v>108</v>
      </c>
      <c r="L189" s="3">
        <v>0</v>
      </c>
      <c r="M189" s="3">
        <v>4</v>
      </c>
      <c r="N189" s="3">
        <v>11</v>
      </c>
      <c r="O189" s="3">
        <v>0</v>
      </c>
    </row>
    <row r="190" spans="1:15" x14ac:dyDescent="0.3">
      <c r="A190" s="1">
        <v>1</v>
      </c>
      <c r="B190" s="3">
        <f t="shared" si="11"/>
        <v>648</v>
      </c>
      <c r="E190" s="3">
        <v>1</v>
      </c>
      <c r="F190" s="3">
        <v>0</v>
      </c>
      <c r="G190" s="20" t="s">
        <v>89</v>
      </c>
      <c r="I190" s="55" t="s">
        <v>1066</v>
      </c>
      <c r="J190" s="55" t="s">
        <v>969</v>
      </c>
      <c r="K190" s="20">
        <v>109</v>
      </c>
      <c r="L190" s="3">
        <v>0</v>
      </c>
      <c r="M190" s="3">
        <v>4</v>
      </c>
      <c r="N190" s="3">
        <v>11</v>
      </c>
      <c r="O190" s="3">
        <v>0</v>
      </c>
    </row>
    <row r="191" spans="1:15" x14ac:dyDescent="0.3">
      <c r="A191" s="1">
        <v>1</v>
      </c>
      <c r="B191" s="3">
        <f t="shared" si="11"/>
        <v>649</v>
      </c>
      <c r="E191" s="3">
        <v>1</v>
      </c>
      <c r="F191" s="3">
        <v>0</v>
      </c>
      <c r="G191" s="20" t="s">
        <v>99</v>
      </c>
      <c r="I191" s="55" t="s">
        <v>1067</v>
      </c>
      <c r="J191" s="55" t="s">
        <v>969</v>
      </c>
      <c r="K191" s="20">
        <v>107</v>
      </c>
      <c r="L191" s="3">
        <v>0</v>
      </c>
      <c r="M191" s="3">
        <v>4</v>
      </c>
      <c r="N191" s="3">
        <v>11</v>
      </c>
      <c r="O191" s="3">
        <v>0</v>
      </c>
    </row>
    <row r="192" spans="1:15" x14ac:dyDescent="0.3">
      <c r="A192" s="1">
        <v>1</v>
      </c>
      <c r="B192" s="3">
        <f t="shared" si="11"/>
        <v>650</v>
      </c>
      <c r="E192" s="3">
        <v>1</v>
      </c>
      <c r="F192" s="3">
        <v>0</v>
      </c>
      <c r="G192" s="55" t="s">
        <v>760</v>
      </c>
      <c r="I192" s="55" t="s">
        <v>1068</v>
      </c>
      <c r="J192" s="55" t="s">
        <v>969</v>
      </c>
      <c r="K192" s="20">
        <v>106</v>
      </c>
      <c r="L192" s="3">
        <v>0</v>
      </c>
      <c r="M192" s="3">
        <v>4</v>
      </c>
      <c r="N192" s="3">
        <v>11</v>
      </c>
      <c r="O192" s="3">
        <v>0</v>
      </c>
    </row>
    <row r="194" spans="1:15" x14ac:dyDescent="0.3">
      <c r="A194" s="1">
        <v>1</v>
      </c>
      <c r="B194" s="3">
        <f>B183+16</f>
        <v>657</v>
      </c>
      <c r="E194" s="3">
        <v>1</v>
      </c>
      <c r="F194" s="3">
        <v>0</v>
      </c>
      <c r="G194" s="20" t="s">
        <v>94</v>
      </c>
      <c r="I194" s="55" t="s">
        <v>1069</v>
      </c>
      <c r="J194" s="55" t="s">
        <v>970</v>
      </c>
      <c r="K194" s="20">
        <v>105</v>
      </c>
      <c r="L194" s="3">
        <v>0</v>
      </c>
      <c r="M194" s="3">
        <v>4</v>
      </c>
      <c r="N194" s="3">
        <v>12</v>
      </c>
      <c r="O194" s="3">
        <v>0</v>
      </c>
    </row>
    <row r="195" spans="1:15" x14ac:dyDescent="0.3">
      <c r="A195" s="1">
        <v>1</v>
      </c>
      <c r="B195" s="3">
        <f>B194+1</f>
        <v>658</v>
      </c>
      <c r="E195" s="3">
        <v>1</v>
      </c>
      <c r="F195" s="3">
        <v>0</v>
      </c>
      <c r="G195" s="20" t="s">
        <v>95</v>
      </c>
      <c r="I195" s="55" t="s">
        <v>1070</v>
      </c>
      <c r="J195" s="55" t="s">
        <v>970</v>
      </c>
      <c r="K195" s="20">
        <v>104</v>
      </c>
      <c r="L195" s="3">
        <v>0</v>
      </c>
      <c r="M195" s="3">
        <v>4</v>
      </c>
      <c r="N195" s="3">
        <v>12</v>
      </c>
      <c r="O195" s="3">
        <v>0</v>
      </c>
    </row>
    <row r="196" spans="1:15" x14ac:dyDescent="0.3">
      <c r="A196" s="1">
        <v>1</v>
      </c>
      <c r="B196" s="3">
        <f t="shared" ref="B196:B203" si="12">B195+1</f>
        <v>659</v>
      </c>
      <c r="E196" s="3">
        <v>1</v>
      </c>
      <c r="F196" s="3">
        <v>0</v>
      </c>
      <c r="G196" s="20" t="s">
        <v>96</v>
      </c>
      <c r="I196" s="55" t="s">
        <v>1071</v>
      </c>
      <c r="J196" s="55" t="s">
        <v>970</v>
      </c>
      <c r="K196" s="20">
        <v>103</v>
      </c>
      <c r="L196" s="3">
        <v>0</v>
      </c>
      <c r="M196" s="3">
        <v>4</v>
      </c>
      <c r="N196" s="3">
        <v>12</v>
      </c>
      <c r="O196" s="3">
        <v>0</v>
      </c>
    </row>
    <row r="197" spans="1:15" x14ac:dyDescent="0.3">
      <c r="A197" s="1">
        <v>1</v>
      </c>
      <c r="B197" s="3">
        <f t="shared" si="12"/>
        <v>660</v>
      </c>
      <c r="E197" s="3">
        <v>1</v>
      </c>
      <c r="F197" s="3">
        <v>0</v>
      </c>
      <c r="G197" s="20" t="s">
        <v>97</v>
      </c>
      <c r="I197" s="55" t="s">
        <v>1072</v>
      </c>
      <c r="J197" s="55" t="s">
        <v>970</v>
      </c>
      <c r="K197" s="20">
        <v>102</v>
      </c>
      <c r="L197" s="3">
        <v>0</v>
      </c>
      <c r="M197" s="3">
        <v>4</v>
      </c>
      <c r="N197" s="3">
        <v>12</v>
      </c>
      <c r="O197" s="3">
        <v>0</v>
      </c>
    </row>
    <row r="198" spans="1:15" x14ac:dyDescent="0.3">
      <c r="A198" s="1">
        <v>1</v>
      </c>
      <c r="B198" s="3">
        <f t="shared" si="12"/>
        <v>661</v>
      </c>
      <c r="E198" s="3">
        <v>1</v>
      </c>
      <c r="F198" s="3">
        <v>0</v>
      </c>
      <c r="G198" s="20" t="s">
        <v>88</v>
      </c>
      <c r="I198" s="55" t="s">
        <v>1073</v>
      </c>
      <c r="J198" s="55" t="s">
        <v>970</v>
      </c>
      <c r="K198" s="20">
        <v>101</v>
      </c>
      <c r="L198" s="3">
        <v>0</v>
      </c>
      <c r="M198" s="3">
        <v>4</v>
      </c>
      <c r="N198" s="3">
        <v>12</v>
      </c>
      <c r="O198" s="3">
        <v>0</v>
      </c>
    </row>
    <row r="199" spans="1:15" x14ac:dyDescent="0.3">
      <c r="A199" s="1">
        <v>1</v>
      </c>
      <c r="B199" s="3">
        <f t="shared" si="12"/>
        <v>662</v>
      </c>
      <c r="E199" s="3">
        <v>1</v>
      </c>
      <c r="F199" s="3">
        <v>0</v>
      </c>
      <c r="G199" s="24" t="s">
        <v>255</v>
      </c>
      <c r="I199" s="55" t="s">
        <v>1074</v>
      </c>
      <c r="J199" s="55" t="s">
        <v>970</v>
      </c>
      <c r="K199" s="20">
        <v>110</v>
      </c>
      <c r="L199" s="3">
        <v>0</v>
      </c>
      <c r="M199" s="3">
        <v>4</v>
      </c>
      <c r="N199" s="3">
        <v>12</v>
      </c>
      <c r="O199" s="3">
        <v>0</v>
      </c>
    </row>
    <row r="200" spans="1:15" x14ac:dyDescent="0.3">
      <c r="A200" s="1">
        <v>1</v>
      </c>
      <c r="B200" s="3">
        <f>B199+1</f>
        <v>663</v>
      </c>
      <c r="E200" s="3">
        <v>1</v>
      </c>
      <c r="F200" s="3">
        <v>0</v>
      </c>
      <c r="G200" s="20" t="s">
        <v>98</v>
      </c>
      <c r="I200" s="55" t="s">
        <v>1075</v>
      </c>
      <c r="J200" s="55" t="s">
        <v>970</v>
      </c>
      <c r="K200" s="20">
        <v>108</v>
      </c>
      <c r="L200" s="3">
        <v>0</v>
      </c>
      <c r="M200" s="3">
        <v>4</v>
      </c>
      <c r="N200" s="3">
        <v>12</v>
      </c>
      <c r="O200" s="3">
        <v>0</v>
      </c>
    </row>
    <row r="201" spans="1:15" x14ac:dyDescent="0.3">
      <c r="A201" s="1">
        <v>1</v>
      </c>
      <c r="B201" s="3">
        <f t="shared" si="12"/>
        <v>664</v>
      </c>
      <c r="E201" s="3">
        <v>1</v>
      </c>
      <c r="F201" s="3">
        <v>0</v>
      </c>
      <c r="G201" s="20" t="s">
        <v>89</v>
      </c>
      <c r="I201" s="55" t="s">
        <v>1075</v>
      </c>
      <c r="J201" s="55" t="s">
        <v>970</v>
      </c>
      <c r="K201" s="20">
        <v>109</v>
      </c>
      <c r="L201" s="3">
        <v>0</v>
      </c>
      <c r="M201" s="3">
        <v>4</v>
      </c>
      <c r="N201" s="3">
        <v>12</v>
      </c>
      <c r="O201" s="3">
        <v>0</v>
      </c>
    </row>
    <row r="202" spans="1:15" x14ac:dyDescent="0.3">
      <c r="A202" s="1">
        <v>1</v>
      </c>
      <c r="B202" s="3">
        <f t="shared" si="12"/>
        <v>665</v>
      </c>
      <c r="E202" s="3">
        <v>1</v>
      </c>
      <c r="F202" s="3">
        <v>0</v>
      </c>
      <c r="G202" s="20" t="s">
        <v>99</v>
      </c>
      <c r="I202" s="55" t="s">
        <v>1076</v>
      </c>
      <c r="J202" s="55" t="s">
        <v>970</v>
      </c>
      <c r="K202" s="20">
        <v>107</v>
      </c>
      <c r="L202" s="3">
        <v>0</v>
      </c>
      <c r="M202" s="3">
        <v>4</v>
      </c>
      <c r="N202" s="3">
        <v>12</v>
      </c>
      <c r="O202" s="3">
        <v>0</v>
      </c>
    </row>
    <row r="203" spans="1:15" x14ac:dyDescent="0.3">
      <c r="A203" s="1">
        <v>1</v>
      </c>
      <c r="B203" s="3">
        <f t="shared" si="12"/>
        <v>666</v>
      </c>
      <c r="E203" s="3">
        <v>1</v>
      </c>
      <c r="F203" s="3">
        <v>0</v>
      </c>
      <c r="G203" s="55" t="s">
        <v>760</v>
      </c>
      <c r="I203" s="55" t="s">
        <v>1077</v>
      </c>
      <c r="J203" s="55" t="s">
        <v>970</v>
      </c>
      <c r="K203" s="20">
        <v>106</v>
      </c>
      <c r="L203" s="3">
        <v>0</v>
      </c>
      <c r="M203" s="3">
        <v>4</v>
      </c>
      <c r="N203" s="3">
        <v>12</v>
      </c>
      <c r="O203" s="3">
        <v>0</v>
      </c>
    </row>
    <row r="205" spans="1:15" x14ac:dyDescent="0.3">
      <c r="A205" s="1">
        <v>1</v>
      </c>
      <c r="B205" s="3">
        <f>B194+16</f>
        <v>673</v>
      </c>
      <c r="E205" s="3">
        <v>1</v>
      </c>
      <c r="F205" s="3">
        <v>0</v>
      </c>
      <c r="G205" s="20" t="s">
        <v>94</v>
      </c>
      <c r="I205" s="55" t="s">
        <v>1078</v>
      </c>
      <c r="J205" s="55" t="s">
        <v>981</v>
      </c>
      <c r="K205" s="20">
        <v>105</v>
      </c>
      <c r="L205" s="3">
        <v>0</v>
      </c>
      <c r="M205" s="3">
        <v>4</v>
      </c>
      <c r="N205" s="3">
        <v>13</v>
      </c>
      <c r="O205" s="3">
        <v>0</v>
      </c>
    </row>
    <row r="206" spans="1:15" x14ac:dyDescent="0.3">
      <c r="A206" s="1">
        <v>1</v>
      </c>
      <c r="B206" s="3">
        <f>B205+1</f>
        <v>674</v>
      </c>
      <c r="E206" s="3">
        <v>1</v>
      </c>
      <c r="F206" s="3">
        <v>0</v>
      </c>
      <c r="G206" s="20" t="s">
        <v>95</v>
      </c>
      <c r="I206" s="55" t="s">
        <v>1079</v>
      </c>
      <c r="J206" s="55" t="s">
        <v>981</v>
      </c>
      <c r="K206" s="20">
        <v>104</v>
      </c>
      <c r="L206" s="3">
        <v>0</v>
      </c>
      <c r="M206" s="3">
        <v>4</v>
      </c>
      <c r="N206" s="3">
        <v>13</v>
      </c>
      <c r="O206" s="3">
        <v>0</v>
      </c>
    </row>
    <row r="207" spans="1:15" x14ac:dyDescent="0.3">
      <c r="A207" s="1">
        <v>1</v>
      </c>
      <c r="B207" s="3">
        <f t="shared" ref="B207:B214" si="13">B206+1</f>
        <v>675</v>
      </c>
      <c r="E207" s="3">
        <v>1</v>
      </c>
      <c r="F207" s="3">
        <v>0</v>
      </c>
      <c r="G207" s="20" t="s">
        <v>96</v>
      </c>
      <c r="I207" s="55" t="s">
        <v>1080</v>
      </c>
      <c r="J207" s="55" t="s">
        <v>981</v>
      </c>
      <c r="K207" s="20">
        <v>103</v>
      </c>
      <c r="L207" s="3">
        <v>0</v>
      </c>
      <c r="M207" s="3">
        <v>4</v>
      </c>
      <c r="N207" s="3">
        <v>13</v>
      </c>
      <c r="O207" s="3">
        <v>0</v>
      </c>
    </row>
    <row r="208" spans="1:15" x14ac:dyDescent="0.3">
      <c r="A208" s="1">
        <v>1</v>
      </c>
      <c r="B208" s="3">
        <f t="shared" si="13"/>
        <v>676</v>
      </c>
      <c r="E208" s="3">
        <v>1</v>
      </c>
      <c r="F208" s="3">
        <v>0</v>
      </c>
      <c r="G208" s="20" t="s">
        <v>97</v>
      </c>
      <c r="I208" s="55" t="s">
        <v>1081</v>
      </c>
      <c r="J208" s="55" t="s">
        <v>981</v>
      </c>
      <c r="K208" s="20">
        <v>102</v>
      </c>
      <c r="L208" s="3">
        <v>0</v>
      </c>
      <c r="M208" s="3">
        <v>4</v>
      </c>
      <c r="N208" s="3">
        <v>13</v>
      </c>
      <c r="O208" s="3">
        <v>0</v>
      </c>
    </row>
    <row r="209" spans="1:15" x14ac:dyDescent="0.3">
      <c r="A209" s="1">
        <v>1</v>
      </c>
      <c r="B209" s="3">
        <f t="shared" si="13"/>
        <v>677</v>
      </c>
      <c r="E209" s="3">
        <v>1</v>
      </c>
      <c r="F209" s="3">
        <v>0</v>
      </c>
      <c r="G209" s="20" t="s">
        <v>88</v>
      </c>
      <c r="I209" s="55" t="s">
        <v>1082</v>
      </c>
      <c r="J209" s="55" t="s">
        <v>981</v>
      </c>
      <c r="K209" s="20">
        <v>101</v>
      </c>
      <c r="L209" s="3">
        <v>0</v>
      </c>
      <c r="M209" s="3">
        <v>4</v>
      </c>
      <c r="N209" s="3">
        <v>13</v>
      </c>
      <c r="O209" s="3">
        <v>0</v>
      </c>
    </row>
    <row r="210" spans="1:15" x14ac:dyDescent="0.3">
      <c r="A210" s="1">
        <v>1</v>
      </c>
      <c r="B210" s="3">
        <f t="shared" si="13"/>
        <v>678</v>
      </c>
      <c r="E210" s="3">
        <v>1</v>
      </c>
      <c r="F210" s="3">
        <v>0</v>
      </c>
      <c r="G210" s="24" t="s">
        <v>255</v>
      </c>
      <c r="I210" s="55" t="s">
        <v>1083</v>
      </c>
      <c r="J210" s="55" t="s">
        <v>981</v>
      </c>
      <c r="K210" s="20">
        <v>110</v>
      </c>
      <c r="L210" s="3">
        <v>0</v>
      </c>
      <c r="M210" s="3">
        <v>4</v>
      </c>
      <c r="N210" s="3">
        <v>13</v>
      </c>
      <c r="O210" s="3">
        <v>0</v>
      </c>
    </row>
    <row r="211" spans="1:15" x14ac:dyDescent="0.3">
      <c r="A211" s="1">
        <v>1</v>
      </c>
      <c r="B211" s="3">
        <f>B210+1</f>
        <v>679</v>
      </c>
      <c r="E211" s="3">
        <v>1</v>
      </c>
      <c r="F211" s="3">
        <v>0</v>
      </c>
      <c r="G211" s="20" t="s">
        <v>98</v>
      </c>
      <c r="I211" s="55" t="s">
        <v>1084</v>
      </c>
      <c r="J211" s="55" t="s">
        <v>981</v>
      </c>
      <c r="K211" s="20">
        <v>108</v>
      </c>
      <c r="L211" s="3">
        <v>0</v>
      </c>
      <c r="M211" s="3">
        <v>4</v>
      </c>
      <c r="N211" s="3">
        <v>13</v>
      </c>
      <c r="O211" s="3">
        <v>0</v>
      </c>
    </row>
    <row r="212" spans="1:15" x14ac:dyDescent="0.3">
      <c r="A212" s="1">
        <v>1</v>
      </c>
      <c r="B212" s="3">
        <f t="shared" si="13"/>
        <v>680</v>
      </c>
      <c r="E212" s="3">
        <v>1</v>
      </c>
      <c r="F212" s="3">
        <v>0</v>
      </c>
      <c r="G212" s="20" t="s">
        <v>89</v>
      </c>
      <c r="I212" s="55" t="s">
        <v>1084</v>
      </c>
      <c r="J212" s="55" t="s">
        <v>981</v>
      </c>
      <c r="K212" s="20">
        <v>109</v>
      </c>
      <c r="L212" s="3">
        <v>0</v>
      </c>
      <c r="M212" s="3">
        <v>4</v>
      </c>
      <c r="N212" s="3">
        <v>13</v>
      </c>
      <c r="O212" s="3">
        <v>0</v>
      </c>
    </row>
    <row r="213" spans="1:15" x14ac:dyDescent="0.3">
      <c r="A213" s="1">
        <v>1</v>
      </c>
      <c r="B213" s="3">
        <f t="shared" si="13"/>
        <v>681</v>
      </c>
      <c r="E213" s="3">
        <v>1</v>
      </c>
      <c r="F213" s="3">
        <v>0</v>
      </c>
      <c r="G213" s="20" t="s">
        <v>99</v>
      </c>
      <c r="I213" s="55" t="s">
        <v>1085</v>
      </c>
      <c r="J213" s="55" t="s">
        <v>981</v>
      </c>
      <c r="K213" s="20">
        <v>107</v>
      </c>
      <c r="L213" s="3">
        <v>0</v>
      </c>
      <c r="M213" s="3">
        <v>4</v>
      </c>
      <c r="N213" s="3">
        <v>13</v>
      </c>
      <c r="O213" s="3">
        <v>0</v>
      </c>
    </row>
    <row r="214" spans="1:15" x14ac:dyDescent="0.3">
      <c r="A214" s="1">
        <v>1</v>
      </c>
      <c r="B214" s="3">
        <f t="shared" si="13"/>
        <v>682</v>
      </c>
      <c r="E214" s="3">
        <v>1</v>
      </c>
      <c r="F214" s="3">
        <v>0</v>
      </c>
      <c r="G214" s="55" t="s">
        <v>760</v>
      </c>
      <c r="I214" s="55" t="s">
        <v>1086</v>
      </c>
      <c r="J214" s="55" t="s">
        <v>981</v>
      </c>
      <c r="K214" s="20">
        <v>106</v>
      </c>
      <c r="L214" s="3">
        <v>0</v>
      </c>
      <c r="M214" s="3">
        <v>4</v>
      </c>
      <c r="N214" s="3">
        <v>13</v>
      </c>
      <c r="O214" s="3">
        <v>0</v>
      </c>
    </row>
    <row r="216" spans="1:15" x14ac:dyDescent="0.3">
      <c r="A216" s="1">
        <v>1</v>
      </c>
      <c r="B216" s="3">
        <f>B205+16</f>
        <v>689</v>
      </c>
      <c r="E216" s="3">
        <v>1</v>
      </c>
      <c r="F216" s="3">
        <v>0</v>
      </c>
      <c r="G216" s="20" t="s">
        <v>94</v>
      </c>
      <c r="I216" s="55" t="s">
        <v>1087</v>
      </c>
      <c r="J216" s="55" t="s">
        <v>982</v>
      </c>
      <c r="K216" s="20">
        <v>105</v>
      </c>
      <c r="L216" s="3">
        <v>0</v>
      </c>
      <c r="M216" s="3">
        <v>4</v>
      </c>
      <c r="N216" s="3">
        <v>14</v>
      </c>
      <c r="O216" s="3">
        <v>0</v>
      </c>
    </row>
    <row r="217" spans="1:15" x14ac:dyDescent="0.3">
      <c r="A217" s="1">
        <v>1</v>
      </c>
      <c r="B217" s="3">
        <f>B216+1</f>
        <v>690</v>
      </c>
      <c r="E217" s="3">
        <v>1</v>
      </c>
      <c r="F217" s="3">
        <v>0</v>
      </c>
      <c r="G217" s="20" t="s">
        <v>95</v>
      </c>
      <c r="I217" s="55" t="s">
        <v>1088</v>
      </c>
      <c r="J217" s="55" t="s">
        <v>982</v>
      </c>
      <c r="K217" s="20">
        <v>104</v>
      </c>
      <c r="L217" s="3">
        <v>0</v>
      </c>
      <c r="M217" s="3">
        <v>4</v>
      </c>
      <c r="N217" s="3">
        <v>14</v>
      </c>
      <c r="O217" s="3">
        <v>0</v>
      </c>
    </row>
    <row r="218" spans="1:15" x14ac:dyDescent="0.3">
      <c r="A218" s="1">
        <v>1</v>
      </c>
      <c r="B218" s="3">
        <f t="shared" ref="B218:B225" si="14">B217+1</f>
        <v>691</v>
      </c>
      <c r="E218" s="3">
        <v>1</v>
      </c>
      <c r="F218" s="3">
        <v>0</v>
      </c>
      <c r="G218" s="20" t="s">
        <v>96</v>
      </c>
      <c r="I218" s="55" t="s">
        <v>1089</v>
      </c>
      <c r="J218" s="55" t="s">
        <v>982</v>
      </c>
      <c r="K218" s="20">
        <v>103</v>
      </c>
      <c r="L218" s="3">
        <v>0</v>
      </c>
      <c r="M218" s="3">
        <v>4</v>
      </c>
      <c r="N218" s="3">
        <v>14</v>
      </c>
      <c r="O218" s="3">
        <v>0</v>
      </c>
    </row>
    <row r="219" spans="1:15" x14ac:dyDescent="0.3">
      <c r="A219" s="1">
        <v>1</v>
      </c>
      <c r="B219" s="3">
        <f t="shared" si="14"/>
        <v>692</v>
      </c>
      <c r="E219" s="3">
        <v>1</v>
      </c>
      <c r="F219" s="3">
        <v>0</v>
      </c>
      <c r="G219" s="20" t="s">
        <v>97</v>
      </c>
      <c r="I219" s="55" t="s">
        <v>1090</v>
      </c>
      <c r="J219" s="55" t="s">
        <v>982</v>
      </c>
      <c r="K219" s="20">
        <v>102</v>
      </c>
      <c r="L219" s="3">
        <v>0</v>
      </c>
      <c r="M219" s="3">
        <v>4</v>
      </c>
      <c r="N219" s="3">
        <v>14</v>
      </c>
      <c r="O219" s="3">
        <v>0</v>
      </c>
    </row>
    <row r="220" spans="1:15" x14ac:dyDescent="0.3">
      <c r="A220" s="1">
        <v>1</v>
      </c>
      <c r="B220" s="3">
        <f t="shared" si="14"/>
        <v>693</v>
      </c>
      <c r="E220" s="3">
        <v>1</v>
      </c>
      <c r="F220" s="3">
        <v>0</v>
      </c>
      <c r="G220" s="20" t="s">
        <v>88</v>
      </c>
      <c r="I220" s="55" t="s">
        <v>1091</v>
      </c>
      <c r="J220" s="55" t="s">
        <v>982</v>
      </c>
      <c r="K220" s="20">
        <v>101</v>
      </c>
      <c r="L220" s="3">
        <v>0</v>
      </c>
      <c r="M220" s="3">
        <v>4</v>
      </c>
      <c r="N220" s="3">
        <v>14</v>
      </c>
      <c r="O220" s="3">
        <v>0</v>
      </c>
    </row>
    <row r="221" spans="1:15" x14ac:dyDescent="0.3">
      <c r="A221" s="1">
        <v>1</v>
      </c>
      <c r="B221" s="3">
        <f t="shared" si="14"/>
        <v>694</v>
      </c>
      <c r="E221" s="3">
        <v>1</v>
      </c>
      <c r="F221" s="3">
        <v>0</v>
      </c>
      <c r="G221" s="24" t="s">
        <v>255</v>
      </c>
      <c r="I221" s="55" t="s">
        <v>1092</v>
      </c>
      <c r="J221" s="55" t="s">
        <v>982</v>
      </c>
      <c r="K221" s="20">
        <v>110</v>
      </c>
      <c r="L221" s="3">
        <v>0</v>
      </c>
      <c r="M221" s="3">
        <v>4</v>
      </c>
      <c r="N221" s="3">
        <v>14</v>
      </c>
      <c r="O221" s="3">
        <v>0</v>
      </c>
    </row>
    <row r="222" spans="1:15" x14ac:dyDescent="0.3">
      <c r="A222" s="1">
        <v>1</v>
      </c>
      <c r="B222" s="3">
        <f>B221+1</f>
        <v>695</v>
      </c>
      <c r="E222" s="3">
        <v>1</v>
      </c>
      <c r="F222" s="3">
        <v>0</v>
      </c>
      <c r="G222" s="20" t="s">
        <v>98</v>
      </c>
      <c r="I222" s="55" t="s">
        <v>1093</v>
      </c>
      <c r="J222" s="55" t="s">
        <v>982</v>
      </c>
      <c r="K222" s="20">
        <v>108</v>
      </c>
      <c r="L222" s="3">
        <v>0</v>
      </c>
      <c r="M222" s="3">
        <v>4</v>
      </c>
      <c r="N222" s="3">
        <v>14</v>
      </c>
      <c r="O222" s="3">
        <v>0</v>
      </c>
    </row>
    <row r="223" spans="1:15" x14ac:dyDescent="0.3">
      <c r="A223" s="1">
        <v>1</v>
      </c>
      <c r="B223" s="3">
        <f t="shared" si="14"/>
        <v>696</v>
      </c>
      <c r="E223" s="3">
        <v>1</v>
      </c>
      <c r="F223" s="3">
        <v>0</v>
      </c>
      <c r="G223" s="20" t="s">
        <v>89</v>
      </c>
      <c r="I223" s="55" t="s">
        <v>1093</v>
      </c>
      <c r="J223" s="55" t="s">
        <v>982</v>
      </c>
      <c r="K223" s="20">
        <v>109</v>
      </c>
      <c r="L223" s="3">
        <v>0</v>
      </c>
      <c r="M223" s="3">
        <v>4</v>
      </c>
      <c r="N223" s="3">
        <v>14</v>
      </c>
      <c r="O223" s="3">
        <v>0</v>
      </c>
    </row>
    <row r="224" spans="1:15" x14ac:dyDescent="0.3">
      <c r="A224" s="1">
        <v>1</v>
      </c>
      <c r="B224" s="3">
        <f t="shared" si="14"/>
        <v>697</v>
      </c>
      <c r="E224" s="3">
        <v>1</v>
      </c>
      <c r="F224" s="3">
        <v>0</v>
      </c>
      <c r="G224" s="20" t="s">
        <v>99</v>
      </c>
      <c r="I224" s="55" t="s">
        <v>1094</v>
      </c>
      <c r="J224" s="55" t="s">
        <v>982</v>
      </c>
      <c r="K224" s="20">
        <v>107</v>
      </c>
      <c r="L224" s="3">
        <v>0</v>
      </c>
      <c r="M224" s="3">
        <v>4</v>
      </c>
      <c r="N224" s="3">
        <v>14</v>
      </c>
      <c r="O224" s="3">
        <v>0</v>
      </c>
    </row>
    <row r="225" spans="1:15" x14ac:dyDescent="0.3">
      <c r="A225" s="1">
        <v>1</v>
      </c>
      <c r="B225" s="3">
        <f t="shared" si="14"/>
        <v>698</v>
      </c>
      <c r="E225" s="3">
        <v>1</v>
      </c>
      <c r="F225" s="3">
        <v>0</v>
      </c>
      <c r="G225" s="55" t="s">
        <v>760</v>
      </c>
      <c r="I225" s="55" t="s">
        <v>1095</v>
      </c>
      <c r="J225" s="55" t="s">
        <v>982</v>
      </c>
      <c r="K225" s="20">
        <v>106</v>
      </c>
      <c r="L225" s="3">
        <v>0</v>
      </c>
      <c r="M225" s="3">
        <v>4</v>
      </c>
      <c r="N225" s="3">
        <v>14</v>
      </c>
      <c r="O225" s="3">
        <v>0</v>
      </c>
    </row>
    <row r="227" spans="1:15" x14ac:dyDescent="0.3">
      <c r="A227" s="1">
        <v>1</v>
      </c>
      <c r="B227" s="3">
        <f>B216+16</f>
        <v>705</v>
      </c>
      <c r="E227" s="3">
        <v>1</v>
      </c>
      <c r="F227" s="3">
        <v>0</v>
      </c>
      <c r="G227" s="20" t="s">
        <v>94</v>
      </c>
      <c r="I227" s="55" t="s">
        <v>1096</v>
      </c>
      <c r="J227" s="55" t="s">
        <v>993</v>
      </c>
      <c r="K227" s="20">
        <v>105</v>
      </c>
      <c r="L227" s="3">
        <v>0</v>
      </c>
      <c r="M227" s="3">
        <v>4</v>
      </c>
      <c r="N227" s="3">
        <v>15</v>
      </c>
      <c r="O227" s="3">
        <v>0</v>
      </c>
    </row>
    <row r="228" spans="1:15" x14ac:dyDescent="0.3">
      <c r="A228" s="1">
        <v>1</v>
      </c>
      <c r="B228" s="3">
        <f>B227+1</f>
        <v>706</v>
      </c>
      <c r="E228" s="3">
        <v>1</v>
      </c>
      <c r="F228" s="3">
        <v>0</v>
      </c>
      <c r="G228" s="20" t="s">
        <v>95</v>
      </c>
      <c r="I228" s="55" t="s">
        <v>1097</v>
      </c>
      <c r="J228" s="55" t="str">
        <f>J227</f>
        <v>HAMPER 15</v>
      </c>
      <c r="K228" s="20">
        <v>104</v>
      </c>
      <c r="L228" s="3">
        <v>0</v>
      </c>
      <c r="M228" s="3">
        <v>4</v>
      </c>
      <c r="N228" s="3">
        <v>15</v>
      </c>
      <c r="O228" s="3">
        <v>0</v>
      </c>
    </row>
    <row r="229" spans="1:15" x14ac:dyDescent="0.3">
      <c r="A229" s="1">
        <v>1</v>
      </c>
      <c r="B229" s="3">
        <f t="shared" ref="B229:B236" si="15">B228+1</f>
        <v>707</v>
      </c>
      <c r="E229" s="3">
        <v>1</v>
      </c>
      <c r="F229" s="3">
        <v>0</v>
      </c>
      <c r="G229" s="20" t="s">
        <v>96</v>
      </c>
      <c r="I229" s="55" t="s">
        <v>1098</v>
      </c>
      <c r="J229" s="55" t="str">
        <f t="shared" ref="J229:J236" si="16">J228</f>
        <v>HAMPER 15</v>
      </c>
      <c r="K229" s="20">
        <v>103</v>
      </c>
      <c r="L229" s="3">
        <v>0</v>
      </c>
      <c r="M229" s="3">
        <v>4</v>
      </c>
      <c r="N229" s="3">
        <v>15</v>
      </c>
      <c r="O229" s="3">
        <v>0</v>
      </c>
    </row>
    <row r="230" spans="1:15" x14ac:dyDescent="0.3">
      <c r="A230" s="1">
        <v>1</v>
      </c>
      <c r="B230" s="3">
        <f t="shared" si="15"/>
        <v>708</v>
      </c>
      <c r="E230" s="3">
        <v>1</v>
      </c>
      <c r="F230" s="3">
        <v>0</v>
      </c>
      <c r="G230" s="20" t="s">
        <v>97</v>
      </c>
      <c r="I230" s="55" t="s">
        <v>1099</v>
      </c>
      <c r="J230" s="55" t="str">
        <f t="shared" si="16"/>
        <v>HAMPER 15</v>
      </c>
      <c r="K230" s="20">
        <v>102</v>
      </c>
      <c r="L230" s="3">
        <v>0</v>
      </c>
      <c r="M230" s="3">
        <v>4</v>
      </c>
      <c r="N230" s="3">
        <v>15</v>
      </c>
      <c r="O230" s="3">
        <v>0</v>
      </c>
    </row>
    <row r="231" spans="1:15" x14ac:dyDescent="0.3">
      <c r="A231" s="1">
        <v>1</v>
      </c>
      <c r="B231" s="3">
        <f t="shared" si="15"/>
        <v>709</v>
      </c>
      <c r="E231" s="3">
        <v>1</v>
      </c>
      <c r="F231" s="3">
        <v>0</v>
      </c>
      <c r="G231" s="20" t="s">
        <v>88</v>
      </c>
      <c r="I231" s="55" t="s">
        <v>1100</v>
      </c>
      <c r="J231" s="55" t="str">
        <f t="shared" si="16"/>
        <v>HAMPER 15</v>
      </c>
      <c r="K231" s="20">
        <v>101</v>
      </c>
      <c r="L231" s="3">
        <v>0</v>
      </c>
      <c r="M231" s="3">
        <v>4</v>
      </c>
      <c r="N231" s="3">
        <v>15</v>
      </c>
      <c r="O231" s="3">
        <v>0</v>
      </c>
    </row>
    <row r="232" spans="1:15" x14ac:dyDescent="0.3">
      <c r="A232" s="1">
        <v>1</v>
      </c>
      <c r="B232" s="3">
        <f t="shared" si="15"/>
        <v>710</v>
      </c>
      <c r="E232" s="3">
        <v>1</v>
      </c>
      <c r="F232" s="3">
        <v>0</v>
      </c>
      <c r="G232" s="24" t="s">
        <v>255</v>
      </c>
      <c r="I232" s="55" t="s">
        <v>1101</v>
      </c>
      <c r="J232" s="55" t="str">
        <f t="shared" si="16"/>
        <v>HAMPER 15</v>
      </c>
      <c r="K232" s="20">
        <v>110</v>
      </c>
      <c r="L232" s="3">
        <v>0</v>
      </c>
      <c r="M232" s="3">
        <v>4</v>
      </c>
      <c r="N232" s="3">
        <v>15</v>
      </c>
      <c r="O232" s="3">
        <v>0</v>
      </c>
    </row>
    <row r="233" spans="1:15" x14ac:dyDescent="0.3">
      <c r="A233" s="1">
        <v>1</v>
      </c>
      <c r="B233" s="3">
        <f>B232+1</f>
        <v>711</v>
      </c>
      <c r="E233" s="3">
        <v>1</v>
      </c>
      <c r="F233" s="3">
        <v>0</v>
      </c>
      <c r="G233" s="20" t="s">
        <v>98</v>
      </c>
      <c r="I233" s="55" t="s">
        <v>1102</v>
      </c>
      <c r="J233" s="55" t="str">
        <f t="shared" si="16"/>
        <v>HAMPER 15</v>
      </c>
      <c r="K233" s="20">
        <v>108</v>
      </c>
      <c r="L233" s="3">
        <v>0</v>
      </c>
      <c r="M233" s="3">
        <v>4</v>
      </c>
      <c r="N233" s="3">
        <v>15</v>
      </c>
      <c r="O233" s="3">
        <v>0</v>
      </c>
    </row>
    <row r="234" spans="1:15" x14ac:dyDescent="0.3">
      <c r="A234" s="1">
        <v>1</v>
      </c>
      <c r="B234" s="3">
        <f t="shared" si="15"/>
        <v>712</v>
      </c>
      <c r="E234" s="3">
        <v>1</v>
      </c>
      <c r="F234" s="3">
        <v>0</v>
      </c>
      <c r="G234" s="20" t="s">
        <v>89</v>
      </c>
      <c r="I234" s="55" t="s">
        <v>1102</v>
      </c>
      <c r="J234" s="55" t="str">
        <f t="shared" si="16"/>
        <v>HAMPER 15</v>
      </c>
      <c r="K234" s="20">
        <v>109</v>
      </c>
      <c r="L234" s="3">
        <v>0</v>
      </c>
      <c r="M234" s="3">
        <v>4</v>
      </c>
      <c r="N234" s="3">
        <v>15</v>
      </c>
      <c r="O234" s="3">
        <v>0</v>
      </c>
    </row>
    <row r="235" spans="1:15" x14ac:dyDescent="0.3">
      <c r="A235" s="1">
        <v>1</v>
      </c>
      <c r="B235" s="3">
        <f t="shared" si="15"/>
        <v>713</v>
      </c>
      <c r="E235" s="3">
        <v>1</v>
      </c>
      <c r="F235" s="3">
        <v>0</v>
      </c>
      <c r="G235" s="20" t="s">
        <v>99</v>
      </c>
      <c r="I235" s="55" t="s">
        <v>1103</v>
      </c>
      <c r="J235" s="55" t="str">
        <f t="shared" si="16"/>
        <v>HAMPER 15</v>
      </c>
      <c r="K235" s="20">
        <v>107</v>
      </c>
      <c r="L235" s="3">
        <v>0</v>
      </c>
      <c r="M235" s="3">
        <v>4</v>
      </c>
      <c r="N235" s="3">
        <v>15</v>
      </c>
      <c r="O235" s="3">
        <v>0</v>
      </c>
    </row>
    <row r="236" spans="1:15" x14ac:dyDescent="0.3">
      <c r="A236" s="1">
        <v>1</v>
      </c>
      <c r="B236" s="3">
        <f t="shared" si="15"/>
        <v>714</v>
      </c>
      <c r="E236" s="3">
        <v>1</v>
      </c>
      <c r="F236" s="3">
        <v>0</v>
      </c>
      <c r="G236" s="55" t="s">
        <v>760</v>
      </c>
      <c r="I236" s="55" t="s">
        <v>1104</v>
      </c>
      <c r="J236" s="55" t="str">
        <f t="shared" si="16"/>
        <v>HAMPER 15</v>
      </c>
      <c r="K236" s="20">
        <v>106</v>
      </c>
      <c r="L236" s="3">
        <v>0</v>
      </c>
      <c r="M236" s="3">
        <v>4</v>
      </c>
      <c r="N236" s="3">
        <v>15</v>
      </c>
      <c r="O236" s="3">
        <v>0</v>
      </c>
    </row>
    <row r="238" spans="1:15" x14ac:dyDescent="0.3">
      <c r="A238" s="1">
        <v>1</v>
      </c>
      <c r="B238" s="3">
        <f>B227+16</f>
        <v>721</v>
      </c>
      <c r="E238" s="3">
        <v>1</v>
      </c>
      <c r="F238" s="3">
        <v>0</v>
      </c>
      <c r="G238" s="20" t="s">
        <v>94</v>
      </c>
      <c r="I238" s="55" t="s">
        <v>1105</v>
      </c>
      <c r="J238" s="55" t="s">
        <v>994</v>
      </c>
      <c r="K238" s="20">
        <v>105</v>
      </c>
      <c r="L238" s="3">
        <v>0</v>
      </c>
      <c r="M238" s="3">
        <v>4</v>
      </c>
      <c r="N238" s="3">
        <v>16</v>
      </c>
      <c r="O238" s="3">
        <v>0</v>
      </c>
    </row>
    <row r="239" spans="1:15" x14ac:dyDescent="0.3">
      <c r="A239" s="1">
        <v>1</v>
      </c>
      <c r="B239" s="3">
        <f>B238+1</f>
        <v>722</v>
      </c>
      <c r="E239" s="3">
        <v>1</v>
      </c>
      <c r="F239" s="3">
        <v>0</v>
      </c>
      <c r="G239" s="20" t="s">
        <v>95</v>
      </c>
      <c r="I239" s="55" t="s">
        <v>1106</v>
      </c>
      <c r="J239" s="55" t="str">
        <f>J238</f>
        <v>HAMPER 16</v>
      </c>
      <c r="K239" s="20">
        <v>104</v>
      </c>
      <c r="L239" s="3">
        <v>0</v>
      </c>
      <c r="M239" s="3">
        <v>4</v>
      </c>
      <c r="N239" s="3">
        <f>N238</f>
        <v>16</v>
      </c>
      <c r="O239" s="3">
        <v>0</v>
      </c>
    </row>
    <row r="240" spans="1:15" x14ac:dyDescent="0.3">
      <c r="A240" s="1">
        <v>1</v>
      </c>
      <c r="B240" s="3">
        <f t="shared" ref="B240:B247" si="17">B239+1</f>
        <v>723</v>
      </c>
      <c r="E240" s="3">
        <v>1</v>
      </c>
      <c r="F240" s="3">
        <v>0</v>
      </c>
      <c r="G240" s="20" t="s">
        <v>96</v>
      </c>
      <c r="I240" s="55" t="s">
        <v>1107</v>
      </c>
      <c r="J240" s="55" t="str">
        <f t="shared" ref="J240:J247" si="18">J239</f>
        <v>HAMPER 16</v>
      </c>
      <c r="K240" s="20">
        <v>103</v>
      </c>
      <c r="L240" s="3">
        <v>0</v>
      </c>
      <c r="M240" s="3">
        <v>4</v>
      </c>
      <c r="N240" s="3">
        <f t="shared" ref="N240:N247" si="19">N239</f>
        <v>16</v>
      </c>
      <c r="O240" s="3">
        <v>0</v>
      </c>
    </row>
    <row r="241" spans="1:15" x14ac:dyDescent="0.3">
      <c r="A241" s="1">
        <v>1</v>
      </c>
      <c r="B241" s="3">
        <f t="shared" si="17"/>
        <v>724</v>
      </c>
      <c r="E241" s="3">
        <v>1</v>
      </c>
      <c r="F241" s="3">
        <v>0</v>
      </c>
      <c r="G241" s="20" t="s">
        <v>97</v>
      </c>
      <c r="I241" s="55" t="s">
        <v>1108</v>
      </c>
      <c r="J241" s="55" t="str">
        <f t="shared" si="18"/>
        <v>HAMPER 16</v>
      </c>
      <c r="K241" s="20">
        <v>102</v>
      </c>
      <c r="L241" s="3">
        <v>0</v>
      </c>
      <c r="M241" s="3">
        <v>4</v>
      </c>
      <c r="N241" s="3">
        <f t="shared" si="19"/>
        <v>16</v>
      </c>
      <c r="O241" s="3">
        <v>0</v>
      </c>
    </row>
    <row r="242" spans="1:15" x14ac:dyDescent="0.3">
      <c r="A242" s="1">
        <v>1</v>
      </c>
      <c r="B242" s="3">
        <f t="shared" si="17"/>
        <v>725</v>
      </c>
      <c r="E242" s="3">
        <v>1</v>
      </c>
      <c r="F242" s="3">
        <v>0</v>
      </c>
      <c r="G242" s="20" t="s">
        <v>88</v>
      </c>
      <c r="I242" s="55" t="s">
        <v>1109</v>
      </c>
      <c r="J242" s="55" t="str">
        <f t="shared" si="18"/>
        <v>HAMPER 16</v>
      </c>
      <c r="K242" s="20">
        <v>101</v>
      </c>
      <c r="L242" s="3">
        <v>0</v>
      </c>
      <c r="M242" s="3">
        <v>4</v>
      </c>
      <c r="N242" s="3">
        <f t="shared" si="19"/>
        <v>16</v>
      </c>
      <c r="O242" s="3">
        <v>0</v>
      </c>
    </row>
    <row r="243" spans="1:15" x14ac:dyDescent="0.3">
      <c r="A243" s="1">
        <v>1</v>
      </c>
      <c r="B243" s="3">
        <f t="shared" si="17"/>
        <v>726</v>
      </c>
      <c r="E243" s="3">
        <v>1</v>
      </c>
      <c r="F243" s="3">
        <v>0</v>
      </c>
      <c r="G243" s="24" t="s">
        <v>255</v>
      </c>
      <c r="I243" s="55" t="s">
        <v>1110</v>
      </c>
      <c r="J243" s="55" t="str">
        <f t="shared" si="18"/>
        <v>HAMPER 16</v>
      </c>
      <c r="K243" s="20">
        <v>110</v>
      </c>
      <c r="L243" s="3">
        <v>0</v>
      </c>
      <c r="M243" s="3">
        <v>4</v>
      </c>
      <c r="N243" s="3">
        <f t="shared" si="19"/>
        <v>16</v>
      </c>
      <c r="O243" s="3">
        <v>0</v>
      </c>
    </row>
    <row r="244" spans="1:15" x14ac:dyDescent="0.3">
      <c r="A244" s="1">
        <v>1</v>
      </c>
      <c r="B244" s="3">
        <f>B243+1</f>
        <v>727</v>
      </c>
      <c r="E244" s="3">
        <v>1</v>
      </c>
      <c r="F244" s="3">
        <v>0</v>
      </c>
      <c r="G244" s="20" t="s">
        <v>98</v>
      </c>
      <c r="I244" s="55" t="s">
        <v>1111</v>
      </c>
      <c r="J244" s="55" t="str">
        <f t="shared" si="18"/>
        <v>HAMPER 16</v>
      </c>
      <c r="K244" s="20">
        <v>108</v>
      </c>
      <c r="L244" s="3">
        <v>0</v>
      </c>
      <c r="M244" s="3">
        <v>4</v>
      </c>
      <c r="N244" s="3">
        <f t="shared" si="19"/>
        <v>16</v>
      </c>
      <c r="O244" s="3">
        <v>0</v>
      </c>
    </row>
    <row r="245" spans="1:15" x14ac:dyDescent="0.3">
      <c r="A245" s="1">
        <v>1</v>
      </c>
      <c r="B245" s="3">
        <f t="shared" si="17"/>
        <v>728</v>
      </c>
      <c r="E245" s="3">
        <v>1</v>
      </c>
      <c r="F245" s="3">
        <v>0</v>
      </c>
      <c r="G245" s="20" t="s">
        <v>89</v>
      </c>
      <c r="I245" s="55" t="s">
        <v>1111</v>
      </c>
      <c r="J245" s="55" t="str">
        <f t="shared" si="18"/>
        <v>HAMPER 16</v>
      </c>
      <c r="K245" s="20">
        <v>109</v>
      </c>
      <c r="L245" s="3">
        <v>0</v>
      </c>
      <c r="M245" s="3">
        <v>4</v>
      </c>
      <c r="N245" s="3">
        <f t="shared" si="19"/>
        <v>16</v>
      </c>
      <c r="O245" s="3">
        <v>0</v>
      </c>
    </row>
    <row r="246" spans="1:15" x14ac:dyDescent="0.3">
      <c r="A246" s="1">
        <v>1</v>
      </c>
      <c r="B246" s="3">
        <f t="shared" si="17"/>
        <v>729</v>
      </c>
      <c r="E246" s="3">
        <v>1</v>
      </c>
      <c r="F246" s="3">
        <v>0</v>
      </c>
      <c r="G246" s="20" t="s">
        <v>99</v>
      </c>
      <c r="I246" s="55" t="s">
        <v>1112</v>
      </c>
      <c r="J246" s="55" t="str">
        <f t="shared" si="18"/>
        <v>HAMPER 16</v>
      </c>
      <c r="K246" s="20">
        <v>107</v>
      </c>
      <c r="L246" s="3">
        <v>0</v>
      </c>
      <c r="M246" s="3">
        <v>4</v>
      </c>
      <c r="N246" s="3">
        <f t="shared" si="19"/>
        <v>16</v>
      </c>
      <c r="O246" s="3">
        <v>0</v>
      </c>
    </row>
    <row r="247" spans="1:15" x14ac:dyDescent="0.3">
      <c r="A247" s="1">
        <v>1</v>
      </c>
      <c r="B247" s="3">
        <f t="shared" si="17"/>
        <v>730</v>
      </c>
      <c r="E247" s="3">
        <v>1</v>
      </c>
      <c r="F247" s="3">
        <v>0</v>
      </c>
      <c r="G247" s="55" t="s">
        <v>760</v>
      </c>
      <c r="I247" s="55" t="s">
        <v>1113</v>
      </c>
      <c r="J247" s="55" t="str">
        <f t="shared" si="18"/>
        <v>HAMPER 16</v>
      </c>
      <c r="K247" s="20">
        <v>106</v>
      </c>
      <c r="L247" s="3">
        <v>0</v>
      </c>
      <c r="M247" s="3">
        <v>4</v>
      </c>
      <c r="N247" s="3">
        <f t="shared" si="19"/>
        <v>16</v>
      </c>
      <c r="O247" s="3">
        <v>0</v>
      </c>
    </row>
    <row r="249" spans="1:15" x14ac:dyDescent="0.3">
      <c r="A249" s="75">
        <v>1</v>
      </c>
      <c r="B249" s="78">
        <f>B238+16</f>
        <v>737</v>
      </c>
      <c r="C249" s="78"/>
      <c r="D249" s="78"/>
      <c r="E249" s="78">
        <v>1</v>
      </c>
      <c r="F249" s="78">
        <v>0</v>
      </c>
      <c r="G249" s="79" t="s">
        <v>94</v>
      </c>
      <c r="H249" s="78"/>
      <c r="I249" s="58" t="str">
        <f xml:space="preserve"> MID(I238,1,35) &amp; TEXT(MID(I238,36,2)+1,"00") &amp; "]" &amp; RIGHT(I238,LEN(I238)-FIND("]",I238))</f>
        <v xml:space="preserve"> From_ILOX_ChuteStatus.ChuteStatus[17].b2</v>
      </c>
      <c r="J249" s="58" t="str">
        <f xml:space="preserve"> MID(J238,1,7) &amp; TEXT(MID(J238,8,2)+1,"00")</f>
        <v>HAMPER 17</v>
      </c>
      <c r="K249" s="79">
        <v>105</v>
      </c>
      <c r="L249" s="78">
        <v>0</v>
      </c>
      <c r="M249" s="78">
        <v>4</v>
      </c>
      <c r="N249" s="78">
        <f>N238+1</f>
        <v>17</v>
      </c>
      <c r="O249" s="78">
        <v>0</v>
      </c>
    </row>
    <row r="250" spans="1:15" x14ac:dyDescent="0.3">
      <c r="A250" s="75">
        <v>1</v>
      </c>
      <c r="B250" s="78">
        <f>B249+1</f>
        <v>738</v>
      </c>
      <c r="C250" s="78"/>
      <c r="D250" s="78"/>
      <c r="E250" s="78">
        <v>1</v>
      </c>
      <c r="F250" s="78">
        <v>0</v>
      </c>
      <c r="G250" s="79" t="s">
        <v>95</v>
      </c>
      <c r="H250" s="78"/>
      <c r="I250" s="58" t="str">
        <f xml:space="preserve"> MID(I249,1,39) &amp; "b3"</f>
        <v xml:space="preserve"> From_ILOX_ChuteStatus.ChuteStatus[17].b3</v>
      </c>
      <c r="J250" s="58" t="str">
        <f>J249</f>
        <v>HAMPER 17</v>
      </c>
      <c r="K250" s="79">
        <v>104</v>
      </c>
      <c r="L250" s="78">
        <v>0</v>
      </c>
      <c r="M250" s="78">
        <v>4</v>
      </c>
      <c r="N250" s="78">
        <f>N249</f>
        <v>17</v>
      </c>
      <c r="O250" s="78">
        <v>0</v>
      </c>
    </row>
    <row r="251" spans="1:15" x14ac:dyDescent="0.3">
      <c r="A251" s="75">
        <v>1</v>
      </c>
      <c r="B251" s="78">
        <f t="shared" ref="B251:B258" si="20">B250+1</f>
        <v>739</v>
      </c>
      <c r="C251" s="78"/>
      <c r="D251" s="78"/>
      <c r="E251" s="78">
        <v>1</v>
      </c>
      <c r="F251" s="78">
        <v>0</v>
      </c>
      <c r="G251" s="79" t="s">
        <v>96</v>
      </c>
      <c r="H251" s="78"/>
      <c r="I251" s="58" t="str">
        <f xml:space="preserve"> MID(I250,1,39) &amp; "b4"</f>
        <v xml:space="preserve"> From_ILOX_ChuteStatus.ChuteStatus[17].b4</v>
      </c>
      <c r="J251" s="58" t="str">
        <f t="shared" ref="J251:J258" si="21">J250</f>
        <v>HAMPER 17</v>
      </c>
      <c r="K251" s="79">
        <v>103</v>
      </c>
      <c r="L251" s="78">
        <v>0</v>
      </c>
      <c r="M251" s="78">
        <v>4</v>
      </c>
      <c r="N251" s="78">
        <f t="shared" ref="N251:N258" si="22">N250</f>
        <v>17</v>
      </c>
      <c r="O251" s="78">
        <v>0</v>
      </c>
    </row>
    <row r="252" spans="1:15" x14ac:dyDescent="0.3">
      <c r="A252" s="75">
        <v>1</v>
      </c>
      <c r="B252" s="78">
        <f t="shared" si="20"/>
        <v>740</v>
      </c>
      <c r="C252" s="78"/>
      <c r="D252" s="78"/>
      <c r="E252" s="78">
        <v>1</v>
      </c>
      <c r="F252" s="78">
        <v>0</v>
      </c>
      <c r="G252" s="79" t="s">
        <v>97</v>
      </c>
      <c r="H252" s="78"/>
      <c r="I252" s="58" t="str">
        <f xml:space="preserve"> MID(I251,1,39) &amp; "b5"</f>
        <v xml:space="preserve"> From_ILOX_ChuteStatus.ChuteStatus[17].b5</v>
      </c>
      <c r="J252" s="58" t="str">
        <f t="shared" si="21"/>
        <v>HAMPER 17</v>
      </c>
      <c r="K252" s="79">
        <v>102</v>
      </c>
      <c r="L252" s="78">
        <v>0</v>
      </c>
      <c r="M252" s="78">
        <v>4</v>
      </c>
      <c r="N252" s="78">
        <f t="shared" si="22"/>
        <v>17</v>
      </c>
      <c r="O252" s="78">
        <v>0</v>
      </c>
    </row>
    <row r="253" spans="1:15" x14ac:dyDescent="0.3">
      <c r="A253" s="75">
        <v>1</v>
      </c>
      <c r="B253" s="78">
        <f t="shared" si="20"/>
        <v>741</v>
      </c>
      <c r="C253" s="78"/>
      <c r="D253" s="78"/>
      <c r="E253" s="78">
        <v>1</v>
      </c>
      <c r="F253" s="78">
        <v>0</v>
      </c>
      <c r="G253" s="79" t="s">
        <v>88</v>
      </c>
      <c r="H253" s="78"/>
      <c r="I253" s="58" t="str">
        <f xml:space="preserve"> MID(I252,1,39) &amp; "b6"</f>
        <v xml:space="preserve"> From_ILOX_ChuteStatus.ChuteStatus[17].b6</v>
      </c>
      <c r="J253" s="58" t="str">
        <f t="shared" si="21"/>
        <v>HAMPER 17</v>
      </c>
      <c r="K253" s="79">
        <v>101</v>
      </c>
      <c r="L253" s="78">
        <v>0</v>
      </c>
      <c r="M253" s="78">
        <v>4</v>
      </c>
      <c r="N253" s="78">
        <f t="shared" si="22"/>
        <v>17</v>
      </c>
      <c r="O253" s="78">
        <v>0</v>
      </c>
    </row>
    <row r="254" spans="1:15" x14ac:dyDescent="0.3">
      <c r="A254" s="75">
        <v>1</v>
      </c>
      <c r="B254" s="78">
        <f t="shared" si="20"/>
        <v>742</v>
      </c>
      <c r="C254" s="78"/>
      <c r="D254" s="78"/>
      <c r="E254" s="78">
        <v>1</v>
      </c>
      <c r="F254" s="78">
        <v>0</v>
      </c>
      <c r="G254" s="80" t="s">
        <v>255</v>
      </c>
      <c r="H254" s="78"/>
      <c r="I254" s="58" t="str">
        <f xml:space="preserve"> MID(I253,1,39) &amp; "b7"</f>
        <v xml:space="preserve"> From_ILOX_ChuteStatus.ChuteStatus[17].b7</v>
      </c>
      <c r="J254" s="58" t="str">
        <f t="shared" si="21"/>
        <v>HAMPER 17</v>
      </c>
      <c r="K254" s="79">
        <v>110</v>
      </c>
      <c r="L254" s="78">
        <v>0</v>
      </c>
      <c r="M254" s="78">
        <v>4</v>
      </c>
      <c r="N254" s="78">
        <f t="shared" si="22"/>
        <v>17</v>
      </c>
      <c r="O254" s="78">
        <v>0</v>
      </c>
    </row>
    <row r="255" spans="1:15" x14ac:dyDescent="0.3">
      <c r="A255" s="75">
        <v>1</v>
      </c>
      <c r="B255" s="78">
        <f>B254+1</f>
        <v>743</v>
      </c>
      <c r="C255" s="78"/>
      <c r="D255" s="78"/>
      <c r="E255" s="78">
        <v>1</v>
      </c>
      <c r="F255" s="78">
        <v>0</v>
      </c>
      <c r="G255" s="79" t="s">
        <v>98</v>
      </c>
      <c r="H255" s="78"/>
      <c r="I255" s="58" t="str">
        <f xml:space="preserve"> MID(I254,1,39) &amp; "b8"</f>
        <v xml:space="preserve"> From_ILOX_ChuteStatus.ChuteStatus[17].b8</v>
      </c>
      <c r="J255" s="58" t="str">
        <f t="shared" si="21"/>
        <v>HAMPER 17</v>
      </c>
      <c r="K255" s="79">
        <v>108</v>
      </c>
      <c r="L255" s="78">
        <v>0</v>
      </c>
      <c r="M255" s="78">
        <v>4</v>
      </c>
      <c r="N255" s="78">
        <f t="shared" si="22"/>
        <v>17</v>
      </c>
      <c r="O255" s="78">
        <v>0</v>
      </c>
    </row>
    <row r="256" spans="1:15" x14ac:dyDescent="0.3">
      <c r="A256" s="75">
        <v>1</v>
      </c>
      <c r="B256" s="78">
        <f t="shared" si="20"/>
        <v>744</v>
      </c>
      <c r="C256" s="78"/>
      <c r="D256" s="78"/>
      <c r="E256" s="78">
        <v>1</v>
      </c>
      <c r="F256" s="78">
        <v>0</v>
      </c>
      <c r="G256" s="79" t="s">
        <v>89</v>
      </c>
      <c r="H256" s="78"/>
      <c r="I256" s="58" t="str">
        <f xml:space="preserve"> MID(I255,1,39) &amp; "b9"</f>
        <v xml:space="preserve"> From_ILOX_ChuteStatus.ChuteStatus[17].b9</v>
      </c>
      <c r="J256" s="58" t="str">
        <f t="shared" si="21"/>
        <v>HAMPER 17</v>
      </c>
      <c r="K256" s="79">
        <v>109</v>
      </c>
      <c r="L256" s="78">
        <v>0</v>
      </c>
      <c r="M256" s="78">
        <v>4</v>
      </c>
      <c r="N256" s="78">
        <f t="shared" si="22"/>
        <v>17</v>
      </c>
      <c r="O256" s="78">
        <v>0</v>
      </c>
    </row>
    <row r="257" spans="1:15" x14ac:dyDescent="0.3">
      <c r="A257" s="75">
        <v>1</v>
      </c>
      <c r="B257" s="78">
        <f t="shared" si="20"/>
        <v>745</v>
      </c>
      <c r="C257" s="78"/>
      <c r="D257" s="78"/>
      <c r="E257" s="78">
        <v>1</v>
      </c>
      <c r="F257" s="78">
        <v>0</v>
      </c>
      <c r="G257" s="79" t="s">
        <v>99</v>
      </c>
      <c r="H257" s="78"/>
      <c r="I257" s="58" t="str">
        <f xml:space="preserve"> MID(I256,1,39) &amp; "b10"</f>
        <v xml:space="preserve"> From_ILOX_ChuteStatus.ChuteStatus[17].b10</v>
      </c>
      <c r="J257" s="58" t="str">
        <f t="shared" si="21"/>
        <v>HAMPER 17</v>
      </c>
      <c r="K257" s="79">
        <v>107</v>
      </c>
      <c r="L257" s="78">
        <v>0</v>
      </c>
      <c r="M257" s="78">
        <v>4</v>
      </c>
      <c r="N257" s="78">
        <f t="shared" si="22"/>
        <v>17</v>
      </c>
      <c r="O257" s="78">
        <v>0</v>
      </c>
    </row>
    <row r="258" spans="1:15" x14ac:dyDescent="0.3">
      <c r="A258" s="75">
        <v>1</v>
      </c>
      <c r="B258" s="78">
        <f t="shared" si="20"/>
        <v>746</v>
      </c>
      <c r="C258" s="78"/>
      <c r="D258" s="78"/>
      <c r="E258" s="78">
        <v>1</v>
      </c>
      <c r="F258" s="78">
        <v>0</v>
      </c>
      <c r="G258" s="58" t="s">
        <v>760</v>
      </c>
      <c r="H258" s="78"/>
      <c r="I258" s="58" t="str">
        <f xml:space="preserve"> MID(I257,1,39) &amp; "b11"</f>
        <v xml:space="preserve"> From_ILOX_ChuteStatus.ChuteStatus[17].b11</v>
      </c>
      <c r="J258" s="58" t="str">
        <f t="shared" si="21"/>
        <v>HAMPER 17</v>
      </c>
      <c r="K258" s="79">
        <v>106</v>
      </c>
      <c r="L258" s="78">
        <v>0</v>
      </c>
      <c r="M258" s="78">
        <v>4</v>
      </c>
      <c r="N258" s="78">
        <f t="shared" si="22"/>
        <v>17</v>
      </c>
      <c r="O258" s="78">
        <v>0</v>
      </c>
    </row>
    <row r="260" spans="1:15" x14ac:dyDescent="0.3">
      <c r="A260" s="75">
        <v>1</v>
      </c>
      <c r="B260" s="78">
        <f>B249+16</f>
        <v>753</v>
      </c>
      <c r="C260" s="78"/>
      <c r="D260" s="78"/>
      <c r="E260" s="78">
        <v>1</v>
      </c>
      <c r="F260" s="78">
        <v>0</v>
      </c>
      <c r="G260" s="79" t="s">
        <v>94</v>
      </c>
      <c r="H260" s="78"/>
      <c r="I260" s="58" t="str">
        <f xml:space="preserve"> MID(I249,1,35) &amp; TEXT(MID(I249,36,2)+1,"00") &amp; "]" &amp; RIGHT(I249,LEN(I249)-FIND("]",I249))</f>
        <v xml:space="preserve"> From_ILOX_ChuteStatus.ChuteStatus[18].b2</v>
      </c>
      <c r="J260" s="58" t="str">
        <f xml:space="preserve"> MID(J249,1,7) &amp; TEXT(MID(J249,8,2)+1,"00")</f>
        <v>HAMPER 18</v>
      </c>
      <c r="K260" s="79">
        <v>105</v>
      </c>
      <c r="L260" s="78">
        <v>0</v>
      </c>
      <c r="M260" s="78">
        <v>4</v>
      </c>
      <c r="N260" s="78">
        <f>N249+1</f>
        <v>18</v>
      </c>
      <c r="O260" s="78">
        <v>0</v>
      </c>
    </row>
    <row r="261" spans="1:15" x14ac:dyDescent="0.3">
      <c r="A261" s="75">
        <v>1</v>
      </c>
      <c r="B261" s="78">
        <f>B260+1</f>
        <v>754</v>
      </c>
      <c r="C261" s="78"/>
      <c r="D261" s="78"/>
      <c r="E261" s="78">
        <v>1</v>
      </c>
      <c r="F261" s="78">
        <v>0</v>
      </c>
      <c r="G261" s="79" t="s">
        <v>95</v>
      </c>
      <c r="H261" s="78"/>
      <c r="I261" s="58" t="str">
        <f xml:space="preserve"> MID(I260,1,39) &amp; "b3"</f>
        <v xml:space="preserve"> From_ILOX_ChuteStatus.ChuteStatus[18].b3</v>
      </c>
      <c r="J261" s="58" t="str">
        <f>J260</f>
        <v>HAMPER 18</v>
      </c>
      <c r="K261" s="79">
        <v>104</v>
      </c>
      <c r="L261" s="78">
        <v>0</v>
      </c>
      <c r="M261" s="78">
        <v>4</v>
      </c>
      <c r="N261" s="78">
        <f>N260</f>
        <v>18</v>
      </c>
      <c r="O261" s="78">
        <v>0</v>
      </c>
    </row>
    <row r="262" spans="1:15" x14ac:dyDescent="0.3">
      <c r="A262" s="75">
        <v>1</v>
      </c>
      <c r="B262" s="78">
        <f t="shared" ref="B262:B269" si="23">B261+1</f>
        <v>755</v>
      </c>
      <c r="C262" s="78"/>
      <c r="D262" s="78"/>
      <c r="E262" s="78">
        <v>1</v>
      </c>
      <c r="F262" s="78">
        <v>0</v>
      </c>
      <c r="G262" s="79" t="s">
        <v>96</v>
      </c>
      <c r="H262" s="78"/>
      <c r="I262" s="58" t="str">
        <f xml:space="preserve"> MID(I261,1,39) &amp; "b4"</f>
        <v xml:space="preserve"> From_ILOX_ChuteStatus.ChuteStatus[18].b4</v>
      </c>
      <c r="J262" s="58" t="str">
        <f t="shared" ref="J262:J269" si="24">J261</f>
        <v>HAMPER 18</v>
      </c>
      <c r="K262" s="79">
        <v>103</v>
      </c>
      <c r="L262" s="78">
        <v>0</v>
      </c>
      <c r="M262" s="78">
        <v>4</v>
      </c>
      <c r="N262" s="78">
        <f t="shared" ref="N262:N269" si="25">N261</f>
        <v>18</v>
      </c>
      <c r="O262" s="78">
        <v>0</v>
      </c>
    </row>
    <row r="263" spans="1:15" x14ac:dyDescent="0.3">
      <c r="A263" s="75">
        <v>1</v>
      </c>
      <c r="B263" s="78">
        <f t="shared" si="23"/>
        <v>756</v>
      </c>
      <c r="C263" s="78"/>
      <c r="D263" s="78"/>
      <c r="E263" s="78">
        <v>1</v>
      </c>
      <c r="F263" s="78">
        <v>0</v>
      </c>
      <c r="G263" s="79" t="s">
        <v>97</v>
      </c>
      <c r="H263" s="78"/>
      <c r="I263" s="58" t="str">
        <f xml:space="preserve"> MID(I262,1,39) &amp; "b5"</f>
        <v xml:space="preserve"> From_ILOX_ChuteStatus.ChuteStatus[18].b5</v>
      </c>
      <c r="J263" s="58" t="str">
        <f t="shared" si="24"/>
        <v>HAMPER 18</v>
      </c>
      <c r="K263" s="79">
        <v>102</v>
      </c>
      <c r="L263" s="78">
        <v>0</v>
      </c>
      <c r="M263" s="78">
        <v>4</v>
      </c>
      <c r="N263" s="78">
        <f t="shared" si="25"/>
        <v>18</v>
      </c>
      <c r="O263" s="78">
        <v>0</v>
      </c>
    </row>
    <row r="264" spans="1:15" x14ac:dyDescent="0.3">
      <c r="A264" s="75">
        <v>1</v>
      </c>
      <c r="B264" s="78">
        <f t="shared" si="23"/>
        <v>757</v>
      </c>
      <c r="C264" s="78"/>
      <c r="D264" s="78"/>
      <c r="E264" s="78">
        <v>1</v>
      </c>
      <c r="F264" s="78">
        <v>0</v>
      </c>
      <c r="G264" s="79" t="s">
        <v>88</v>
      </c>
      <c r="H264" s="78"/>
      <c r="I264" s="58" t="str">
        <f xml:space="preserve"> MID(I263,1,39) &amp; "b6"</f>
        <v xml:space="preserve"> From_ILOX_ChuteStatus.ChuteStatus[18].b6</v>
      </c>
      <c r="J264" s="58" t="str">
        <f t="shared" si="24"/>
        <v>HAMPER 18</v>
      </c>
      <c r="K264" s="79">
        <v>101</v>
      </c>
      <c r="L264" s="78">
        <v>0</v>
      </c>
      <c r="M264" s="78">
        <v>4</v>
      </c>
      <c r="N264" s="78">
        <f t="shared" si="25"/>
        <v>18</v>
      </c>
      <c r="O264" s="78">
        <v>0</v>
      </c>
    </row>
    <row r="265" spans="1:15" x14ac:dyDescent="0.3">
      <c r="A265" s="75">
        <v>1</v>
      </c>
      <c r="B265" s="78">
        <f t="shared" si="23"/>
        <v>758</v>
      </c>
      <c r="C265" s="78"/>
      <c r="D265" s="78"/>
      <c r="E265" s="78">
        <v>1</v>
      </c>
      <c r="F265" s="78">
        <v>0</v>
      </c>
      <c r="G265" s="80" t="s">
        <v>255</v>
      </c>
      <c r="H265" s="78"/>
      <c r="I265" s="58" t="str">
        <f xml:space="preserve"> MID(I264,1,39) &amp; "b7"</f>
        <v xml:space="preserve"> From_ILOX_ChuteStatus.ChuteStatus[18].b7</v>
      </c>
      <c r="J265" s="58" t="str">
        <f t="shared" si="24"/>
        <v>HAMPER 18</v>
      </c>
      <c r="K265" s="79">
        <v>110</v>
      </c>
      <c r="L265" s="78">
        <v>0</v>
      </c>
      <c r="M265" s="78">
        <v>4</v>
      </c>
      <c r="N265" s="78">
        <f t="shared" si="25"/>
        <v>18</v>
      </c>
      <c r="O265" s="78">
        <v>0</v>
      </c>
    </row>
    <row r="266" spans="1:15" x14ac:dyDescent="0.3">
      <c r="A266" s="75">
        <v>1</v>
      </c>
      <c r="B266" s="78">
        <f>B265+1</f>
        <v>759</v>
      </c>
      <c r="C266" s="78"/>
      <c r="D266" s="78"/>
      <c r="E266" s="78">
        <v>1</v>
      </c>
      <c r="F266" s="78">
        <v>0</v>
      </c>
      <c r="G266" s="79" t="s">
        <v>98</v>
      </c>
      <c r="H266" s="78"/>
      <c r="I266" s="58" t="str">
        <f xml:space="preserve"> MID(I265,1,39) &amp; "b8"</f>
        <v xml:space="preserve"> From_ILOX_ChuteStatus.ChuteStatus[18].b8</v>
      </c>
      <c r="J266" s="58" t="str">
        <f t="shared" si="24"/>
        <v>HAMPER 18</v>
      </c>
      <c r="K266" s="79">
        <v>108</v>
      </c>
      <c r="L266" s="78">
        <v>0</v>
      </c>
      <c r="M266" s="78">
        <v>4</v>
      </c>
      <c r="N266" s="78">
        <f t="shared" si="25"/>
        <v>18</v>
      </c>
      <c r="O266" s="78">
        <v>0</v>
      </c>
    </row>
    <row r="267" spans="1:15" x14ac:dyDescent="0.3">
      <c r="A267" s="75">
        <v>1</v>
      </c>
      <c r="B267" s="78">
        <f t="shared" si="23"/>
        <v>760</v>
      </c>
      <c r="C267" s="78"/>
      <c r="D267" s="78"/>
      <c r="E267" s="78">
        <v>1</v>
      </c>
      <c r="F267" s="78">
        <v>0</v>
      </c>
      <c r="G267" s="79" t="s">
        <v>89</v>
      </c>
      <c r="H267" s="78"/>
      <c r="I267" s="58" t="str">
        <f xml:space="preserve"> MID(I266,1,39) &amp; "b9"</f>
        <v xml:space="preserve"> From_ILOX_ChuteStatus.ChuteStatus[18].b9</v>
      </c>
      <c r="J267" s="58" t="str">
        <f t="shared" si="24"/>
        <v>HAMPER 18</v>
      </c>
      <c r="K267" s="79">
        <v>109</v>
      </c>
      <c r="L267" s="78">
        <v>0</v>
      </c>
      <c r="M267" s="78">
        <v>4</v>
      </c>
      <c r="N267" s="78">
        <f t="shared" si="25"/>
        <v>18</v>
      </c>
      <c r="O267" s="78">
        <v>0</v>
      </c>
    </row>
    <row r="268" spans="1:15" x14ac:dyDescent="0.3">
      <c r="A268" s="75">
        <v>1</v>
      </c>
      <c r="B268" s="78">
        <f t="shared" si="23"/>
        <v>761</v>
      </c>
      <c r="C268" s="78"/>
      <c r="D268" s="78"/>
      <c r="E268" s="78">
        <v>1</v>
      </c>
      <c r="F268" s="78">
        <v>0</v>
      </c>
      <c r="G268" s="79" t="s">
        <v>99</v>
      </c>
      <c r="H268" s="78"/>
      <c r="I268" s="58" t="str">
        <f xml:space="preserve"> MID(I267,1,39) &amp; "b10"</f>
        <v xml:space="preserve"> From_ILOX_ChuteStatus.ChuteStatus[18].b10</v>
      </c>
      <c r="J268" s="58" t="str">
        <f t="shared" si="24"/>
        <v>HAMPER 18</v>
      </c>
      <c r="K268" s="79">
        <v>107</v>
      </c>
      <c r="L268" s="78">
        <v>0</v>
      </c>
      <c r="M268" s="78">
        <v>4</v>
      </c>
      <c r="N268" s="78">
        <f t="shared" si="25"/>
        <v>18</v>
      </c>
      <c r="O268" s="78">
        <v>0</v>
      </c>
    </row>
    <row r="269" spans="1:15" x14ac:dyDescent="0.3">
      <c r="A269" s="75">
        <v>1</v>
      </c>
      <c r="B269" s="78">
        <f t="shared" si="23"/>
        <v>762</v>
      </c>
      <c r="C269" s="78"/>
      <c r="D269" s="78"/>
      <c r="E269" s="78">
        <v>1</v>
      </c>
      <c r="F269" s="78">
        <v>0</v>
      </c>
      <c r="G269" s="58" t="s">
        <v>760</v>
      </c>
      <c r="H269" s="78"/>
      <c r="I269" s="58" t="str">
        <f xml:space="preserve"> MID(I268,1,39) &amp; "b11"</f>
        <v xml:space="preserve"> From_ILOX_ChuteStatus.ChuteStatus[18].b11</v>
      </c>
      <c r="J269" s="58" t="str">
        <f t="shared" si="24"/>
        <v>HAMPER 18</v>
      </c>
      <c r="K269" s="79">
        <v>106</v>
      </c>
      <c r="L269" s="78">
        <v>0</v>
      </c>
      <c r="M269" s="78">
        <v>4</v>
      </c>
      <c r="N269" s="78">
        <f t="shared" si="25"/>
        <v>18</v>
      </c>
      <c r="O269" s="78">
        <v>0</v>
      </c>
    </row>
    <row r="271" spans="1:15" x14ac:dyDescent="0.3">
      <c r="A271" s="75">
        <v>1</v>
      </c>
      <c r="B271" s="78">
        <f>B260+16</f>
        <v>769</v>
      </c>
      <c r="C271" s="78"/>
      <c r="D271" s="78"/>
      <c r="E271" s="78">
        <v>1</v>
      </c>
      <c r="F271" s="78">
        <v>0</v>
      </c>
      <c r="G271" s="79" t="s">
        <v>94</v>
      </c>
      <c r="H271" s="78"/>
      <c r="I271" s="58" t="str">
        <f xml:space="preserve"> MID(I260,1,35) &amp; TEXT(MID(I260,36,2)+1,"00") &amp; "]" &amp; RIGHT(I260,LEN(I260)-FIND("]",I260))</f>
        <v xml:space="preserve"> From_ILOX_ChuteStatus.ChuteStatus[19].b2</v>
      </c>
      <c r="J271" s="58" t="str">
        <f xml:space="preserve"> MID(J260,1,7) &amp; TEXT(MID(J260,8,2)+1,"00")</f>
        <v>HAMPER 19</v>
      </c>
      <c r="K271" s="79">
        <v>105</v>
      </c>
      <c r="L271" s="78">
        <v>0</v>
      </c>
      <c r="M271" s="78">
        <v>4</v>
      </c>
      <c r="N271" s="78">
        <f>N260+1</f>
        <v>19</v>
      </c>
      <c r="O271" s="78">
        <v>0</v>
      </c>
    </row>
    <row r="272" spans="1:15" x14ac:dyDescent="0.3">
      <c r="A272" s="75">
        <v>1</v>
      </c>
      <c r="B272" s="78">
        <f>B271+1</f>
        <v>770</v>
      </c>
      <c r="C272" s="78"/>
      <c r="D272" s="78"/>
      <c r="E272" s="78">
        <v>1</v>
      </c>
      <c r="F272" s="78">
        <v>0</v>
      </c>
      <c r="G272" s="79" t="s">
        <v>95</v>
      </c>
      <c r="H272" s="78"/>
      <c r="I272" s="58" t="str">
        <f xml:space="preserve"> MID(I271,1,39) &amp; "b3"</f>
        <v xml:space="preserve"> From_ILOX_ChuteStatus.ChuteStatus[19].b3</v>
      </c>
      <c r="J272" s="58" t="str">
        <f>J271</f>
        <v>HAMPER 19</v>
      </c>
      <c r="K272" s="79">
        <v>104</v>
      </c>
      <c r="L272" s="78">
        <v>0</v>
      </c>
      <c r="M272" s="78">
        <v>4</v>
      </c>
      <c r="N272" s="78">
        <f>N271</f>
        <v>19</v>
      </c>
      <c r="O272" s="78">
        <v>0</v>
      </c>
    </row>
    <row r="273" spans="1:15" x14ac:dyDescent="0.3">
      <c r="A273" s="75">
        <v>1</v>
      </c>
      <c r="B273" s="78">
        <f t="shared" ref="B273:B280" si="26">B272+1</f>
        <v>771</v>
      </c>
      <c r="C273" s="78"/>
      <c r="D273" s="78"/>
      <c r="E273" s="78">
        <v>1</v>
      </c>
      <c r="F273" s="78">
        <v>0</v>
      </c>
      <c r="G273" s="79" t="s">
        <v>96</v>
      </c>
      <c r="H273" s="78"/>
      <c r="I273" s="58" t="str">
        <f xml:space="preserve"> MID(I272,1,39) &amp; "b4"</f>
        <v xml:space="preserve"> From_ILOX_ChuteStatus.ChuteStatus[19].b4</v>
      </c>
      <c r="J273" s="58" t="str">
        <f t="shared" ref="J273:J280" si="27">J272</f>
        <v>HAMPER 19</v>
      </c>
      <c r="K273" s="79">
        <v>103</v>
      </c>
      <c r="L273" s="78">
        <v>0</v>
      </c>
      <c r="M273" s="78">
        <v>4</v>
      </c>
      <c r="N273" s="78">
        <f t="shared" ref="N273:N280" si="28">N272</f>
        <v>19</v>
      </c>
      <c r="O273" s="78">
        <v>0</v>
      </c>
    </row>
    <row r="274" spans="1:15" x14ac:dyDescent="0.3">
      <c r="A274" s="75">
        <v>1</v>
      </c>
      <c r="B274" s="78">
        <f t="shared" si="26"/>
        <v>772</v>
      </c>
      <c r="C274" s="78"/>
      <c r="D274" s="78"/>
      <c r="E274" s="78">
        <v>1</v>
      </c>
      <c r="F274" s="78">
        <v>0</v>
      </c>
      <c r="G274" s="79" t="s">
        <v>97</v>
      </c>
      <c r="H274" s="78"/>
      <c r="I274" s="58" t="str">
        <f xml:space="preserve"> MID(I273,1,39) &amp; "b5"</f>
        <v xml:space="preserve"> From_ILOX_ChuteStatus.ChuteStatus[19].b5</v>
      </c>
      <c r="J274" s="58" t="str">
        <f t="shared" si="27"/>
        <v>HAMPER 19</v>
      </c>
      <c r="K274" s="79">
        <v>102</v>
      </c>
      <c r="L274" s="78">
        <v>0</v>
      </c>
      <c r="M274" s="78">
        <v>4</v>
      </c>
      <c r="N274" s="78">
        <f t="shared" si="28"/>
        <v>19</v>
      </c>
      <c r="O274" s="78">
        <v>0</v>
      </c>
    </row>
    <row r="275" spans="1:15" x14ac:dyDescent="0.3">
      <c r="A275" s="75">
        <v>1</v>
      </c>
      <c r="B275" s="78">
        <f t="shared" si="26"/>
        <v>773</v>
      </c>
      <c r="C275" s="78"/>
      <c r="D275" s="78"/>
      <c r="E275" s="78">
        <v>1</v>
      </c>
      <c r="F275" s="78">
        <v>0</v>
      </c>
      <c r="G275" s="79" t="s">
        <v>88</v>
      </c>
      <c r="H275" s="78"/>
      <c r="I275" s="58" t="str">
        <f xml:space="preserve"> MID(I274,1,39) &amp; "b6"</f>
        <v xml:space="preserve"> From_ILOX_ChuteStatus.ChuteStatus[19].b6</v>
      </c>
      <c r="J275" s="58" t="str">
        <f t="shared" si="27"/>
        <v>HAMPER 19</v>
      </c>
      <c r="K275" s="79">
        <v>101</v>
      </c>
      <c r="L275" s="78">
        <v>0</v>
      </c>
      <c r="M275" s="78">
        <v>4</v>
      </c>
      <c r="N275" s="78">
        <f t="shared" si="28"/>
        <v>19</v>
      </c>
      <c r="O275" s="78">
        <v>0</v>
      </c>
    </row>
    <row r="276" spans="1:15" x14ac:dyDescent="0.3">
      <c r="A276" s="75">
        <v>1</v>
      </c>
      <c r="B276" s="78">
        <f t="shared" si="26"/>
        <v>774</v>
      </c>
      <c r="C276" s="78"/>
      <c r="D276" s="78"/>
      <c r="E276" s="78">
        <v>1</v>
      </c>
      <c r="F276" s="78">
        <v>0</v>
      </c>
      <c r="G276" s="80" t="s">
        <v>255</v>
      </c>
      <c r="H276" s="78"/>
      <c r="I276" s="58" t="str">
        <f xml:space="preserve"> MID(I275,1,39) &amp; "b7"</f>
        <v xml:space="preserve"> From_ILOX_ChuteStatus.ChuteStatus[19].b7</v>
      </c>
      <c r="J276" s="58" t="str">
        <f t="shared" si="27"/>
        <v>HAMPER 19</v>
      </c>
      <c r="K276" s="79">
        <v>110</v>
      </c>
      <c r="L276" s="78">
        <v>0</v>
      </c>
      <c r="M276" s="78">
        <v>4</v>
      </c>
      <c r="N276" s="78">
        <f t="shared" si="28"/>
        <v>19</v>
      </c>
      <c r="O276" s="78">
        <v>0</v>
      </c>
    </row>
    <row r="277" spans="1:15" x14ac:dyDescent="0.3">
      <c r="A277" s="75">
        <v>1</v>
      </c>
      <c r="B277" s="78">
        <f>B276+1</f>
        <v>775</v>
      </c>
      <c r="C277" s="78"/>
      <c r="D277" s="78"/>
      <c r="E277" s="78">
        <v>1</v>
      </c>
      <c r="F277" s="78">
        <v>0</v>
      </c>
      <c r="G277" s="79" t="s">
        <v>98</v>
      </c>
      <c r="H277" s="78"/>
      <c r="I277" s="58" t="str">
        <f xml:space="preserve"> MID(I276,1,39) &amp; "b8"</f>
        <v xml:space="preserve"> From_ILOX_ChuteStatus.ChuteStatus[19].b8</v>
      </c>
      <c r="J277" s="58" t="str">
        <f t="shared" si="27"/>
        <v>HAMPER 19</v>
      </c>
      <c r="K277" s="79">
        <v>108</v>
      </c>
      <c r="L277" s="78">
        <v>0</v>
      </c>
      <c r="M277" s="78">
        <v>4</v>
      </c>
      <c r="N277" s="78">
        <f t="shared" si="28"/>
        <v>19</v>
      </c>
      <c r="O277" s="78">
        <v>0</v>
      </c>
    </row>
    <row r="278" spans="1:15" x14ac:dyDescent="0.3">
      <c r="A278" s="75">
        <v>1</v>
      </c>
      <c r="B278" s="78">
        <f t="shared" si="26"/>
        <v>776</v>
      </c>
      <c r="C278" s="78"/>
      <c r="D278" s="78"/>
      <c r="E278" s="78">
        <v>1</v>
      </c>
      <c r="F278" s="78">
        <v>0</v>
      </c>
      <c r="G278" s="79" t="s">
        <v>89</v>
      </c>
      <c r="H278" s="78"/>
      <c r="I278" s="58" t="str">
        <f xml:space="preserve"> MID(I277,1,39) &amp; "b9"</f>
        <v xml:space="preserve"> From_ILOX_ChuteStatus.ChuteStatus[19].b9</v>
      </c>
      <c r="J278" s="58" t="str">
        <f t="shared" si="27"/>
        <v>HAMPER 19</v>
      </c>
      <c r="K278" s="79">
        <v>109</v>
      </c>
      <c r="L278" s="78">
        <v>0</v>
      </c>
      <c r="M278" s="78">
        <v>4</v>
      </c>
      <c r="N278" s="78">
        <f t="shared" si="28"/>
        <v>19</v>
      </c>
      <c r="O278" s="78">
        <v>0</v>
      </c>
    </row>
    <row r="279" spans="1:15" x14ac:dyDescent="0.3">
      <c r="A279" s="75">
        <v>1</v>
      </c>
      <c r="B279" s="78">
        <f t="shared" si="26"/>
        <v>777</v>
      </c>
      <c r="C279" s="78"/>
      <c r="D279" s="78"/>
      <c r="E279" s="78">
        <v>1</v>
      </c>
      <c r="F279" s="78">
        <v>0</v>
      </c>
      <c r="G279" s="79" t="s">
        <v>99</v>
      </c>
      <c r="H279" s="78"/>
      <c r="I279" s="58" t="str">
        <f xml:space="preserve"> MID(I278,1,39) &amp; "b10"</f>
        <v xml:space="preserve"> From_ILOX_ChuteStatus.ChuteStatus[19].b10</v>
      </c>
      <c r="J279" s="58" t="str">
        <f t="shared" si="27"/>
        <v>HAMPER 19</v>
      </c>
      <c r="K279" s="79">
        <v>107</v>
      </c>
      <c r="L279" s="78">
        <v>0</v>
      </c>
      <c r="M279" s="78">
        <v>4</v>
      </c>
      <c r="N279" s="78">
        <f t="shared" si="28"/>
        <v>19</v>
      </c>
      <c r="O279" s="78">
        <v>0</v>
      </c>
    </row>
    <row r="280" spans="1:15" x14ac:dyDescent="0.3">
      <c r="A280" s="75">
        <v>1</v>
      </c>
      <c r="B280" s="78">
        <f t="shared" si="26"/>
        <v>778</v>
      </c>
      <c r="C280" s="78"/>
      <c r="D280" s="78"/>
      <c r="E280" s="78">
        <v>1</v>
      </c>
      <c r="F280" s="78">
        <v>0</v>
      </c>
      <c r="G280" s="58" t="s">
        <v>760</v>
      </c>
      <c r="H280" s="78"/>
      <c r="I280" s="58" t="str">
        <f xml:space="preserve"> MID(I279,1,39) &amp; "b11"</f>
        <v xml:space="preserve"> From_ILOX_ChuteStatus.ChuteStatus[19].b11</v>
      </c>
      <c r="J280" s="58" t="str">
        <f t="shared" si="27"/>
        <v>HAMPER 19</v>
      </c>
      <c r="K280" s="79">
        <v>106</v>
      </c>
      <c r="L280" s="78">
        <v>0</v>
      </c>
      <c r="M280" s="78">
        <v>4</v>
      </c>
      <c r="N280" s="78">
        <f t="shared" si="28"/>
        <v>19</v>
      </c>
      <c r="O280" s="78">
        <v>0</v>
      </c>
    </row>
    <row r="282" spans="1:15" x14ac:dyDescent="0.3">
      <c r="A282" s="75">
        <v>1</v>
      </c>
      <c r="B282" s="78">
        <f>B271+16</f>
        <v>785</v>
      </c>
      <c r="C282" s="78"/>
      <c r="D282" s="78"/>
      <c r="E282" s="78">
        <v>1</v>
      </c>
      <c r="F282" s="78">
        <v>0</v>
      </c>
      <c r="G282" s="79" t="s">
        <v>94</v>
      </c>
      <c r="H282" s="78"/>
      <c r="I282" s="58" t="str">
        <f xml:space="preserve"> MID(I271,1,35) &amp; TEXT(MID(I271,36,2)+1,"00") &amp; "]" &amp; RIGHT(I271,LEN(I271)-FIND("]",I271))</f>
        <v xml:space="preserve"> From_ILOX_ChuteStatus.ChuteStatus[20].b2</v>
      </c>
      <c r="J282" s="58" t="str">
        <f xml:space="preserve"> MID(J271,1,7) &amp; TEXT(MID(J271,8,2)+1,"00")</f>
        <v>HAMPER 20</v>
      </c>
      <c r="K282" s="79">
        <v>105</v>
      </c>
      <c r="L282" s="78">
        <v>0</v>
      </c>
      <c r="M282" s="78">
        <v>4</v>
      </c>
      <c r="N282" s="78">
        <f>N271+1</f>
        <v>20</v>
      </c>
      <c r="O282" s="78">
        <v>0</v>
      </c>
    </row>
    <row r="283" spans="1:15" x14ac:dyDescent="0.3">
      <c r="A283" s="75">
        <v>1</v>
      </c>
      <c r="B283" s="78">
        <f>B282+1</f>
        <v>786</v>
      </c>
      <c r="C283" s="78"/>
      <c r="D283" s="78"/>
      <c r="E283" s="78">
        <v>1</v>
      </c>
      <c r="F283" s="78">
        <v>0</v>
      </c>
      <c r="G283" s="79" t="s">
        <v>95</v>
      </c>
      <c r="H283" s="78"/>
      <c r="I283" s="58" t="str">
        <f xml:space="preserve"> MID(I282,1,39) &amp; "b3"</f>
        <v xml:space="preserve"> From_ILOX_ChuteStatus.ChuteStatus[20].b3</v>
      </c>
      <c r="J283" s="58" t="str">
        <f>J282</f>
        <v>HAMPER 20</v>
      </c>
      <c r="K283" s="79">
        <v>104</v>
      </c>
      <c r="L283" s="78">
        <v>0</v>
      </c>
      <c r="M283" s="78">
        <v>4</v>
      </c>
      <c r="N283" s="78">
        <f>N282</f>
        <v>20</v>
      </c>
      <c r="O283" s="78">
        <v>0</v>
      </c>
    </row>
    <row r="284" spans="1:15" x14ac:dyDescent="0.3">
      <c r="A284" s="75">
        <v>1</v>
      </c>
      <c r="B284" s="78">
        <f t="shared" ref="B284:B291" si="29">B283+1</f>
        <v>787</v>
      </c>
      <c r="C284" s="78"/>
      <c r="D284" s="78"/>
      <c r="E284" s="78">
        <v>1</v>
      </c>
      <c r="F284" s="78">
        <v>0</v>
      </c>
      <c r="G284" s="79" t="s">
        <v>96</v>
      </c>
      <c r="H284" s="78"/>
      <c r="I284" s="58" t="str">
        <f xml:space="preserve"> MID(I283,1,39) &amp; "b4"</f>
        <v xml:space="preserve"> From_ILOX_ChuteStatus.ChuteStatus[20].b4</v>
      </c>
      <c r="J284" s="58" t="str">
        <f t="shared" ref="J284:J291" si="30">J283</f>
        <v>HAMPER 20</v>
      </c>
      <c r="K284" s="79">
        <v>103</v>
      </c>
      <c r="L284" s="78">
        <v>0</v>
      </c>
      <c r="M284" s="78">
        <v>4</v>
      </c>
      <c r="N284" s="78">
        <f t="shared" ref="N284:N291" si="31">N283</f>
        <v>20</v>
      </c>
      <c r="O284" s="78">
        <v>0</v>
      </c>
    </row>
    <row r="285" spans="1:15" x14ac:dyDescent="0.3">
      <c r="A285" s="75">
        <v>1</v>
      </c>
      <c r="B285" s="78">
        <f t="shared" si="29"/>
        <v>788</v>
      </c>
      <c r="C285" s="78"/>
      <c r="D285" s="78"/>
      <c r="E285" s="78">
        <v>1</v>
      </c>
      <c r="F285" s="78">
        <v>0</v>
      </c>
      <c r="G285" s="79" t="s">
        <v>97</v>
      </c>
      <c r="H285" s="78"/>
      <c r="I285" s="58" t="str">
        <f xml:space="preserve"> MID(I284,1,39) &amp; "b5"</f>
        <v xml:space="preserve"> From_ILOX_ChuteStatus.ChuteStatus[20].b5</v>
      </c>
      <c r="J285" s="58" t="str">
        <f t="shared" si="30"/>
        <v>HAMPER 20</v>
      </c>
      <c r="K285" s="79">
        <v>102</v>
      </c>
      <c r="L285" s="78">
        <v>0</v>
      </c>
      <c r="M285" s="78">
        <v>4</v>
      </c>
      <c r="N285" s="78">
        <f t="shared" si="31"/>
        <v>20</v>
      </c>
      <c r="O285" s="78">
        <v>0</v>
      </c>
    </row>
    <row r="286" spans="1:15" x14ac:dyDescent="0.3">
      <c r="A286" s="75">
        <v>1</v>
      </c>
      <c r="B286" s="78">
        <f t="shared" si="29"/>
        <v>789</v>
      </c>
      <c r="C286" s="78"/>
      <c r="D286" s="78"/>
      <c r="E286" s="78">
        <v>1</v>
      </c>
      <c r="F286" s="78">
        <v>0</v>
      </c>
      <c r="G286" s="79" t="s">
        <v>88</v>
      </c>
      <c r="H286" s="78"/>
      <c r="I286" s="58" t="str">
        <f xml:space="preserve"> MID(I285,1,39) &amp; "b6"</f>
        <v xml:space="preserve"> From_ILOX_ChuteStatus.ChuteStatus[20].b6</v>
      </c>
      <c r="J286" s="58" t="str">
        <f t="shared" si="30"/>
        <v>HAMPER 20</v>
      </c>
      <c r="K286" s="79">
        <v>101</v>
      </c>
      <c r="L286" s="78">
        <v>0</v>
      </c>
      <c r="M286" s="78">
        <v>4</v>
      </c>
      <c r="N286" s="78">
        <f t="shared" si="31"/>
        <v>20</v>
      </c>
      <c r="O286" s="78">
        <v>0</v>
      </c>
    </row>
    <row r="287" spans="1:15" x14ac:dyDescent="0.3">
      <c r="A287" s="75">
        <v>1</v>
      </c>
      <c r="B287" s="78">
        <f t="shared" si="29"/>
        <v>790</v>
      </c>
      <c r="C287" s="78"/>
      <c r="D287" s="78"/>
      <c r="E287" s="78">
        <v>1</v>
      </c>
      <c r="F287" s="78">
        <v>0</v>
      </c>
      <c r="G287" s="80" t="s">
        <v>255</v>
      </c>
      <c r="H287" s="78"/>
      <c r="I287" s="58" t="str">
        <f xml:space="preserve"> MID(I286,1,39) &amp; "b7"</f>
        <v xml:space="preserve"> From_ILOX_ChuteStatus.ChuteStatus[20].b7</v>
      </c>
      <c r="J287" s="58" t="str">
        <f t="shared" si="30"/>
        <v>HAMPER 20</v>
      </c>
      <c r="K287" s="79">
        <v>110</v>
      </c>
      <c r="L287" s="78">
        <v>0</v>
      </c>
      <c r="M287" s="78">
        <v>4</v>
      </c>
      <c r="N287" s="78">
        <f t="shared" si="31"/>
        <v>20</v>
      </c>
      <c r="O287" s="78">
        <v>0</v>
      </c>
    </row>
    <row r="288" spans="1:15" x14ac:dyDescent="0.3">
      <c r="A288" s="75">
        <v>1</v>
      </c>
      <c r="B288" s="78">
        <f>B287+1</f>
        <v>791</v>
      </c>
      <c r="C288" s="78"/>
      <c r="D288" s="78"/>
      <c r="E288" s="78">
        <v>1</v>
      </c>
      <c r="F288" s="78">
        <v>0</v>
      </c>
      <c r="G288" s="79" t="s">
        <v>98</v>
      </c>
      <c r="H288" s="78"/>
      <c r="I288" s="58" t="str">
        <f xml:space="preserve"> MID(I287,1,39) &amp; "b8"</f>
        <v xml:space="preserve"> From_ILOX_ChuteStatus.ChuteStatus[20].b8</v>
      </c>
      <c r="J288" s="58" t="str">
        <f t="shared" si="30"/>
        <v>HAMPER 20</v>
      </c>
      <c r="K288" s="79">
        <v>108</v>
      </c>
      <c r="L288" s="78">
        <v>0</v>
      </c>
      <c r="M288" s="78">
        <v>4</v>
      </c>
      <c r="N288" s="78">
        <f t="shared" si="31"/>
        <v>20</v>
      </c>
      <c r="O288" s="78">
        <v>0</v>
      </c>
    </row>
    <row r="289" spans="1:15" x14ac:dyDescent="0.3">
      <c r="A289" s="75">
        <v>1</v>
      </c>
      <c r="B289" s="78">
        <f t="shared" si="29"/>
        <v>792</v>
      </c>
      <c r="C289" s="78"/>
      <c r="D289" s="78"/>
      <c r="E289" s="78">
        <v>1</v>
      </c>
      <c r="F289" s="78">
        <v>0</v>
      </c>
      <c r="G289" s="79" t="s">
        <v>89</v>
      </c>
      <c r="H289" s="78"/>
      <c r="I289" s="58" t="str">
        <f xml:space="preserve"> MID(I288,1,39) &amp; "b9"</f>
        <v xml:space="preserve"> From_ILOX_ChuteStatus.ChuteStatus[20].b9</v>
      </c>
      <c r="J289" s="58" t="str">
        <f t="shared" si="30"/>
        <v>HAMPER 20</v>
      </c>
      <c r="K289" s="79">
        <v>109</v>
      </c>
      <c r="L289" s="78">
        <v>0</v>
      </c>
      <c r="M289" s="78">
        <v>4</v>
      </c>
      <c r="N289" s="78">
        <f t="shared" si="31"/>
        <v>20</v>
      </c>
      <c r="O289" s="78">
        <v>0</v>
      </c>
    </row>
    <row r="290" spans="1:15" x14ac:dyDescent="0.3">
      <c r="A290" s="75">
        <v>1</v>
      </c>
      <c r="B290" s="78">
        <f t="shared" si="29"/>
        <v>793</v>
      </c>
      <c r="C290" s="78"/>
      <c r="D290" s="78"/>
      <c r="E290" s="78">
        <v>1</v>
      </c>
      <c r="F290" s="78">
        <v>0</v>
      </c>
      <c r="G290" s="79" t="s">
        <v>99</v>
      </c>
      <c r="H290" s="78"/>
      <c r="I290" s="58" t="str">
        <f xml:space="preserve"> MID(I289,1,39) &amp; "b10"</f>
        <v xml:space="preserve"> From_ILOX_ChuteStatus.ChuteStatus[20].b10</v>
      </c>
      <c r="J290" s="58" t="str">
        <f t="shared" si="30"/>
        <v>HAMPER 20</v>
      </c>
      <c r="K290" s="79">
        <v>107</v>
      </c>
      <c r="L290" s="78">
        <v>0</v>
      </c>
      <c r="M290" s="78">
        <v>4</v>
      </c>
      <c r="N290" s="78">
        <f t="shared" si="31"/>
        <v>20</v>
      </c>
      <c r="O290" s="78">
        <v>0</v>
      </c>
    </row>
    <row r="291" spans="1:15" x14ac:dyDescent="0.3">
      <c r="A291" s="75">
        <v>1</v>
      </c>
      <c r="B291" s="78">
        <f t="shared" si="29"/>
        <v>794</v>
      </c>
      <c r="C291" s="78"/>
      <c r="D291" s="78"/>
      <c r="E291" s="78">
        <v>1</v>
      </c>
      <c r="F291" s="78">
        <v>0</v>
      </c>
      <c r="G291" s="58" t="s">
        <v>760</v>
      </c>
      <c r="H291" s="78"/>
      <c r="I291" s="58" t="str">
        <f xml:space="preserve"> MID(I290,1,39) &amp; "b11"</f>
        <v xml:space="preserve"> From_ILOX_ChuteStatus.ChuteStatus[20].b11</v>
      </c>
      <c r="J291" s="58" t="str">
        <f t="shared" si="30"/>
        <v>HAMPER 20</v>
      </c>
      <c r="K291" s="79">
        <v>106</v>
      </c>
      <c r="L291" s="78">
        <v>0</v>
      </c>
      <c r="M291" s="78">
        <v>4</v>
      </c>
      <c r="N291" s="78">
        <f t="shared" si="31"/>
        <v>20</v>
      </c>
      <c r="O291" s="78">
        <v>0</v>
      </c>
    </row>
    <row r="293" spans="1:15" x14ac:dyDescent="0.3">
      <c r="A293" s="75">
        <v>1</v>
      </c>
      <c r="B293" s="78">
        <f>B282+16</f>
        <v>801</v>
      </c>
      <c r="C293" s="78"/>
      <c r="D293" s="78"/>
      <c r="E293" s="78">
        <v>1</v>
      </c>
      <c r="F293" s="78">
        <v>0</v>
      </c>
      <c r="G293" s="79" t="s">
        <v>94</v>
      </c>
      <c r="H293" s="78"/>
      <c r="I293" s="58" t="str">
        <f xml:space="preserve"> MID(I282,1,35) &amp; TEXT(MID(I282,36,2)+1,"00") &amp; "]" &amp; RIGHT(I282,LEN(I282)-FIND("]",I282))</f>
        <v xml:space="preserve"> From_ILOX_ChuteStatus.ChuteStatus[21].b2</v>
      </c>
      <c r="J293" s="58" t="str">
        <f xml:space="preserve"> MID(J282,1,7) &amp; TEXT(MID(J282,8,2)+1,"00")</f>
        <v>HAMPER 21</v>
      </c>
      <c r="K293" s="79">
        <v>105</v>
      </c>
      <c r="L293" s="78">
        <v>0</v>
      </c>
      <c r="M293" s="78">
        <v>4</v>
      </c>
      <c r="N293" s="78">
        <f>N282+1</f>
        <v>21</v>
      </c>
      <c r="O293" s="78">
        <v>0</v>
      </c>
    </row>
    <row r="294" spans="1:15" x14ac:dyDescent="0.3">
      <c r="A294" s="75">
        <v>1</v>
      </c>
      <c r="B294" s="78">
        <f>B293+1</f>
        <v>802</v>
      </c>
      <c r="C294" s="78"/>
      <c r="D294" s="78"/>
      <c r="E294" s="78">
        <v>1</v>
      </c>
      <c r="F294" s="78">
        <v>0</v>
      </c>
      <c r="G294" s="79" t="s">
        <v>95</v>
      </c>
      <c r="H294" s="78"/>
      <c r="I294" s="58" t="str">
        <f xml:space="preserve"> MID(I293,1,39) &amp; "b3"</f>
        <v xml:space="preserve"> From_ILOX_ChuteStatus.ChuteStatus[21].b3</v>
      </c>
      <c r="J294" s="58" t="str">
        <f>J293</f>
        <v>HAMPER 21</v>
      </c>
      <c r="K294" s="79">
        <v>104</v>
      </c>
      <c r="L294" s="78">
        <v>0</v>
      </c>
      <c r="M294" s="78">
        <v>4</v>
      </c>
      <c r="N294" s="78">
        <f>N293</f>
        <v>21</v>
      </c>
      <c r="O294" s="78">
        <v>0</v>
      </c>
    </row>
    <row r="295" spans="1:15" x14ac:dyDescent="0.3">
      <c r="A295" s="75">
        <v>1</v>
      </c>
      <c r="B295" s="78">
        <f t="shared" ref="B295:B302" si="32">B294+1</f>
        <v>803</v>
      </c>
      <c r="C295" s="78"/>
      <c r="D295" s="78"/>
      <c r="E295" s="78">
        <v>1</v>
      </c>
      <c r="F295" s="78">
        <v>0</v>
      </c>
      <c r="G295" s="79" t="s">
        <v>96</v>
      </c>
      <c r="H295" s="78"/>
      <c r="I295" s="58" t="str">
        <f xml:space="preserve"> MID(I294,1,39) &amp; "b4"</f>
        <v xml:space="preserve"> From_ILOX_ChuteStatus.ChuteStatus[21].b4</v>
      </c>
      <c r="J295" s="58" t="str">
        <f t="shared" ref="J295:J302" si="33">J294</f>
        <v>HAMPER 21</v>
      </c>
      <c r="K295" s="79">
        <v>103</v>
      </c>
      <c r="L295" s="78">
        <v>0</v>
      </c>
      <c r="M295" s="78">
        <v>4</v>
      </c>
      <c r="N295" s="78">
        <f t="shared" ref="N295:N302" si="34">N294</f>
        <v>21</v>
      </c>
      <c r="O295" s="78">
        <v>0</v>
      </c>
    </row>
    <row r="296" spans="1:15" x14ac:dyDescent="0.3">
      <c r="A296" s="75">
        <v>1</v>
      </c>
      <c r="B296" s="78">
        <f t="shared" si="32"/>
        <v>804</v>
      </c>
      <c r="C296" s="78"/>
      <c r="D296" s="78"/>
      <c r="E296" s="78">
        <v>1</v>
      </c>
      <c r="F296" s="78">
        <v>0</v>
      </c>
      <c r="G296" s="79" t="s">
        <v>97</v>
      </c>
      <c r="H296" s="78"/>
      <c r="I296" s="58" t="str">
        <f xml:space="preserve"> MID(I295,1,39) &amp; "b5"</f>
        <v xml:space="preserve"> From_ILOX_ChuteStatus.ChuteStatus[21].b5</v>
      </c>
      <c r="J296" s="58" t="str">
        <f t="shared" si="33"/>
        <v>HAMPER 21</v>
      </c>
      <c r="K296" s="79">
        <v>102</v>
      </c>
      <c r="L296" s="78">
        <v>0</v>
      </c>
      <c r="M296" s="78">
        <v>4</v>
      </c>
      <c r="N296" s="78">
        <f t="shared" si="34"/>
        <v>21</v>
      </c>
      <c r="O296" s="78">
        <v>0</v>
      </c>
    </row>
    <row r="297" spans="1:15" x14ac:dyDescent="0.3">
      <c r="A297" s="75">
        <v>1</v>
      </c>
      <c r="B297" s="78">
        <f t="shared" si="32"/>
        <v>805</v>
      </c>
      <c r="C297" s="78"/>
      <c r="D297" s="78"/>
      <c r="E297" s="78">
        <v>1</v>
      </c>
      <c r="F297" s="78">
        <v>0</v>
      </c>
      <c r="G297" s="79" t="s">
        <v>88</v>
      </c>
      <c r="H297" s="78"/>
      <c r="I297" s="58" t="str">
        <f xml:space="preserve"> MID(I296,1,39) &amp; "b6"</f>
        <v xml:space="preserve"> From_ILOX_ChuteStatus.ChuteStatus[21].b6</v>
      </c>
      <c r="J297" s="58" t="str">
        <f t="shared" si="33"/>
        <v>HAMPER 21</v>
      </c>
      <c r="K297" s="79">
        <v>101</v>
      </c>
      <c r="L297" s="78">
        <v>0</v>
      </c>
      <c r="M297" s="78">
        <v>4</v>
      </c>
      <c r="N297" s="78">
        <f t="shared" si="34"/>
        <v>21</v>
      </c>
      <c r="O297" s="78">
        <v>0</v>
      </c>
    </row>
    <row r="298" spans="1:15" x14ac:dyDescent="0.3">
      <c r="A298" s="75">
        <v>1</v>
      </c>
      <c r="B298" s="78">
        <f t="shared" si="32"/>
        <v>806</v>
      </c>
      <c r="C298" s="78"/>
      <c r="D298" s="78"/>
      <c r="E298" s="78">
        <v>1</v>
      </c>
      <c r="F298" s="78">
        <v>0</v>
      </c>
      <c r="G298" s="80" t="s">
        <v>255</v>
      </c>
      <c r="H298" s="78"/>
      <c r="I298" s="58" t="str">
        <f xml:space="preserve"> MID(I297,1,39) &amp; "b7"</f>
        <v xml:space="preserve"> From_ILOX_ChuteStatus.ChuteStatus[21].b7</v>
      </c>
      <c r="J298" s="58" t="str">
        <f t="shared" si="33"/>
        <v>HAMPER 21</v>
      </c>
      <c r="K298" s="79">
        <v>110</v>
      </c>
      <c r="L298" s="78">
        <v>0</v>
      </c>
      <c r="M298" s="78">
        <v>4</v>
      </c>
      <c r="N298" s="78">
        <f t="shared" si="34"/>
        <v>21</v>
      </c>
      <c r="O298" s="78">
        <v>0</v>
      </c>
    </row>
    <row r="299" spans="1:15" x14ac:dyDescent="0.3">
      <c r="A299" s="75">
        <v>1</v>
      </c>
      <c r="B299" s="78">
        <f>B298+1</f>
        <v>807</v>
      </c>
      <c r="C299" s="78"/>
      <c r="D299" s="78"/>
      <c r="E299" s="78">
        <v>1</v>
      </c>
      <c r="F299" s="78">
        <v>0</v>
      </c>
      <c r="G299" s="79" t="s">
        <v>98</v>
      </c>
      <c r="H299" s="78"/>
      <c r="I299" s="58" t="str">
        <f xml:space="preserve"> MID(I298,1,39) &amp; "b8"</f>
        <v xml:space="preserve"> From_ILOX_ChuteStatus.ChuteStatus[21].b8</v>
      </c>
      <c r="J299" s="58" t="str">
        <f t="shared" si="33"/>
        <v>HAMPER 21</v>
      </c>
      <c r="K299" s="79">
        <v>108</v>
      </c>
      <c r="L299" s="78">
        <v>0</v>
      </c>
      <c r="M299" s="78">
        <v>4</v>
      </c>
      <c r="N299" s="78">
        <f t="shared" si="34"/>
        <v>21</v>
      </c>
      <c r="O299" s="78">
        <v>0</v>
      </c>
    </row>
    <row r="300" spans="1:15" x14ac:dyDescent="0.3">
      <c r="A300" s="75">
        <v>1</v>
      </c>
      <c r="B300" s="78">
        <f t="shared" si="32"/>
        <v>808</v>
      </c>
      <c r="C300" s="78"/>
      <c r="D300" s="78"/>
      <c r="E300" s="78">
        <v>1</v>
      </c>
      <c r="F300" s="78">
        <v>0</v>
      </c>
      <c r="G300" s="79" t="s">
        <v>89</v>
      </c>
      <c r="H300" s="78"/>
      <c r="I300" s="58" t="str">
        <f xml:space="preserve"> MID(I299,1,39) &amp; "b9"</f>
        <v xml:space="preserve"> From_ILOX_ChuteStatus.ChuteStatus[21].b9</v>
      </c>
      <c r="J300" s="58" t="str">
        <f t="shared" si="33"/>
        <v>HAMPER 21</v>
      </c>
      <c r="K300" s="79">
        <v>109</v>
      </c>
      <c r="L300" s="78">
        <v>0</v>
      </c>
      <c r="M300" s="78">
        <v>4</v>
      </c>
      <c r="N300" s="78">
        <f t="shared" si="34"/>
        <v>21</v>
      </c>
      <c r="O300" s="78">
        <v>0</v>
      </c>
    </row>
    <row r="301" spans="1:15" x14ac:dyDescent="0.3">
      <c r="A301" s="75">
        <v>1</v>
      </c>
      <c r="B301" s="78">
        <f t="shared" si="32"/>
        <v>809</v>
      </c>
      <c r="C301" s="78"/>
      <c r="D301" s="78"/>
      <c r="E301" s="78">
        <v>1</v>
      </c>
      <c r="F301" s="78">
        <v>0</v>
      </c>
      <c r="G301" s="79" t="s">
        <v>99</v>
      </c>
      <c r="H301" s="78"/>
      <c r="I301" s="58" t="str">
        <f xml:space="preserve"> MID(I300,1,39) &amp; "b10"</f>
        <v xml:space="preserve"> From_ILOX_ChuteStatus.ChuteStatus[21].b10</v>
      </c>
      <c r="J301" s="58" t="str">
        <f t="shared" si="33"/>
        <v>HAMPER 21</v>
      </c>
      <c r="K301" s="79">
        <v>107</v>
      </c>
      <c r="L301" s="78">
        <v>0</v>
      </c>
      <c r="M301" s="78">
        <v>4</v>
      </c>
      <c r="N301" s="78">
        <f t="shared" si="34"/>
        <v>21</v>
      </c>
      <c r="O301" s="78">
        <v>0</v>
      </c>
    </row>
    <row r="302" spans="1:15" x14ac:dyDescent="0.3">
      <c r="A302" s="75">
        <v>1</v>
      </c>
      <c r="B302" s="78">
        <f t="shared" si="32"/>
        <v>810</v>
      </c>
      <c r="C302" s="78"/>
      <c r="D302" s="78"/>
      <c r="E302" s="78">
        <v>1</v>
      </c>
      <c r="F302" s="78">
        <v>0</v>
      </c>
      <c r="G302" s="58" t="s">
        <v>760</v>
      </c>
      <c r="H302" s="78"/>
      <c r="I302" s="58" t="str">
        <f xml:space="preserve"> MID(I301,1,39) &amp; "b11"</f>
        <v xml:space="preserve"> From_ILOX_ChuteStatus.ChuteStatus[21].b11</v>
      </c>
      <c r="J302" s="58" t="str">
        <f t="shared" si="33"/>
        <v>HAMPER 21</v>
      </c>
      <c r="K302" s="79">
        <v>106</v>
      </c>
      <c r="L302" s="78">
        <v>0</v>
      </c>
      <c r="M302" s="78">
        <v>4</v>
      </c>
      <c r="N302" s="78">
        <f t="shared" si="34"/>
        <v>21</v>
      </c>
      <c r="O302" s="78">
        <v>0</v>
      </c>
    </row>
    <row r="304" spans="1:15" x14ac:dyDescent="0.3">
      <c r="A304" s="75">
        <v>1</v>
      </c>
      <c r="B304" s="78">
        <f>B293+16</f>
        <v>817</v>
      </c>
      <c r="C304" s="78"/>
      <c r="D304" s="78"/>
      <c r="E304" s="78">
        <v>1</v>
      </c>
      <c r="F304" s="78">
        <v>0</v>
      </c>
      <c r="G304" s="79" t="s">
        <v>94</v>
      </c>
      <c r="H304" s="78"/>
      <c r="I304" s="58" t="str">
        <f xml:space="preserve"> MID(I293,1,35) &amp; TEXT(MID(I293,36,2)+1,"00") &amp; "]" &amp; RIGHT(I293,LEN(I293)-FIND("]",I293))</f>
        <v xml:space="preserve"> From_ILOX_ChuteStatus.ChuteStatus[22].b2</v>
      </c>
      <c r="J304" s="58" t="str">
        <f xml:space="preserve"> MID(J293,1,7) &amp; TEXT(MID(J293,8,2)+1,"00")</f>
        <v>HAMPER 22</v>
      </c>
      <c r="K304" s="79">
        <v>105</v>
      </c>
      <c r="L304" s="78">
        <v>0</v>
      </c>
      <c r="M304" s="78">
        <v>4</v>
      </c>
      <c r="N304" s="78">
        <f>N293+1</f>
        <v>22</v>
      </c>
      <c r="O304" s="78">
        <v>0</v>
      </c>
    </row>
    <row r="305" spans="1:15" x14ac:dyDescent="0.3">
      <c r="A305" s="75">
        <v>1</v>
      </c>
      <c r="B305" s="78">
        <f>B304+1</f>
        <v>818</v>
      </c>
      <c r="C305" s="78"/>
      <c r="D305" s="78"/>
      <c r="E305" s="78">
        <v>1</v>
      </c>
      <c r="F305" s="78">
        <v>0</v>
      </c>
      <c r="G305" s="79" t="s">
        <v>95</v>
      </c>
      <c r="H305" s="78"/>
      <c r="I305" s="58" t="str">
        <f xml:space="preserve"> MID(I304,1,39) &amp; "b3"</f>
        <v xml:space="preserve"> From_ILOX_ChuteStatus.ChuteStatus[22].b3</v>
      </c>
      <c r="J305" s="58" t="str">
        <f>J304</f>
        <v>HAMPER 22</v>
      </c>
      <c r="K305" s="79">
        <v>104</v>
      </c>
      <c r="L305" s="78">
        <v>0</v>
      </c>
      <c r="M305" s="78">
        <v>4</v>
      </c>
      <c r="N305" s="78">
        <f>N304</f>
        <v>22</v>
      </c>
      <c r="O305" s="78">
        <v>0</v>
      </c>
    </row>
    <row r="306" spans="1:15" x14ac:dyDescent="0.3">
      <c r="A306" s="75">
        <v>1</v>
      </c>
      <c r="B306" s="78">
        <f t="shared" ref="B306:B313" si="35">B305+1</f>
        <v>819</v>
      </c>
      <c r="C306" s="78"/>
      <c r="D306" s="78"/>
      <c r="E306" s="78">
        <v>1</v>
      </c>
      <c r="F306" s="78">
        <v>0</v>
      </c>
      <c r="G306" s="79" t="s">
        <v>96</v>
      </c>
      <c r="H306" s="78"/>
      <c r="I306" s="58" t="str">
        <f xml:space="preserve"> MID(I305,1,39) &amp; "b4"</f>
        <v xml:space="preserve"> From_ILOX_ChuteStatus.ChuteStatus[22].b4</v>
      </c>
      <c r="J306" s="58" t="str">
        <f t="shared" ref="J306:J313" si="36">J305</f>
        <v>HAMPER 22</v>
      </c>
      <c r="K306" s="79">
        <v>103</v>
      </c>
      <c r="L306" s="78">
        <v>0</v>
      </c>
      <c r="M306" s="78">
        <v>4</v>
      </c>
      <c r="N306" s="78">
        <f t="shared" ref="N306:N313" si="37">N305</f>
        <v>22</v>
      </c>
      <c r="O306" s="78">
        <v>0</v>
      </c>
    </row>
    <row r="307" spans="1:15" x14ac:dyDescent="0.3">
      <c r="A307" s="75">
        <v>1</v>
      </c>
      <c r="B307" s="78">
        <f t="shared" si="35"/>
        <v>820</v>
      </c>
      <c r="C307" s="78"/>
      <c r="D307" s="78"/>
      <c r="E307" s="78">
        <v>1</v>
      </c>
      <c r="F307" s="78">
        <v>0</v>
      </c>
      <c r="G307" s="79" t="s">
        <v>97</v>
      </c>
      <c r="H307" s="78"/>
      <c r="I307" s="58" t="str">
        <f xml:space="preserve"> MID(I306,1,39) &amp; "b5"</f>
        <v xml:space="preserve"> From_ILOX_ChuteStatus.ChuteStatus[22].b5</v>
      </c>
      <c r="J307" s="58" t="str">
        <f t="shared" si="36"/>
        <v>HAMPER 22</v>
      </c>
      <c r="K307" s="79">
        <v>102</v>
      </c>
      <c r="L307" s="78">
        <v>0</v>
      </c>
      <c r="M307" s="78">
        <v>4</v>
      </c>
      <c r="N307" s="78">
        <f t="shared" si="37"/>
        <v>22</v>
      </c>
      <c r="O307" s="78">
        <v>0</v>
      </c>
    </row>
    <row r="308" spans="1:15" x14ac:dyDescent="0.3">
      <c r="A308" s="75">
        <v>1</v>
      </c>
      <c r="B308" s="78">
        <f t="shared" si="35"/>
        <v>821</v>
      </c>
      <c r="C308" s="78"/>
      <c r="D308" s="78"/>
      <c r="E308" s="78">
        <v>1</v>
      </c>
      <c r="F308" s="78">
        <v>0</v>
      </c>
      <c r="G308" s="79" t="s">
        <v>88</v>
      </c>
      <c r="H308" s="78"/>
      <c r="I308" s="58" t="str">
        <f xml:space="preserve"> MID(I307,1,39) &amp; "b6"</f>
        <v xml:space="preserve"> From_ILOX_ChuteStatus.ChuteStatus[22].b6</v>
      </c>
      <c r="J308" s="58" t="str">
        <f t="shared" si="36"/>
        <v>HAMPER 22</v>
      </c>
      <c r="K308" s="79">
        <v>101</v>
      </c>
      <c r="L308" s="78">
        <v>0</v>
      </c>
      <c r="M308" s="78">
        <v>4</v>
      </c>
      <c r="N308" s="78">
        <f t="shared" si="37"/>
        <v>22</v>
      </c>
      <c r="O308" s="78">
        <v>0</v>
      </c>
    </row>
    <row r="309" spans="1:15" x14ac:dyDescent="0.3">
      <c r="A309" s="75">
        <v>1</v>
      </c>
      <c r="B309" s="78">
        <f t="shared" si="35"/>
        <v>822</v>
      </c>
      <c r="C309" s="78"/>
      <c r="D309" s="78"/>
      <c r="E309" s="78">
        <v>1</v>
      </c>
      <c r="F309" s="78">
        <v>0</v>
      </c>
      <c r="G309" s="80" t="s">
        <v>255</v>
      </c>
      <c r="H309" s="78"/>
      <c r="I309" s="58" t="str">
        <f xml:space="preserve"> MID(I308,1,39) &amp; "b7"</f>
        <v xml:space="preserve"> From_ILOX_ChuteStatus.ChuteStatus[22].b7</v>
      </c>
      <c r="J309" s="58" t="str">
        <f t="shared" si="36"/>
        <v>HAMPER 22</v>
      </c>
      <c r="K309" s="79">
        <v>110</v>
      </c>
      <c r="L309" s="78">
        <v>0</v>
      </c>
      <c r="M309" s="78">
        <v>4</v>
      </c>
      <c r="N309" s="78">
        <f t="shared" si="37"/>
        <v>22</v>
      </c>
      <c r="O309" s="78">
        <v>0</v>
      </c>
    </row>
    <row r="310" spans="1:15" x14ac:dyDescent="0.3">
      <c r="A310" s="75">
        <v>1</v>
      </c>
      <c r="B310" s="78">
        <f>B309+1</f>
        <v>823</v>
      </c>
      <c r="C310" s="78"/>
      <c r="D310" s="78"/>
      <c r="E310" s="78">
        <v>1</v>
      </c>
      <c r="F310" s="78">
        <v>0</v>
      </c>
      <c r="G310" s="79" t="s">
        <v>98</v>
      </c>
      <c r="H310" s="78"/>
      <c r="I310" s="58" t="str">
        <f xml:space="preserve"> MID(I309,1,39) &amp; "b8"</f>
        <v xml:space="preserve"> From_ILOX_ChuteStatus.ChuteStatus[22].b8</v>
      </c>
      <c r="J310" s="58" t="str">
        <f t="shared" si="36"/>
        <v>HAMPER 22</v>
      </c>
      <c r="K310" s="79">
        <v>108</v>
      </c>
      <c r="L310" s="78">
        <v>0</v>
      </c>
      <c r="M310" s="78">
        <v>4</v>
      </c>
      <c r="N310" s="78">
        <f t="shared" si="37"/>
        <v>22</v>
      </c>
      <c r="O310" s="78">
        <v>0</v>
      </c>
    </row>
    <row r="311" spans="1:15" x14ac:dyDescent="0.3">
      <c r="A311" s="75">
        <v>1</v>
      </c>
      <c r="B311" s="78">
        <f t="shared" si="35"/>
        <v>824</v>
      </c>
      <c r="C311" s="78"/>
      <c r="D311" s="78"/>
      <c r="E311" s="78">
        <v>1</v>
      </c>
      <c r="F311" s="78">
        <v>0</v>
      </c>
      <c r="G311" s="79" t="s">
        <v>89</v>
      </c>
      <c r="H311" s="78"/>
      <c r="I311" s="58" t="str">
        <f xml:space="preserve"> MID(I310,1,39) &amp; "b9"</f>
        <v xml:space="preserve"> From_ILOX_ChuteStatus.ChuteStatus[22].b9</v>
      </c>
      <c r="J311" s="58" t="str">
        <f t="shared" si="36"/>
        <v>HAMPER 22</v>
      </c>
      <c r="K311" s="79">
        <v>109</v>
      </c>
      <c r="L311" s="78">
        <v>0</v>
      </c>
      <c r="M311" s="78">
        <v>4</v>
      </c>
      <c r="N311" s="78">
        <f t="shared" si="37"/>
        <v>22</v>
      </c>
      <c r="O311" s="78">
        <v>0</v>
      </c>
    </row>
    <row r="312" spans="1:15" x14ac:dyDescent="0.3">
      <c r="A312" s="75">
        <v>1</v>
      </c>
      <c r="B312" s="78">
        <f t="shared" si="35"/>
        <v>825</v>
      </c>
      <c r="C312" s="78"/>
      <c r="D312" s="78"/>
      <c r="E312" s="78">
        <v>1</v>
      </c>
      <c r="F312" s="78">
        <v>0</v>
      </c>
      <c r="G312" s="79" t="s">
        <v>99</v>
      </c>
      <c r="H312" s="78"/>
      <c r="I312" s="58" t="str">
        <f xml:space="preserve"> MID(I311,1,39) &amp; "b10"</f>
        <v xml:space="preserve"> From_ILOX_ChuteStatus.ChuteStatus[22].b10</v>
      </c>
      <c r="J312" s="58" t="str">
        <f t="shared" si="36"/>
        <v>HAMPER 22</v>
      </c>
      <c r="K312" s="79">
        <v>107</v>
      </c>
      <c r="L312" s="78">
        <v>0</v>
      </c>
      <c r="M312" s="78">
        <v>4</v>
      </c>
      <c r="N312" s="78">
        <f t="shared" si="37"/>
        <v>22</v>
      </c>
      <c r="O312" s="78">
        <v>0</v>
      </c>
    </row>
    <row r="313" spans="1:15" x14ac:dyDescent="0.3">
      <c r="A313" s="75">
        <v>1</v>
      </c>
      <c r="B313" s="78">
        <f t="shared" si="35"/>
        <v>826</v>
      </c>
      <c r="C313" s="78"/>
      <c r="D313" s="78"/>
      <c r="E313" s="78">
        <v>1</v>
      </c>
      <c r="F313" s="78">
        <v>0</v>
      </c>
      <c r="G313" s="58" t="s">
        <v>760</v>
      </c>
      <c r="H313" s="78"/>
      <c r="I313" s="58" t="str">
        <f xml:space="preserve"> MID(I312,1,39) &amp; "b11"</f>
        <v xml:space="preserve"> From_ILOX_ChuteStatus.ChuteStatus[22].b11</v>
      </c>
      <c r="J313" s="58" t="str">
        <f t="shared" si="36"/>
        <v>HAMPER 22</v>
      </c>
      <c r="K313" s="79">
        <v>106</v>
      </c>
      <c r="L313" s="78">
        <v>0</v>
      </c>
      <c r="M313" s="78">
        <v>4</v>
      </c>
      <c r="N313" s="78">
        <f t="shared" si="37"/>
        <v>22</v>
      </c>
      <c r="O313" s="78">
        <v>0</v>
      </c>
    </row>
    <row r="315" spans="1:15" x14ac:dyDescent="0.3">
      <c r="A315" s="75">
        <v>1</v>
      </c>
      <c r="B315" s="78">
        <f>B304+16</f>
        <v>833</v>
      </c>
      <c r="C315" s="78"/>
      <c r="D315" s="78"/>
      <c r="E315" s="78">
        <v>1</v>
      </c>
      <c r="F315" s="78">
        <v>0</v>
      </c>
      <c r="G315" s="79" t="s">
        <v>94</v>
      </c>
      <c r="H315" s="78"/>
      <c r="I315" s="58" t="str">
        <f xml:space="preserve"> MID(I304,1,35) &amp; TEXT(MID(I304,36,2)+1,"00") &amp; "]" &amp; RIGHT(I304,LEN(I304)-FIND("]",I304))</f>
        <v xml:space="preserve"> From_ILOX_ChuteStatus.ChuteStatus[23].b2</v>
      </c>
      <c r="J315" s="58" t="str">
        <f xml:space="preserve"> MID(J304,1,7) &amp; TEXT(MID(J304,8,2)+1,"00")</f>
        <v>HAMPER 23</v>
      </c>
      <c r="K315" s="79">
        <v>105</v>
      </c>
      <c r="L315" s="78">
        <v>0</v>
      </c>
      <c r="M315" s="78">
        <v>4</v>
      </c>
      <c r="N315" s="78">
        <f>N304+1</f>
        <v>23</v>
      </c>
      <c r="O315" s="78">
        <v>0</v>
      </c>
    </row>
    <row r="316" spans="1:15" x14ac:dyDescent="0.3">
      <c r="A316" s="75">
        <v>1</v>
      </c>
      <c r="B316" s="78">
        <f>B315+1</f>
        <v>834</v>
      </c>
      <c r="C316" s="78"/>
      <c r="D316" s="78"/>
      <c r="E316" s="78">
        <v>1</v>
      </c>
      <c r="F316" s="78">
        <v>0</v>
      </c>
      <c r="G316" s="79" t="s">
        <v>95</v>
      </c>
      <c r="H316" s="78"/>
      <c r="I316" s="58" t="str">
        <f xml:space="preserve"> MID(I315,1,39) &amp; "b3"</f>
        <v xml:space="preserve"> From_ILOX_ChuteStatus.ChuteStatus[23].b3</v>
      </c>
      <c r="J316" s="58" t="str">
        <f>J315</f>
        <v>HAMPER 23</v>
      </c>
      <c r="K316" s="79">
        <v>104</v>
      </c>
      <c r="L316" s="78">
        <v>0</v>
      </c>
      <c r="M316" s="78">
        <v>4</v>
      </c>
      <c r="N316" s="78">
        <f>N315</f>
        <v>23</v>
      </c>
      <c r="O316" s="78">
        <v>0</v>
      </c>
    </row>
    <row r="317" spans="1:15" x14ac:dyDescent="0.3">
      <c r="A317" s="75">
        <v>1</v>
      </c>
      <c r="B317" s="78">
        <f t="shared" ref="B317:B324" si="38">B316+1</f>
        <v>835</v>
      </c>
      <c r="C317" s="78"/>
      <c r="D317" s="78"/>
      <c r="E317" s="78">
        <v>1</v>
      </c>
      <c r="F317" s="78">
        <v>0</v>
      </c>
      <c r="G317" s="79" t="s">
        <v>96</v>
      </c>
      <c r="H317" s="78"/>
      <c r="I317" s="58" t="str">
        <f xml:space="preserve"> MID(I316,1,39) &amp; "b4"</f>
        <v xml:space="preserve"> From_ILOX_ChuteStatus.ChuteStatus[23].b4</v>
      </c>
      <c r="J317" s="58" t="str">
        <f t="shared" ref="J317:J324" si="39">J316</f>
        <v>HAMPER 23</v>
      </c>
      <c r="K317" s="79">
        <v>103</v>
      </c>
      <c r="L317" s="78">
        <v>0</v>
      </c>
      <c r="M317" s="78">
        <v>4</v>
      </c>
      <c r="N317" s="78">
        <f t="shared" ref="N317:N324" si="40">N316</f>
        <v>23</v>
      </c>
      <c r="O317" s="78">
        <v>0</v>
      </c>
    </row>
    <row r="318" spans="1:15" x14ac:dyDescent="0.3">
      <c r="A318" s="75">
        <v>1</v>
      </c>
      <c r="B318" s="78">
        <f t="shared" si="38"/>
        <v>836</v>
      </c>
      <c r="C318" s="78"/>
      <c r="D318" s="78"/>
      <c r="E318" s="78">
        <v>1</v>
      </c>
      <c r="F318" s="78">
        <v>0</v>
      </c>
      <c r="G318" s="79" t="s">
        <v>97</v>
      </c>
      <c r="H318" s="78"/>
      <c r="I318" s="58" t="str">
        <f xml:space="preserve"> MID(I317,1,39) &amp; "b5"</f>
        <v xml:space="preserve"> From_ILOX_ChuteStatus.ChuteStatus[23].b5</v>
      </c>
      <c r="J318" s="58" t="str">
        <f t="shared" si="39"/>
        <v>HAMPER 23</v>
      </c>
      <c r="K318" s="79">
        <v>102</v>
      </c>
      <c r="L318" s="78">
        <v>0</v>
      </c>
      <c r="M318" s="78">
        <v>4</v>
      </c>
      <c r="N318" s="78">
        <f t="shared" si="40"/>
        <v>23</v>
      </c>
      <c r="O318" s="78">
        <v>0</v>
      </c>
    </row>
    <row r="319" spans="1:15" x14ac:dyDescent="0.3">
      <c r="A319" s="75">
        <v>1</v>
      </c>
      <c r="B319" s="78">
        <f t="shared" si="38"/>
        <v>837</v>
      </c>
      <c r="C319" s="78"/>
      <c r="D319" s="78"/>
      <c r="E319" s="78">
        <v>1</v>
      </c>
      <c r="F319" s="78">
        <v>0</v>
      </c>
      <c r="G319" s="79" t="s">
        <v>88</v>
      </c>
      <c r="H319" s="78"/>
      <c r="I319" s="58" t="str">
        <f xml:space="preserve"> MID(I318,1,39) &amp; "b6"</f>
        <v xml:space="preserve"> From_ILOX_ChuteStatus.ChuteStatus[23].b6</v>
      </c>
      <c r="J319" s="58" t="str">
        <f t="shared" si="39"/>
        <v>HAMPER 23</v>
      </c>
      <c r="K319" s="79">
        <v>101</v>
      </c>
      <c r="L319" s="78">
        <v>0</v>
      </c>
      <c r="M319" s="78">
        <v>4</v>
      </c>
      <c r="N319" s="78">
        <f t="shared" si="40"/>
        <v>23</v>
      </c>
      <c r="O319" s="78">
        <v>0</v>
      </c>
    </row>
    <row r="320" spans="1:15" x14ac:dyDescent="0.3">
      <c r="A320" s="75">
        <v>1</v>
      </c>
      <c r="B320" s="78">
        <f t="shared" si="38"/>
        <v>838</v>
      </c>
      <c r="C320" s="78"/>
      <c r="D320" s="78"/>
      <c r="E320" s="78">
        <v>1</v>
      </c>
      <c r="F320" s="78">
        <v>0</v>
      </c>
      <c r="G320" s="80" t="s">
        <v>255</v>
      </c>
      <c r="H320" s="78"/>
      <c r="I320" s="58" t="str">
        <f xml:space="preserve"> MID(I319,1,39) &amp; "b7"</f>
        <v xml:space="preserve"> From_ILOX_ChuteStatus.ChuteStatus[23].b7</v>
      </c>
      <c r="J320" s="58" t="str">
        <f t="shared" si="39"/>
        <v>HAMPER 23</v>
      </c>
      <c r="K320" s="79">
        <v>110</v>
      </c>
      <c r="L320" s="78">
        <v>0</v>
      </c>
      <c r="M320" s="78">
        <v>4</v>
      </c>
      <c r="N320" s="78">
        <f t="shared" si="40"/>
        <v>23</v>
      </c>
      <c r="O320" s="78">
        <v>0</v>
      </c>
    </row>
    <row r="321" spans="1:15" x14ac:dyDescent="0.3">
      <c r="A321" s="75">
        <v>1</v>
      </c>
      <c r="B321" s="78">
        <f>B320+1</f>
        <v>839</v>
      </c>
      <c r="C321" s="78"/>
      <c r="D321" s="78"/>
      <c r="E321" s="78">
        <v>1</v>
      </c>
      <c r="F321" s="78">
        <v>0</v>
      </c>
      <c r="G321" s="79" t="s">
        <v>98</v>
      </c>
      <c r="H321" s="78"/>
      <c r="I321" s="58" t="str">
        <f xml:space="preserve"> MID(I320,1,39) &amp; "b8"</f>
        <v xml:space="preserve"> From_ILOX_ChuteStatus.ChuteStatus[23].b8</v>
      </c>
      <c r="J321" s="58" t="str">
        <f t="shared" si="39"/>
        <v>HAMPER 23</v>
      </c>
      <c r="K321" s="79">
        <v>108</v>
      </c>
      <c r="L321" s="78">
        <v>0</v>
      </c>
      <c r="M321" s="78">
        <v>4</v>
      </c>
      <c r="N321" s="78">
        <f t="shared" si="40"/>
        <v>23</v>
      </c>
      <c r="O321" s="78">
        <v>0</v>
      </c>
    </row>
    <row r="322" spans="1:15" x14ac:dyDescent="0.3">
      <c r="A322" s="75">
        <v>1</v>
      </c>
      <c r="B322" s="78">
        <f t="shared" si="38"/>
        <v>840</v>
      </c>
      <c r="C322" s="78"/>
      <c r="D322" s="78"/>
      <c r="E322" s="78">
        <v>1</v>
      </c>
      <c r="F322" s="78">
        <v>0</v>
      </c>
      <c r="G322" s="79" t="s">
        <v>89</v>
      </c>
      <c r="H322" s="78"/>
      <c r="I322" s="58" t="str">
        <f xml:space="preserve"> MID(I321,1,39) &amp; "b9"</f>
        <v xml:space="preserve"> From_ILOX_ChuteStatus.ChuteStatus[23].b9</v>
      </c>
      <c r="J322" s="58" t="str">
        <f t="shared" si="39"/>
        <v>HAMPER 23</v>
      </c>
      <c r="K322" s="79">
        <v>109</v>
      </c>
      <c r="L322" s="78">
        <v>0</v>
      </c>
      <c r="M322" s="78">
        <v>4</v>
      </c>
      <c r="N322" s="78">
        <f t="shared" si="40"/>
        <v>23</v>
      </c>
      <c r="O322" s="78">
        <v>0</v>
      </c>
    </row>
    <row r="323" spans="1:15" x14ac:dyDescent="0.3">
      <c r="A323" s="75">
        <v>1</v>
      </c>
      <c r="B323" s="78">
        <f t="shared" si="38"/>
        <v>841</v>
      </c>
      <c r="C323" s="78"/>
      <c r="D323" s="78"/>
      <c r="E323" s="78">
        <v>1</v>
      </c>
      <c r="F323" s="78">
        <v>0</v>
      </c>
      <c r="G323" s="79" t="s">
        <v>99</v>
      </c>
      <c r="H323" s="78"/>
      <c r="I323" s="58" t="str">
        <f xml:space="preserve"> MID(I322,1,39) &amp; "b10"</f>
        <v xml:space="preserve"> From_ILOX_ChuteStatus.ChuteStatus[23].b10</v>
      </c>
      <c r="J323" s="58" t="str">
        <f t="shared" si="39"/>
        <v>HAMPER 23</v>
      </c>
      <c r="K323" s="79">
        <v>107</v>
      </c>
      <c r="L323" s="78">
        <v>0</v>
      </c>
      <c r="M323" s="78">
        <v>4</v>
      </c>
      <c r="N323" s="78">
        <f t="shared" si="40"/>
        <v>23</v>
      </c>
      <c r="O323" s="78">
        <v>0</v>
      </c>
    </row>
    <row r="324" spans="1:15" x14ac:dyDescent="0.3">
      <c r="A324" s="75">
        <v>1</v>
      </c>
      <c r="B324" s="78">
        <f t="shared" si="38"/>
        <v>842</v>
      </c>
      <c r="C324" s="78"/>
      <c r="D324" s="78"/>
      <c r="E324" s="78">
        <v>1</v>
      </c>
      <c r="F324" s="78">
        <v>0</v>
      </c>
      <c r="G324" s="58" t="s">
        <v>760</v>
      </c>
      <c r="H324" s="78"/>
      <c r="I324" s="58" t="str">
        <f xml:space="preserve"> MID(I323,1,39) &amp; "b11"</f>
        <v xml:space="preserve"> From_ILOX_ChuteStatus.ChuteStatus[23].b11</v>
      </c>
      <c r="J324" s="58" t="str">
        <f t="shared" si="39"/>
        <v>HAMPER 23</v>
      </c>
      <c r="K324" s="79">
        <v>106</v>
      </c>
      <c r="L324" s="78">
        <v>0</v>
      </c>
      <c r="M324" s="78">
        <v>4</v>
      </c>
      <c r="N324" s="78">
        <f t="shared" si="40"/>
        <v>23</v>
      </c>
      <c r="O324" s="78">
        <v>0</v>
      </c>
    </row>
    <row r="326" spans="1:15" x14ac:dyDescent="0.3">
      <c r="A326" s="75">
        <v>1</v>
      </c>
      <c r="B326" s="78">
        <f>B315+16</f>
        <v>849</v>
      </c>
      <c r="C326" s="78"/>
      <c r="D326" s="78"/>
      <c r="E326" s="78">
        <v>1</v>
      </c>
      <c r="F326" s="78">
        <v>0</v>
      </c>
      <c r="G326" s="79" t="s">
        <v>94</v>
      </c>
      <c r="H326" s="78"/>
      <c r="I326" s="58" t="str">
        <f xml:space="preserve"> MID(I315,1,35) &amp; TEXT(MID(I315,36,2)+1,"00") &amp; "]" &amp; RIGHT(I315,LEN(I315)-FIND("]",I315))</f>
        <v xml:space="preserve"> From_ILOX_ChuteStatus.ChuteStatus[24].b2</v>
      </c>
      <c r="J326" s="58" t="str">
        <f xml:space="preserve"> MID(J315,1,7) &amp; TEXT(MID(J315,8,2)+1,"00")</f>
        <v>HAMPER 24</v>
      </c>
      <c r="K326" s="79">
        <v>105</v>
      </c>
      <c r="L326" s="78">
        <v>0</v>
      </c>
      <c r="M326" s="78">
        <v>4</v>
      </c>
      <c r="N326" s="78">
        <f>N315+1</f>
        <v>24</v>
      </c>
      <c r="O326" s="78">
        <v>0</v>
      </c>
    </row>
    <row r="327" spans="1:15" x14ac:dyDescent="0.3">
      <c r="A327" s="75">
        <v>1</v>
      </c>
      <c r="B327" s="78">
        <f>B326+1</f>
        <v>850</v>
      </c>
      <c r="C327" s="78"/>
      <c r="D327" s="78"/>
      <c r="E327" s="78">
        <v>1</v>
      </c>
      <c r="F327" s="78">
        <v>0</v>
      </c>
      <c r="G327" s="79" t="s">
        <v>95</v>
      </c>
      <c r="H327" s="78"/>
      <c r="I327" s="58" t="str">
        <f xml:space="preserve"> MID(I326,1,39) &amp; "b3"</f>
        <v xml:space="preserve"> From_ILOX_ChuteStatus.ChuteStatus[24].b3</v>
      </c>
      <c r="J327" s="58" t="str">
        <f>J326</f>
        <v>HAMPER 24</v>
      </c>
      <c r="K327" s="79">
        <v>104</v>
      </c>
      <c r="L327" s="78">
        <v>0</v>
      </c>
      <c r="M327" s="78">
        <v>4</v>
      </c>
      <c r="N327" s="78">
        <f>N326</f>
        <v>24</v>
      </c>
      <c r="O327" s="78">
        <v>0</v>
      </c>
    </row>
    <row r="328" spans="1:15" x14ac:dyDescent="0.3">
      <c r="A328" s="75">
        <v>1</v>
      </c>
      <c r="B328" s="78">
        <f t="shared" ref="B328:B335" si="41">B327+1</f>
        <v>851</v>
      </c>
      <c r="C328" s="78"/>
      <c r="D328" s="78"/>
      <c r="E328" s="78">
        <v>1</v>
      </c>
      <c r="F328" s="78">
        <v>0</v>
      </c>
      <c r="G328" s="79" t="s">
        <v>96</v>
      </c>
      <c r="H328" s="78"/>
      <c r="I328" s="58" t="str">
        <f xml:space="preserve"> MID(I327,1,39) &amp; "b4"</f>
        <v xml:space="preserve"> From_ILOX_ChuteStatus.ChuteStatus[24].b4</v>
      </c>
      <c r="J328" s="58" t="str">
        <f t="shared" ref="J328:J335" si="42">J327</f>
        <v>HAMPER 24</v>
      </c>
      <c r="K328" s="79">
        <v>103</v>
      </c>
      <c r="L328" s="78">
        <v>0</v>
      </c>
      <c r="M328" s="78">
        <v>4</v>
      </c>
      <c r="N328" s="78">
        <f t="shared" ref="N328:N335" si="43">N327</f>
        <v>24</v>
      </c>
      <c r="O328" s="78">
        <v>0</v>
      </c>
    </row>
    <row r="329" spans="1:15" x14ac:dyDescent="0.3">
      <c r="A329" s="75">
        <v>1</v>
      </c>
      <c r="B329" s="78">
        <f t="shared" si="41"/>
        <v>852</v>
      </c>
      <c r="C329" s="78"/>
      <c r="D329" s="78"/>
      <c r="E329" s="78">
        <v>1</v>
      </c>
      <c r="F329" s="78">
        <v>0</v>
      </c>
      <c r="G329" s="79" t="s">
        <v>97</v>
      </c>
      <c r="H329" s="78"/>
      <c r="I329" s="58" t="str">
        <f xml:space="preserve"> MID(I328,1,39) &amp; "b5"</f>
        <v xml:space="preserve"> From_ILOX_ChuteStatus.ChuteStatus[24].b5</v>
      </c>
      <c r="J329" s="58" t="str">
        <f t="shared" si="42"/>
        <v>HAMPER 24</v>
      </c>
      <c r="K329" s="79">
        <v>102</v>
      </c>
      <c r="L329" s="78">
        <v>0</v>
      </c>
      <c r="M329" s="78">
        <v>4</v>
      </c>
      <c r="N329" s="78">
        <f t="shared" si="43"/>
        <v>24</v>
      </c>
      <c r="O329" s="78">
        <v>0</v>
      </c>
    </row>
    <row r="330" spans="1:15" x14ac:dyDescent="0.3">
      <c r="A330" s="75">
        <v>1</v>
      </c>
      <c r="B330" s="78">
        <f t="shared" si="41"/>
        <v>853</v>
      </c>
      <c r="C330" s="78"/>
      <c r="D330" s="78"/>
      <c r="E330" s="78">
        <v>1</v>
      </c>
      <c r="F330" s="78">
        <v>0</v>
      </c>
      <c r="G330" s="79" t="s">
        <v>88</v>
      </c>
      <c r="H330" s="78"/>
      <c r="I330" s="58" t="str">
        <f xml:space="preserve"> MID(I329,1,39) &amp; "b6"</f>
        <v xml:space="preserve"> From_ILOX_ChuteStatus.ChuteStatus[24].b6</v>
      </c>
      <c r="J330" s="58" t="str">
        <f t="shared" si="42"/>
        <v>HAMPER 24</v>
      </c>
      <c r="K330" s="79">
        <v>101</v>
      </c>
      <c r="L330" s="78">
        <v>0</v>
      </c>
      <c r="M330" s="78">
        <v>4</v>
      </c>
      <c r="N330" s="78">
        <f t="shared" si="43"/>
        <v>24</v>
      </c>
      <c r="O330" s="78">
        <v>0</v>
      </c>
    </row>
    <row r="331" spans="1:15" x14ac:dyDescent="0.3">
      <c r="A331" s="75">
        <v>1</v>
      </c>
      <c r="B331" s="78">
        <f t="shared" si="41"/>
        <v>854</v>
      </c>
      <c r="C331" s="78"/>
      <c r="D331" s="78"/>
      <c r="E331" s="78">
        <v>1</v>
      </c>
      <c r="F331" s="78">
        <v>0</v>
      </c>
      <c r="G331" s="80" t="s">
        <v>255</v>
      </c>
      <c r="H331" s="78"/>
      <c r="I331" s="58" t="str">
        <f xml:space="preserve"> MID(I330,1,39) &amp; "b7"</f>
        <v xml:space="preserve"> From_ILOX_ChuteStatus.ChuteStatus[24].b7</v>
      </c>
      <c r="J331" s="58" t="str">
        <f t="shared" si="42"/>
        <v>HAMPER 24</v>
      </c>
      <c r="K331" s="79">
        <v>110</v>
      </c>
      <c r="L331" s="78">
        <v>0</v>
      </c>
      <c r="M331" s="78">
        <v>4</v>
      </c>
      <c r="N331" s="78">
        <f t="shared" si="43"/>
        <v>24</v>
      </c>
      <c r="O331" s="78">
        <v>0</v>
      </c>
    </row>
    <row r="332" spans="1:15" x14ac:dyDescent="0.3">
      <c r="A332" s="75">
        <v>1</v>
      </c>
      <c r="B332" s="78">
        <f>B331+1</f>
        <v>855</v>
      </c>
      <c r="C332" s="78"/>
      <c r="D332" s="78"/>
      <c r="E332" s="78">
        <v>1</v>
      </c>
      <c r="F332" s="78">
        <v>0</v>
      </c>
      <c r="G332" s="79" t="s">
        <v>98</v>
      </c>
      <c r="H332" s="78"/>
      <c r="I332" s="58" t="str">
        <f xml:space="preserve"> MID(I331,1,39) &amp; "b8"</f>
        <v xml:space="preserve"> From_ILOX_ChuteStatus.ChuteStatus[24].b8</v>
      </c>
      <c r="J332" s="58" t="str">
        <f t="shared" si="42"/>
        <v>HAMPER 24</v>
      </c>
      <c r="K332" s="79">
        <v>108</v>
      </c>
      <c r="L332" s="78">
        <v>0</v>
      </c>
      <c r="M332" s="78">
        <v>4</v>
      </c>
      <c r="N332" s="78">
        <f t="shared" si="43"/>
        <v>24</v>
      </c>
      <c r="O332" s="78">
        <v>0</v>
      </c>
    </row>
    <row r="333" spans="1:15" x14ac:dyDescent="0.3">
      <c r="A333" s="75">
        <v>1</v>
      </c>
      <c r="B333" s="78">
        <f t="shared" si="41"/>
        <v>856</v>
      </c>
      <c r="C333" s="78"/>
      <c r="D333" s="78"/>
      <c r="E333" s="78">
        <v>1</v>
      </c>
      <c r="F333" s="78">
        <v>0</v>
      </c>
      <c r="G333" s="79" t="s">
        <v>89</v>
      </c>
      <c r="H333" s="78"/>
      <c r="I333" s="58" t="str">
        <f xml:space="preserve"> MID(I332,1,39) &amp; "b9"</f>
        <v xml:space="preserve"> From_ILOX_ChuteStatus.ChuteStatus[24].b9</v>
      </c>
      <c r="J333" s="58" t="str">
        <f t="shared" si="42"/>
        <v>HAMPER 24</v>
      </c>
      <c r="K333" s="79">
        <v>109</v>
      </c>
      <c r="L333" s="78">
        <v>0</v>
      </c>
      <c r="M333" s="78">
        <v>4</v>
      </c>
      <c r="N333" s="78">
        <f t="shared" si="43"/>
        <v>24</v>
      </c>
      <c r="O333" s="78">
        <v>0</v>
      </c>
    </row>
    <row r="334" spans="1:15" x14ac:dyDescent="0.3">
      <c r="A334" s="75">
        <v>1</v>
      </c>
      <c r="B334" s="78">
        <f t="shared" si="41"/>
        <v>857</v>
      </c>
      <c r="C334" s="78"/>
      <c r="D334" s="78"/>
      <c r="E334" s="78">
        <v>1</v>
      </c>
      <c r="F334" s="78">
        <v>0</v>
      </c>
      <c r="G334" s="79" t="s">
        <v>99</v>
      </c>
      <c r="H334" s="78"/>
      <c r="I334" s="58" t="str">
        <f xml:space="preserve"> MID(I333,1,39) &amp; "b10"</f>
        <v xml:space="preserve"> From_ILOX_ChuteStatus.ChuteStatus[24].b10</v>
      </c>
      <c r="J334" s="58" t="str">
        <f t="shared" si="42"/>
        <v>HAMPER 24</v>
      </c>
      <c r="K334" s="79">
        <v>107</v>
      </c>
      <c r="L334" s="78">
        <v>0</v>
      </c>
      <c r="M334" s="78">
        <v>4</v>
      </c>
      <c r="N334" s="78">
        <f t="shared" si="43"/>
        <v>24</v>
      </c>
      <c r="O334" s="78">
        <v>0</v>
      </c>
    </row>
    <row r="335" spans="1:15" x14ac:dyDescent="0.3">
      <c r="A335" s="75">
        <v>1</v>
      </c>
      <c r="B335" s="78">
        <f t="shared" si="41"/>
        <v>858</v>
      </c>
      <c r="C335" s="78"/>
      <c r="D335" s="78"/>
      <c r="E335" s="78">
        <v>1</v>
      </c>
      <c r="F335" s="78">
        <v>0</v>
      </c>
      <c r="G335" s="58" t="s">
        <v>760</v>
      </c>
      <c r="H335" s="78"/>
      <c r="I335" s="58" t="str">
        <f xml:space="preserve"> MID(I334,1,39) &amp; "b11"</f>
        <v xml:space="preserve"> From_ILOX_ChuteStatus.ChuteStatus[24].b11</v>
      </c>
      <c r="J335" s="58" t="str">
        <f t="shared" si="42"/>
        <v>HAMPER 24</v>
      </c>
      <c r="K335" s="79">
        <v>106</v>
      </c>
      <c r="L335" s="78">
        <v>0</v>
      </c>
      <c r="M335" s="78">
        <v>4</v>
      </c>
      <c r="N335" s="78">
        <f t="shared" si="43"/>
        <v>24</v>
      </c>
      <c r="O335" s="78">
        <v>0</v>
      </c>
    </row>
    <row r="337" spans="1:15" x14ac:dyDescent="0.3">
      <c r="A337" s="75">
        <v>1</v>
      </c>
      <c r="B337" s="78">
        <f>B326+16</f>
        <v>865</v>
      </c>
      <c r="C337" s="78"/>
      <c r="D337" s="78"/>
      <c r="E337" s="78">
        <v>1</v>
      </c>
      <c r="F337" s="78">
        <v>0</v>
      </c>
      <c r="G337" s="79" t="s">
        <v>94</v>
      </c>
      <c r="H337" s="78"/>
      <c r="I337" s="58" t="str">
        <f xml:space="preserve"> MID(I326,1,35) &amp; TEXT(MID(I326,36,2)+1,"00") &amp; "]" &amp; RIGHT(I326,LEN(I326)-FIND("]",I326))</f>
        <v xml:space="preserve"> From_ILOX_ChuteStatus.ChuteStatus[25].b2</v>
      </c>
      <c r="J337" s="58" t="str">
        <f xml:space="preserve"> MID(J326,1,7) &amp; TEXT(MID(J326,8,2)+1,"00")</f>
        <v>HAMPER 25</v>
      </c>
      <c r="K337" s="79">
        <v>105</v>
      </c>
      <c r="L337" s="78">
        <v>0</v>
      </c>
      <c r="M337" s="78">
        <v>4</v>
      </c>
      <c r="N337" s="78">
        <f>N326+1</f>
        <v>25</v>
      </c>
      <c r="O337" s="78">
        <v>0</v>
      </c>
    </row>
    <row r="338" spans="1:15" x14ac:dyDescent="0.3">
      <c r="A338" s="75">
        <v>1</v>
      </c>
      <c r="B338" s="78">
        <f>B337+1</f>
        <v>866</v>
      </c>
      <c r="C338" s="78"/>
      <c r="D338" s="78"/>
      <c r="E338" s="78">
        <v>1</v>
      </c>
      <c r="F338" s="78">
        <v>0</v>
      </c>
      <c r="G338" s="79" t="s">
        <v>95</v>
      </c>
      <c r="H338" s="78"/>
      <c r="I338" s="58" t="str">
        <f xml:space="preserve"> MID(I337,1,39) &amp; "b3"</f>
        <v xml:space="preserve"> From_ILOX_ChuteStatus.ChuteStatus[25].b3</v>
      </c>
      <c r="J338" s="58" t="str">
        <f>J337</f>
        <v>HAMPER 25</v>
      </c>
      <c r="K338" s="79">
        <v>104</v>
      </c>
      <c r="L338" s="78">
        <v>0</v>
      </c>
      <c r="M338" s="78">
        <v>4</v>
      </c>
      <c r="N338" s="78">
        <f>N337</f>
        <v>25</v>
      </c>
      <c r="O338" s="78">
        <v>0</v>
      </c>
    </row>
    <row r="339" spans="1:15" x14ac:dyDescent="0.3">
      <c r="A339" s="75">
        <v>1</v>
      </c>
      <c r="B339" s="78">
        <f t="shared" ref="B339:B346" si="44">B338+1</f>
        <v>867</v>
      </c>
      <c r="C339" s="78"/>
      <c r="D339" s="78"/>
      <c r="E339" s="78">
        <v>1</v>
      </c>
      <c r="F339" s="78">
        <v>0</v>
      </c>
      <c r="G339" s="79" t="s">
        <v>96</v>
      </c>
      <c r="H339" s="78"/>
      <c r="I339" s="58" t="str">
        <f xml:space="preserve"> MID(I338,1,39) &amp; "b4"</f>
        <v xml:space="preserve"> From_ILOX_ChuteStatus.ChuteStatus[25].b4</v>
      </c>
      <c r="J339" s="58" t="str">
        <f t="shared" ref="J339:J346" si="45">J338</f>
        <v>HAMPER 25</v>
      </c>
      <c r="K339" s="79">
        <v>103</v>
      </c>
      <c r="L339" s="78">
        <v>0</v>
      </c>
      <c r="M339" s="78">
        <v>4</v>
      </c>
      <c r="N339" s="78">
        <f t="shared" ref="N339:N346" si="46">N338</f>
        <v>25</v>
      </c>
      <c r="O339" s="78">
        <v>0</v>
      </c>
    </row>
    <row r="340" spans="1:15" x14ac:dyDescent="0.3">
      <c r="A340" s="75">
        <v>1</v>
      </c>
      <c r="B340" s="78">
        <f t="shared" si="44"/>
        <v>868</v>
      </c>
      <c r="C340" s="78"/>
      <c r="D340" s="78"/>
      <c r="E340" s="78">
        <v>1</v>
      </c>
      <c r="F340" s="78">
        <v>0</v>
      </c>
      <c r="G340" s="79" t="s">
        <v>97</v>
      </c>
      <c r="H340" s="78"/>
      <c r="I340" s="58" t="str">
        <f xml:space="preserve"> MID(I339,1,39) &amp; "b5"</f>
        <v xml:space="preserve"> From_ILOX_ChuteStatus.ChuteStatus[25].b5</v>
      </c>
      <c r="J340" s="58" t="str">
        <f t="shared" si="45"/>
        <v>HAMPER 25</v>
      </c>
      <c r="K340" s="79">
        <v>102</v>
      </c>
      <c r="L340" s="78">
        <v>0</v>
      </c>
      <c r="M340" s="78">
        <v>4</v>
      </c>
      <c r="N340" s="78">
        <f t="shared" si="46"/>
        <v>25</v>
      </c>
      <c r="O340" s="78">
        <v>0</v>
      </c>
    </row>
    <row r="341" spans="1:15" x14ac:dyDescent="0.3">
      <c r="A341" s="75">
        <v>1</v>
      </c>
      <c r="B341" s="78">
        <f t="shared" si="44"/>
        <v>869</v>
      </c>
      <c r="C341" s="78"/>
      <c r="D341" s="78"/>
      <c r="E341" s="78">
        <v>1</v>
      </c>
      <c r="F341" s="78">
        <v>0</v>
      </c>
      <c r="G341" s="79" t="s">
        <v>88</v>
      </c>
      <c r="H341" s="78"/>
      <c r="I341" s="58" t="str">
        <f xml:space="preserve"> MID(I340,1,39) &amp; "b6"</f>
        <v xml:space="preserve"> From_ILOX_ChuteStatus.ChuteStatus[25].b6</v>
      </c>
      <c r="J341" s="58" t="str">
        <f t="shared" si="45"/>
        <v>HAMPER 25</v>
      </c>
      <c r="K341" s="79">
        <v>101</v>
      </c>
      <c r="L341" s="78">
        <v>0</v>
      </c>
      <c r="M341" s="78">
        <v>4</v>
      </c>
      <c r="N341" s="78">
        <f t="shared" si="46"/>
        <v>25</v>
      </c>
      <c r="O341" s="78">
        <v>0</v>
      </c>
    </row>
    <row r="342" spans="1:15" x14ac:dyDescent="0.3">
      <c r="A342" s="75">
        <v>1</v>
      </c>
      <c r="B342" s="78">
        <f t="shared" si="44"/>
        <v>870</v>
      </c>
      <c r="C342" s="78"/>
      <c r="D342" s="78"/>
      <c r="E342" s="78">
        <v>1</v>
      </c>
      <c r="F342" s="78">
        <v>0</v>
      </c>
      <c r="G342" s="80" t="s">
        <v>255</v>
      </c>
      <c r="H342" s="78"/>
      <c r="I342" s="58" t="str">
        <f xml:space="preserve"> MID(I341,1,39) &amp; "b7"</f>
        <v xml:space="preserve"> From_ILOX_ChuteStatus.ChuteStatus[25].b7</v>
      </c>
      <c r="J342" s="58" t="str">
        <f t="shared" si="45"/>
        <v>HAMPER 25</v>
      </c>
      <c r="K342" s="79">
        <v>110</v>
      </c>
      <c r="L342" s="78">
        <v>0</v>
      </c>
      <c r="M342" s="78">
        <v>4</v>
      </c>
      <c r="N342" s="78">
        <f t="shared" si="46"/>
        <v>25</v>
      </c>
      <c r="O342" s="78">
        <v>0</v>
      </c>
    </row>
    <row r="343" spans="1:15" x14ac:dyDescent="0.3">
      <c r="A343" s="75">
        <v>1</v>
      </c>
      <c r="B343" s="78">
        <f>B342+1</f>
        <v>871</v>
      </c>
      <c r="C343" s="78"/>
      <c r="D343" s="78"/>
      <c r="E343" s="78">
        <v>1</v>
      </c>
      <c r="F343" s="78">
        <v>0</v>
      </c>
      <c r="G343" s="79" t="s">
        <v>98</v>
      </c>
      <c r="H343" s="78"/>
      <c r="I343" s="58" t="str">
        <f xml:space="preserve"> MID(I342,1,39) &amp; "b8"</f>
        <v xml:space="preserve"> From_ILOX_ChuteStatus.ChuteStatus[25].b8</v>
      </c>
      <c r="J343" s="58" t="str">
        <f t="shared" si="45"/>
        <v>HAMPER 25</v>
      </c>
      <c r="K343" s="79">
        <v>108</v>
      </c>
      <c r="L343" s="78">
        <v>0</v>
      </c>
      <c r="M343" s="78">
        <v>4</v>
      </c>
      <c r="N343" s="78">
        <f t="shared" si="46"/>
        <v>25</v>
      </c>
      <c r="O343" s="78">
        <v>0</v>
      </c>
    </row>
    <row r="344" spans="1:15" x14ac:dyDescent="0.3">
      <c r="A344" s="75">
        <v>1</v>
      </c>
      <c r="B344" s="78">
        <f t="shared" si="44"/>
        <v>872</v>
      </c>
      <c r="C344" s="78"/>
      <c r="D344" s="78"/>
      <c r="E344" s="78">
        <v>1</v>
      </c>
      <c r="F344" s="78">
        <v>0</v>
      </c>
      <c r="G344" s="79" t="s">
        <v>89</v>
      </c>
      <c r="H344" s="78"/>
      <c r="I344" s="58" t="str">
        <f xml:space="preserve"> MID(I343,1,39) &amp; "b9"</f>
        <v xml:space="preserve"> From_ILOX_ChuteStatus.ChuteStatus[25].b9</v>
      </c>
      <c r="J344" s="58" t="str">
        <f t="shared" si="45"/>
        <v>HAMPER 25</v>
      </c>
      <c r="K344" s="79">
        <v>109</v>
      </c>
      <c r="L344" s="78">
        <v>0</v>
      </c>
      <c r="M344" s="78">
        <v>4</v>
      </c>
      <c r="N344" s="78">
        <f t="shared" si="46"/>
        <v>25</v>
      </c>
      <c r="O344" s="78">
        <v>0</v>
      </c>
    </row>
    <row r="345" spans="1:15" x14ac:dyDescent="0.3">
      <c r="A345" s="75">
        <v>1</v>
      </c>
      <c r="B345" s="78">
        <f t="shared" si="44"/>
        <v>873</v>
      </c>
      <c r="C345" s="78"/>
      <c r="D345" s="78"/>
      <c r="E345" s="78">
        <v>1</v>
      </c>
      <c r="F345" s="78">
        <v>0</v>
      </c>
      <c r="G345" s="79" t="s">
        <v>99</v>
      </c>
      <c r="H345" s="78"/>
      <c r="I345" s="58" t="str">
        <f xml:space="preserve"> MID(I344,1,39) &amp; "b10"</f>
        <v xml:space="preserve"> From_ILOX_ChuteStatus.ChuteStatus[25].b10</v>
      </c>
      <c r="J345" s="58" t="str">
        <f t="shared" si="45"/>
        <v>HAMPER 25</v>
      </c>
      <c r="K345" s="79">
        <v>107</v>
      </c>
      <c r="L345" s="78">
        <v>0</v>
      </c>
      <c r="M345" s="78">
        <v>4</v>
      </c>
      <c r="N345" s="78">
        <f t="shared" si="46"/>
        <v>25</v>
      </c>
      <c r="O345" s="78">
        <v>0</v>
      </c>
    </row>
    <row r="346" spans="1:15" x14ac:dyDescent="0.3">
      <c r="A346" s="75">
        <v>1</v>
      </c>
      <c r="B346" s="78">
        <f t="shared" si="44"/>
        <v>874</v>
      </c>
      <c r="C346" s="78"/>
      <c r="D346" s="78"/>
      <c r="E346" s="78">
        <v>1</v>
      </c>
      <c r="F346" s="78">
        <v>0</v>
      </c>
      <c r="G346" s="58" t="s">
        <v>760</v>
      </c>
      <c r="H346" s="78"/>
      <c r="I346" s="58" t="str">
        <f xml:space="preserve"> MID(I345,1,39) &amp; "b11"</f>
        <v xml:space="preserve"> From_ILOX_ChuteStatus.ChuteStatus[25].b11</v>
      </c>
      <c r="J346" s="58" t="str">
        <f t="shared" si="45"/>
        <v>HAMPER 25</v>
      </c>
      <c r="K346" s="79">
        <v>106</v>
      </c>
      <c r="L346" s="78">
        <v>0</v>
      </c>
      <c r="M346" s="78">
        <v>4</v>
      </c>
      <c r="N346" s="78">
        <f t="shared" si="46"/>
        <v>25</v>
      </c>
      <c r="O346" s="78">
        <v>0</v>
      </c>
    </row>
    <row r="348" spans="1:15" x14ac:dyDescent="0.3">
      <c r="A348" s="75">
        <v>1</v>
      </c>
      <c r="B348" s="78">
        <f>B337+16</f>
        <v>881</v>
      </c>
      <c r="C348" s="78"/>
      <c r="D348" s="78"/>
      <c r="E348" s="78">
        <v>1</v>
      </c>
      <c r="F348" s="78">
        <v>0</v>
      </c>
      <c r="G348" s="79" t="s">
        <v>94</v>
      </c>
      <c r="H348" s="78"/>
      <c r="I348" s="58" t="str">
        <f xml:space="preserve"> MID(I337,1,35) &amp; TEXT(MID(I337,36,2)+1,"00") &amp; "]" &amp; RIGHT(I337,LEN(I337)-FIND("]",I337))</f>
        <v xml:space="preserve"> From_ILOX_ChuteStatus.ChuteStatus[26].b2</v>
      </c>
      <c r="J348" s="58" t="str">
        <f xml:space="preserve"> MID(J337,1,7) &amp; TEXT(MID(J337,8,2)+1,"00")</f>
        <v>HAMPER 26</v>
      </c>
      <c r="K348" s="79">
        <v>105</v>
      </c>
      <c r="L348" s="78">
        <v>0</v>
      </c>
      <c r="M348" s="78">
        <v>4</v>
      </c>
      <c r="N348" s="78">
        <f>N337+1</f>
        <v>26</v>
      </c>
      <c r="O348" s="78">
        <v>0</v>
      </c>
    </row>
    <row r="349" spans="1:15" x14ac:dyDescent="0.3">
      <c r="A349" s="75">
        <v>1</v>
      </c>
      <c r="B349" s="78">
        <f>B348+1</f>
        <v>882</v>
      </c>
      <c r="C349" s="78"/>
      <c r="D349" s="78"/>
      <c r="E349" s="78">
        <v>1</v>
      </c>
      <c r="F349" s="78">
        <v>0</v>
      </c>
      <c r="G349" s="79" t="s">
        <v>95</v>
      </c>
      <c r="H349" s="78"/>
      <c r="I349" s="58" t="str">
        <f xml:space="preserve"> MID(I348,1,39) &amp; "b3"</f>
        <v xml:space="preserve"> From_ILOX_ChuteStatus.ChuteStatus[26].b3</v>
      </c>
      <c r="J349" s="58" t="str">
        <f>J348</f>
        <v>HAMPER 26</v>
      </c>
      <c r="K349" s="79">
        <v>104</v>
      </c>
      <c r="L349" s="78">
        <v>0</v>
      </c>
      <c r="M349" s="78">
        <v>4</v>
      </c>
      <c r="N349" s="78">
        <f>N348</f>
        <v>26</v>
      </c>
      <c r="O349" s="78">
        <v>0</v>
      </c>
    </row>
    <row r="350" spans="1:15" x14ac:dyDescent="0.3">
      <c r="A350" s="75">
        <v>1</v>
      </c>
      <c r="B350" s="78">
        <f t="shared" ref="B350:B357" si="47">B349+1</f>
        <v>883</v>
      </c>
      <c r="C350" s="78"/>
      <c r="D350" s="78"/>
      <c r="E350" s="78">
        <v>1</v>
      </c>
      <c r="F350" s="78">
        <v>0</v>
      </c>
      <c r="G350" s="79" t="s">
        <v>96</v>
      </c>
      <c r="H350" s="78"/>
      <c r="I350" s="58" t="str">
        <f xml:space="preserve"> MID(I349,1,39) &amp; "b4"</f>
        <v xml:space="preserve"> From_ILOX_ChuteStatus.ChuteStatus[26].b4</v>
      </c>
      <c r="J350" s="58" t="str">
        <f t="shared" ref="J350:J357" si="48">J349</f>
        <v>HAMPER 26</v>
      </c>
      <c r="K350" s="79">
        <v>103</v>
      </c>
      <c r="L350" s="78">
        <v>0</v>
      </c>
      <c r="M350" s="78">
        <v>4</v>
      </c>
      <c r="N350" s="78">
        <f t="shared" ref="N350:N357" si="49">N349</f>
        <v>26</v>
      </c>
      <c r="O350" s="78">
        <v>0</v>
      </c>
    </row>
    <row r="351" spans="1:15" x14ac:dyDescent="0.3">
      <c r="A351" s="75">
        <v>1</v>
      </c>
      <c r="B351" s="78">
        <f t="shared" si="47"/>
        <v>884</v>
      </c>
      <c r="C351" s="78"/>
      <c r="D351" s="78"/>
      <c r="E351" s="78">
        <v>1</v>
      </c>
      <c r="F351" s="78">
        <v>0</v>
      </c>
      <c r="G351" s="79" t="s">
        <v>97</v>
      </c>
      <c r="H351" s="78"/>
      <c r="I351" s="58" t="str">
        <f xml:space="preserve"> MID(I350,1,39) &amp; "b5"</f>
        <v xml:space="preserve"> From_ILOX_ChuteStatus.ChuteStatus[26].b5</v>
      </c>
      <c r="J351" s="58" t="str">
        <f t="shared" si="48"/>
        <v>HAMPER 26</v>
      </c>
      <c r="K351" s="79">
        <v>102</v>
      </c>
      <c r="L351" s="78">
        <v>0</v>
      </c>
      <c r="M351" s="78">
        <v>4</v>
      </c>
      <c r="N351" s="78">
        <f t="shared" si="49"/>
        <v>26</v>
      </c>
      <c r="O351" s="78">
        <v>0</v>
      </c>
    </row>
    <row r="352" spans="1:15" x14ac:dyDescent="0.3">
      <c r="A352" s="75">
        <v>1</v>
      </c>
      <c r="B352" s="78">
        <f t="shared" si="47"/>
        <v>885</v>
      </c>
      <c r="C352" s="78"/>
      <c r="D352" s="78"/>
      <c r="E352" s="78">
        <v>1</v>
      </c>
      <c r="F352" s="78">
        <v>0</v>
      </c>
      <c r="G352" s="79" t="s">
        <v>88</v>
      </c>
      <c r="H352" s="78"/>
      <c r="I352" s="58" t="str">
        <f xml:space="preserve"> MID(I351,1,39) &amp; "b6"</f>
        <v xml:space="preserve"> From_ILOX_ChuteStatus.ChuteStatus[26].b6</v>
      </c>
      <c r="J352" s="58" t="str">
        <f t="shared" si="48"/>
        <v>HAMPER 26</v>
      </c>
      <c r="K352" s="79">
        <v>101</v>
      </c>
      <c r="L352" s="78">
        <v>0</v>
      </c>
      <c r="M352" s="78">
        <v>4</v>
      </c>
      <c r="N352" s="78">
        <f t="shared" si="49"/>
        <v>26</v>
      </c>
      <c r="O352" s="78">
        <v>0</v>
      </c>
    </row>
    <row r="353" spans="1:15" x14ac:dyDescent="0.3">
      <c r="A353" s="75">
        <v>1</v>
      </c>
      <c r="B353" s="78">
        <f t="shared" si="47"/>
        <v>886</v>
      </c>
      <c r="C353" s="78"/>
      <c r="D353" s="78"/>
      <c r="E353" s="78">
        <v>1</v>
      </c>
      <c r="F353" s="78">
        <v>0</v>
      </c>
      <c r="G353" s="80" t="s">
        <v>255</v>
      </c>
      <c r="H353" s="78"/>
      <c r="I353" s="58" t="str">
        <f xml:space="preserve"> MID(I352,1,39) &amp; "b7"</f>
        <v xml:space="preserve"> From_ILOX_ChuteStatus.ChuteStatus[26].b7</v>
      </c>
      <c r="J353" s="58" t="str">
        <f t="shared" si="48"/>
        <v>HAMPER 26</v>
      </c>
      <c r="K353" s="79">
        <v>110</v>
      </c>
      <c r="L353" s="78">
        <v>0</v>
      </c>
      <c r="M353" s="78">
        <v>4</v>
      </c>
      <c r="N353" s="78">
        <f t="shared" si="49"/>
        <v>26</v>
      </c>
      <c r="O353" s="78">
        <v>0</v>
      </c>
    </row>
    <row r="354" spans="1:15" x14ac:dyDescent="0.3">
      <c r="A354" s="75">
        <v>1</v>
      </c>
      <c r="B354" s="78">
        <f>B353+1</f>
        <v>887</v>
      </c>
      <c r="C354" s="78"/>
      <c r="D354" s="78"/>
      <c r="E354" s="78">
        <v>1</v>
      </c>
      <c r="F354" s="78">
        <v>0</v>
      </c>
      <c r="G354" s="79" t="s">
        <v>98</v>
      </c>
      <c r="H354" s="78"/>
      <c r="I354" s="58" t="str">
        <f xml:space="preserve"> MID(I353,1,39) &amp; "b8"</f>
        <v xml:space="preserve"> From_ILOX_ChuteStatus.ChuteStatus[26].b8</v>
      </c>
      <c r="J354" s="58" t="str">
        <f t="shared" si="48"/>
        <v>HAMPER 26</v>
      </c>
      <c r="K354" s="79">
        <v>108</v>
      </c>
      <c r="L354" s="78">
        <v>0</v>
      </c>
      <c r="M354" s="78">
        <v>4</v>
      </c>
      <c r="N354" s="78">
        <f t="shared" si="49"/>
        <v>26</v>
      </c>
      <c r="O354" s="78">
        <v>0</v>
      </c>
    </row>
    <row r="355" spans="1:15" x14ac:dyDescent="0.3">
      <c r="A355" s="75">
        <v>1</v>
      </c>
      <c r="B355" s="78">
        <f t="shared" si="47"/>
        <v>888</v>
      </c>
      <c r="C355" s="78"/>
      <c r="D355" s="78"/>
      <c r="E355" s="78">
        <v>1</v>
      </c>
      <c r="F355" s="78">
        <v>0</v>
      </c>
      <c r="G355" s="79" t="s">
        <v>89</v>
      </c>
      <c r="H355" s="78"/>
      <c r="I355" s="58" t="str">
        <f xml:space="preserve"> MID(I354,1,39) &amp; "b9"</f>
        <v xml:space="preserve"> From_ILOX_ChuteStatus.ChuteStatus[26].b9</v>
      </c>
      <c r="J355" s="58" t="str">
        <f t="shared" si="48"/>
        <v>HAMPER 26</v>
      </c>
      <c r="K355" s="79">
        <v>109</v>
      </c>
      <c r="L355" s="78">
        <v>0</v>
      </c>
      <c r="M355" s="78">
        <v>4</v>
      </c>
      <c r="N355" s="78">
        <f t="shared" si="49"/>
        <v>26</v>
      </c>
      <c r="O355" s="78">
        <v>0</v>
      </c>
    </row>
    <row r="356" spans="1:15" x14ac:dyDescent="0.3">
      <c r="A356" s="75">
        <v>1</v>
      </c>
      <c r="B356" s="78">
        <f t="shared" si="47"/>
        <v>889</v>
      </c>
      <c r="C356" s="78"/>
      <c r="D356" s="78"/>
      <c r="E356" s="78">
        <v>1</v>
      </c>
      <c r="F356" s="78">
        <v>0</v>
      </c>
      <c r="G356" s="79" t="s">
        <v>99</v>
      </c>
      <c r="H356" s="78"/>
      <c r="I356" s="58" t="str">
        <f xml:space="preserve"> MID(I355,1,39) &amp; "b10"</f>
        <v xml:space="preserve"> From_ILOX_ChuteStatus.ChuteStatus[26].b10</v>
      </c>
      <c r="J356" s="58" t="str">
        <f t="shared" si="48"/>
        <v>HAMPER 26</v>
      </c>
      <c r="K356" s="79">
        <v>107</v>
      </c>
      <c r="L356" s="78">
        <v>0</v>
      </c>
      <c r="M356" s="78">
        <v>4</v>
      </c>
      <c r="N356" s="78">
        <f t="shared" si="49"/>
        <v>26</v>
      </c>
      <c r="O356" s="78">
        <v>0</v>
      </c>
    </row>
    <row r="357" spans="1:15" x14ac:dyDescent="0.3">
      <c r="A357" s="75">
        <v>1</v>
      </c>
      <c r="B357" s="78">
        <f t="shared" si="47"/>
        <v>890</v>
      </c>
      <c r="C357" s="78"/>
      <c r="D357" s="78"/>
      <c r="E357" s="78">
        <v>1</v>
      </c>
      <c r="F357" s="78">
        <v>0</v>
      </c>
      <c r="G357" s="58" t="s">
        <v>760</v>
      </c>
      <c r="H357" s="78"/>
      <c r="I357" s="58" t="str">
        <f xml:space="preserve"> MID(I356,1,39) &amp; "b11"</f>
        <v xml:space="preserve"> From_ILOX_ChuteStatus.ChuteStatus[26].b11</v>
      </c>
      <c r="J357" s="58" t="str">
        <f t="shared" si="48"/>
        <v>HAMPER 26</v>
      </c>
      <c r="K357" s="79">
        <v>106</v>
      </c>
      <c r="L357" s="78">
        <v>0</v>
      </c>
      <c r="M357" s="78">
        <v>4</v>
      </c>
      <c r="N357" s="78">
        <f t="shared" si="49"/>
        <v>26</v>
      </c>
      <c r="O357" s="78">
        <v>0</v>
      </c>
    </row>
    <row r="359" spans="1:15" x14ac:dyDescent="0.3">
      <c r="A359" s="75">
        <v>1</v>
      </c>
      <c r="B359" s="78">
        <f>B348+16</f>
        <v>897</v>
      </c>
      <c r="C359" s="78"/>
      <c r="D359" s="78"/>
      <c r="E359" s="78">
        <v>1</v>
      </c>
      <c r="F359" s="78">
        <v>0</v>
      </c>
      <c r="G359" s="79" t="s">
        <v>94</v>
      </c>
      <c r="H359" s="78"/>
      <c r="I359" s="58" t="str">
        <f xml:space="preserve"> MID(I348,1,35) &amp; TEXT(MID(I348,36,2)+1,"00") &amp; "]" &amp; RIGHT(I348,LEN(I348)-FIND("]",I348))</f>
        <v xml:space="preserve"> From_ILOX_ChuteStatus.ChuteStatus[27].b2</v>
      </c>
      <c r="J359" s="58" t="str">
        <f xml:space="preserve"> MID(J348,1,7) &amp; TEXT(MID(J348,8,2)+1,"00")</f>
        <v>HAMPER 27</v>
      </c>
      <c r="K359" s="79">
        <v>105</v>
      </c>
      <c r="L359" s="78">
        <v>0</v>
      </c>
      <c r="M359" s="78">
        <v>4</v>
      </c>
      <c r="N359" s="78">
        <f>N348+1</f>
        <v>27</v>
      </c>
      <c r="O359" s="78">
        <v>0</v>
      </c>
    </row>
    <row r="360" spans="1:15" x14ac:dyDescent="0.3">
      <c r="A360" s="75">
        <v>1</v>
      </c>
      <c r="B360" s="78">
        <f>B359+1</f>
        <v>898</v>
      </c>
      <c r="C360" s="78"/>
      <c r="D360" s="78"/>
      <c r="E360" s="78">
        <v>1</v>
      </c>
      <c r="F360" s="78">
        <v>0</v>
      </c>
      <c r="G360" s="79" t="s">
        <v>95</v>
      </c>
      <c r="H360" s="78"/>
      <c r="I360" s="58" t="str">
        <f xml:space="preserve"> MID(I359,1,39) &amp; "b3"</f>
        <v xml:space="preserve"> From_ILOX_ChuteStatus.ChuteStatus[27].b3</v>
      </c>
      <c r="J360" s="58" t="str">
        <f>J359</f>
        <v>HAMPER 27</v>
      </c>
      <c r="K360" s="79">
        <v>104</v>
      </c>
      <c r="L360" s="78">
        <v>0</v>
      </c>
      <c r="M360" s="78">
        <v>4</v>
      </c>
      <c r="N360" s="78">
        <f>N359</f>
        <v>27</v>
      </c>
      <c r="O360" s="78">
        <v>0</v>
      </c>
    </row>
    <row r="361" spans="1:15" x14ac:dyDescent="0.3">
      <c r="A361" s="75">
        <v>1</v>
      </c>
      <c r="B361" s="78">
        <f t="shared" ref="B361:B368" si="50">B360+1</f>
        <v>899</v>
      </c>
      <c r="C361" s="78"/>
      <c r="D361" s="78"/>
      <c r="E361" s="78">
        <v>1</v>
      </c>
      <c r="F361" s="78">
        <v>0</v>
      </c>
      <c r="G361" s="79" t="s">
        <v>96</v>
      </c>
      <c r="H361" s="78"/>
      <c r="I361" s="58" t="str">
        <f xml:space="preserve"> MID(I360,1,39) &amp; "b4"</f>
        <v xml:space="preserve"> From_ILOX_ChuteStatus.ChuteStatus[27].b4</v>
      </c>
      <c r="J361" s="58" t="str">
        <f t="shared" ref="J361:J368" si="51">J360</f>
        <v>HAMPER 27</v>
      </c>
      <c r="K361" s="79">
        <v>103</v>
      </c>
      <c r="L361" s="78">
        <v>0</v>
      </c>
      <c r="M361" s="78">
        <v>4</v>
      </c>
      <c r="N361" s="78">
        <f t="shared" ref="N361:N368" si="52">N360</f>
        <v>27</v>
      </c>
      <c r="O361" s="78">
        <v>0</v>
      </c>
    </row>
    <row r="362" spans="1:15" x14ac:dyDescent="0.3">
      <c r="A362" s="75">
        <v>1</v>
      </c>
      <c r="B362" s="78">
        <f t="shared" si="50"/>
        <v>900</v>
      </c>
      <c r="C362" s="78"/>
      <c r="D362" s="78"/>
      <c r="E362" s="78">
        <v>1</v>
      </c>
      <c r="F362" s="78">
        <v>0</v>
      </c>
      <c r="G362" s="79" t="s">
        <v>97</v>
      </c>
      <c r="H362" s="78"/>
      <c r="I362" s="58" t="str">
        <f xml:space="preserve"> MID(I361,1,39) &amp; "b5"</f>
        <v xml:space="preserve"> From_ILOX_ChuteStatus.ChuteStatus[27].b5</v>
      </c>
      <c r="J362" s="58" t="str">
        <f t="shared" si="51"/>
        <v>HAMPER 27</v>
      </c>
      <c r="K362" s="79">
        <v>102</v>
      </c>
      <c r="L362" s="78">
        <v>0</v>
      </c>
      <c r="M362" s="78">
        <v>4</v>
      </c>
      <c r="N362" s="78">
        <f t="shared" si="52"/>
        <v>27</v>
      </c>
      <c r="O362" s="78">
        <v>0</v>
      </c>
    </row>
    <row r="363" spans="1:15" x14ac:dyDescent="0.3">
      <c r="A363" s="75">
        <v>1</v>
      </c>
      <c r="B363" s="78">
        <f t="shared" si="50"/>
        <v>901</v>
      </c>
      <c r="C363" s="78"/>
      <c r="D363" s="78"/>
      <c r="E363" s="78">
        <v>1</v>
      </c>
      <c r="F363" s="78">
        <v>0</v>
      </c>
      <c r="G363" s="79" t="s">
        <v>88</v>
      </c>
      <c r="H363" s="78"/>
      <c r="I363" s="58" t="str">
        <f xml:space="preserve"> MID(I362,1,39) &amp; "b6"</f>
        <v xml:space="preserve"> From_ILOX_ChuteStatus.ChuteStatus[27].b6</v>
      </c>
      <c r="J363" s="58" t="str">
        <f t="shared" si="51"/>
        <v>HAMPER 27</v>
      </c>
      <c r="K363" s="79">
        <v>101</v>
      </c>
      <c r="L363" s="78">
        <v>0</v>
      </c>
      <c r="M363" s="78">
        <v>4</v>
      </c>
      <c r="N363" s="78">
        <f t="shared" si="52"/>
        <v>27</v>
      </c>
      <c r="O363" s="78">
        <v>0</v>
      </c>
    </row>
    <row r="364" spans="1:15" x14ac:dyDescent="0.3">
      <c r="A364" s="75">
        <v>1</v>
      </c>
      <c r="B364" s="78">
        <f t="shared" si="50"/>
        <v>902</v>
      </c>
      <c r="C364" s="78"/>
      <c r="D364" s="78"/>
      <c r="E364" s="78">
        <v>1</v>
      </c>
      <c r="F364" s="78">
        <v>0</v>
      </c>
      <c r="G364" s="80" t="s">
        <v>255</v>
      </c>
      <c r="H364" s="78"/>
      <c r="I364" s="58" t="str">
        <f xml:space="preserve"> MID(I363,1,39) &amp; "b7"</f>
        <v xml:space="preserve"> From_ILOX_ChuteStatus.ChuteStatus[27].b7</v>
      </c>
      <c r="J364" s="58" t="str">
        <f t="shared" si="51"/>
        <v>HAMPER 27</v>
      </c>
      <c r="K364" s="79">
        <v>110</v>
      </c>
      <c r="L364" s="78">
        <v>0</v>
      </c>
      <c r="M364" s="78">
        <v>4</v>
      </c>
      <c r="N364" s="78">
        <f t="shared" si="52"/>
        <v>27</v>
      </c>
      <c r="O364" s="78">
        <v>0</v>
      </c>
    </row>
    <row r="365" spans="1:15" x14ac:dyDescent="0.3">
      <c r="A365" s="75">
        <v>1</v>
      </c>
      <c r="B365" s="78">
        <f>B364+1</f>
        <v>903</v>
      </c>
      <c r="C365" s="78"/>
      <c r="D365" s="78"/>
      <c r="E365" s="78">
        <v>1</v>
      </c>
      <c r="F365" s="78">
        <v>0</v>
      </c>
      <c r="G365" s="79" t="s">
        <v>98</v>
      </c>
      <c r="H365" s="78"/>
      <c r="I365" s="58" t="str">
        <f xml:space="preserve"> MID(I364,1,39) &amp; "b8"</f>
        <v xml:space="preserve"> From_ILOX_ChuteStatus.ChuteStatus[27].b8</v>
      </c>
      <c r="J365" s="58" t="str">
        <f t="shared" si="51"/>
        <v>HAMPER 27</v>
      </c>
      <c r="K365" s="79">
        <v>108</v>
      </c>
      <c r="L365" s="78">
        <v>0</v>
      </c>
      <c r="M365" s="78">
        <v>4</v>
      </c>
      <c r="N365" s="78">
        <f t="shared" si="52"/>
        <v>27</v>
      </c>
      <c r="O365" s="78">
        <v>0</v>
      </c>
    </row>
    <row r="366" spans="1:15" x14ac:dyDescent="0.3">
      <c r="A366" s="75">
        <v>1</v>
      </c>
      <c r="B366" s="78">
        <f t="shared" si="50"/>
        <v>904</v>
      </c>
      <c r="C366" s="78"/>
      <c r="D366" s="78"/>
      <c r="E366" s="78">
        <v>1</v>
      </c>
      <c r="F366" s="78">
        <v>0</v>
      </c>
      <c r="G366" s="79" t="s">
        <v>89</v>
      </c>
      <c r="H366" s="78"/>
      <c r="I366" s="58" t="str">
        <f xml:space="preserve"> MID(I365,1,39) &amp; "b9"</f>
        <v xml:space="preserve"> From_ILOX_ChuteStatus.ChuteStatus[27].b9</v>
      </c>
      <c r="J366" s="58" t="str">
        <f t="shared" si="51"/>
        <v>HAMPER 27</v>
      </c>
      <c r="K366" s="79">
        <v>109</v>
      </c>
      <c r="L366" s="78">
        <v>0</v>
      </c>
      <c r="M366" s="78">
        <v>4</v>
      </c>
      <c r="N366" s="78">
        <f t="shared" si="52"/>
        <v>27</v>
      </c>
      <c r="O366" s="78">
        <v>0</v>
      </c>
    </row>
    <row r="367" spans="1:15" x14ac:dyDescent="0.3">
      <c r="A367" s="75">
        <v>1</v>
      </c>
      <c r="B367" s="78">
        <f t="shared" si="50"/>
        <v>905</v>
      </c>
      <c r="C367" s="78"/>
      <c r="D367" s="78"/>
      <c r="E367" s="78">
        <v>1</v>
      </c>
      <c r="F367" s="78">
        <v>0</v>
      </c>
      <c r="G367" s="79" t="s">
        <v>99</v>
      </c>
      <c r="H367" s="78"/>
      <c r="I367" s="58" t="str">
        <f xml:space="preserve"> MID(I366,1,39) &amp; "b10"</f>
        <v xml:space="preserve"> From_ILOX_ChuteStatus.ChuteStatus[27].b10</v>
      </c>
      <c r="J367" s="58" t="str">
        <f t="shared" si="51"/>
        <v>HAMPER 27</v>
      </c>
      <c r="K367" s="79">
        <v>107</v>
      </c>
      <c r="L367" s="78">
        <v>0</v>
      </c>
      <c r="M367" s="78">
        <v>4</v>
      </c>
      <c r="N367" s="78">
        <f t="shared" si="52"/>
        <v>27</v>
      </c>
      <c r="O367" s="78">
        <v>0</v>
      </c>
    </row>
    <row r="368" spans="1:15" x14ac:dyDescent="0.3">
      <c r="A368" s="75">
        <v>1</v>
      </c>
      <c r="B368" s="78">
        <f t="shared" si="50"/>
        <v>906</v>
      </c>
      <c r="C368" s="78"/>
      <c r="D368" s="78"/>
      <c r="E368" s="78">
        <v>1</v>
      </c>
      <c r="F368" s="78">
        <v>0</v>
      </c>
      <c r="G368" s="58" t="s">
        <v>760</v>
      </c>
      <c r="H368" s="78"/>
      <c r="I368" s="58" t="str">
        <f xml:space="preserve"> MID(I367,1,39) &amp; "b11"</f>
        <v xml:space="preserve"> From_ILOX_ChuteStatus.ChuteStatus[27].b11</v>
      </c>
      <c r="J368" s="58" t="str">
        <f t="shared" si="51"/>
        <v>HAMPER 27</v>
      </c>
      <c r="K368" s="79">
        <v>106</v>
      </c>
      <c r="L368" s="78">
        <v>0</v>
      </c>
      <c r="M368" s="78">
        <v>4</v>
      </c>
      <c r="N368" s="78">
        <f t="shared" si="52"/>
        <v>27</v>
      </c>
      <c r="O368" s="78">
        <v>0</v>
      </c>
    </row>
    <row r="370" spans="1:15" x14ac:dyDescent="0.3">
      <c r="A370" s="75">
        <v>1</v>
      </c>
      <c r="B370" s="78">
        <f>B359+16</f>
        <v>913</v>
      </c>
      <c r="C370" s="78"/>
      <c r="D370" s="78"/>
      <c r="E370" s="78">
        <v>1</v>
      </c>
      <c r="F370" s="78">
        <v>0</v>
      </c>
      <c r="G370" s="79" t="s">
        <v>94</v>
      </c>
      <c r="H370" s="78"/>
      <c r="I370" s="58" t="str">
        <f xml:space="preserve"> MID(I359,1,35) &amp; TEXT(MID(I359,36,2)+1,"00") &amp; "]" &amp; RIGHT(I359,LEN(I359)-FIND("]",I359))</f>
        <v xml:space="preserve"> From_ILOX_ChuteStatus.ChuteStatus[28].b2</v>
      </c>
      <c r="J370" s="58" t="str">
        <f xml:space="preserve"> MID(J359,1,7) &amp; TEXT(MID(J359,8,2)+1,"00")</f>
        <v>HAMPER 28</v>
      </c>
      <c r="K370" s="79">
        <v>105</v>
      </c>
      <c r="L370" s="78">
        <v>0</v>
      </c>
      <c r="M370" s="78">
        <v>4</v>
      </c>
      <c r="N370" s="78">
        <f>N359+1</f>
        <v>28</v>
      </c>
      <c r="O370" s="78">
        <v>0</v>
      </c>
    </row>
    <row r="371" spans="1:15" x14ac:dyDescent="0.3">
      <c r="A371" s="75">
        <v>1</v>
      </c>
      <c r="B371" s="78">
        <f>B370+1</f>
        <v>914</v>
      </c>
      <c r="C371" s="78"/>
      <c r="D371" s="78"/>
      <c r="E371" s="78">
        <v>1</v>
      </c>
      <c r="F371" s="78">
        <v>0</v>
      </c>
      <c r="G371" s="79" t="s">
        <v>95</v>
      </c>
      <c r="H371" s="78"/>
      <c r="I371" s="58" t="str">
        <f xml:space="preserve"> MID(I370,1,39) &amp; "b3"</f>
        <v xml:space="preserve"> From_ILOX_ChuteStatus.ChuteStatus[28].b3</v>
      </c>
      <c r="J371" s="58" t="str">
        <f>J370</f>
        <v>HAMPER 28</v>
      </c>
      <c r="K371" s="79">
        <v>104</v>
      </c>
      <c r="L371" s="78">
        <v>0</v>
      </c>
      <c r="M371" s="78">
        <v>4</v>
      </c>
      <c r="N371" s="78">
        <f>N370</f>
        <v>28</v>
      </c>
      <c r="O371" s="78">
        <v>0</v>
      </c>
    </row>
    <row r="372" spans="1:15" x14ac:dyDescent="0.3">
      <c r="A372" s="75">
        <v>1</v>
      </c>
      <c r="B372" s="78">
        <f t="shared" ref="B372:B379" si="53">B371+1</f>
        <v>915</v>
      </c>
      <c r="C372" s="78"/>
      <c r="D372" s="78"/>
      <c r="E372" s="78">
        <v>1</v>
      </c>
      <c r="F372" s="78">
        <v>0</v>
      </c>
      <c r="G372" s="79" t="s">
        <v>96</v>
      </c>
      <c r="H372" s="78"/>
      <c r="I372" s="58" t="str">
        <f xml:space="preserve"> MID(I371,1,39) &amp; "b4"</f>
        <v xml:space="preserve"> From_ILOX_ChuteStatus.ChuteStatus[28].b4</v>
      </c>
      <c r="J372" s="58" t="str">
        <f t="shared" ref="J372:J379" si="54">J371</f>
        <v>HAMPER 28</v>
      </c>
      <c r="K372" s="79">
        <v>103</v>
      </c>
      <c r="L372" s="78">
        <v>0</v>
      </c>
      <c r="M372" s="78">
        <v>4</v>
      </c>
      <c r="N372" s="78">
        <f t="shared" ref="N372:N379" si="55">N371</f>
        <v>28</v>
      </c>
      <c r="O372" s="78">
        <v>0</v>
      </c>
    </row>
    <row r="373" spans="1:15" x14ac:dyDescent="0.3">
      <c r="A373" s="75">
        <v>1</v>
      </c>
      <c r="B373" s="78">
        <f t="shared" si="53"/>
        <v>916</v>
      </c>
      <c r="C373" s="78"/>
      <c r="D373" s="78"/>
      <c r="E373" s="78">
        <v>1</v>
      </c>
      <c r="F373" s="78">
        <v>0</v>
      </c>
      <c r="G373" s="79" t="s">
        <v>97</v>
      </c>
      <c r="H373" s="78"/>
      <c r="I373" s="58" t="str">
        <f xml:space="preserve"> MID(I372,1,39) &amp; "b5"</f>
        <v xml:space="preserve"> From_ILOX_ChuteStatus.ChuteStatus[28].b5</v>
      </c>
      <c r="J373" s="58" t="str">
        <f t="shared" si="54"/>
        <v>HAMPER 28</v>
      </c>
      <c r="K373" s="79">
        <v>102</v>
      </c>
      <c r="L373" s="78">
        <v>0</v>
      </c>
      <c r="M373" s="78">
        <v>4</v>
      </c>
      <c r="N373" s="78">
        <f t="shared" si="55"/>
        <v>28</v>
      </c>
      <c r="O373" s="78">
        <v>0</v>
      </c>
    </row>
    <row r="374" spans="1:15" x14ac:dyDescent="0.3">
      <c r="A374" s="75">
        <v>1</v>
      </c>
      <c r="B374" s="78">
        <f t="shared" si="53"/>
        <v>917</v>
      </c>
      <c r="C374" s="78"/>
      <c r="D374" s="78"/>
      <c r="E374" s="78">
        <v>1</v>
      </c>
      <c r="F374" s="78">
        <v>0</v>
      </c>
      <c r="G374" s="79" t="s">
        <v>88</v>
      </c>
      <c r="H374" s="78"/>
      <c r="I374" s="58" t="str">
        <f xml:space="preserve"> MID(I373,1,39) &amp; "b6"</f>
        <v xml:space="preserve"> From_ILOX_ChuteStatus.ChuteStatus[28].b6</v>
      </c>
      <c r="J374" s="58" t="str">
        <f t="shared" si="54"/>
        <v>HAMPER 28</v>
      </c>
      <c r="K374" s="79">
        <v>101</v>
      </c>
      <c r="L374" s="78">
        <v>0</v>
      </c>
      <c r="M374" s="78">
        <v>4</v>
      </c>
      <c r="N374" s="78">
        <f t="shared" si="55"/>
        <v>28</v>
      </c>
      <c r="O374" s="78">
        <v>0</v>
      </c>
    </row>
    <row r="375" spans="1:15" x14ac:dyDescent="0.3">
      <c r="A375" s="75">
        <v>1</v>
      </c>
      <c r="B375" s="78">
        <f t="shared" si="53"/>
        <v>918</v>
      </c>
      <c r="C375" s="78"/>
      <c r="D375" s="78"/>
      <c r="E375" s="78">
        <v>1</v>
      </c>
      <c r="F375" s="78">
        <v>0</v>
      </c>
      <c r="G375" s="80" t="s">
        <v>255</v>
      </c>
      <c r="H375" s="78"/>
      <c r="I375" s="58" t="str">
        <f xml:space="preserve"> MID(I374,1,39) &amp; "b7"</f>
        <v xml:space="preserve"> From_ILOX_ChuteStatus.ChuteStatus[28].b7</v>
      </c>
      <c r="J375" s="58" t="str">
        <f t="shared" si="54"/>
        <v>HAMPER 28</v>
      </c>
      <c r="K375" s="79">
        <v>110</v>
      </c>
      <c r="L375" s="78">
        <v>0</v>
      </c>
      <c r="M375" s="78">
        <v>4</v>
      </c>
      <c r="N375" s="78">
        <f t="shared" si="55"/>
        <v>28</v>
      </c>
      <c r="O375" s="78">
        <v>0</v>
      </c>
    </row>
    <row r="376" spans="1:15" x14ac:dyDescent="0.3">
      <c r="A376" s="75">
        <v>1</v>
      </c>
      <c r="B376" s="78">
        <f>B375+1</f>
        <v>919</v>
      </c>
      <c r="C376" s="78"/>
      <c r="D376" s="78"/>
      <c r="E376" s="78">
        <v>1</v>
      </c>
      <c r="F376" s="78">
        <v>0</v>
      </c>
      <c r="G376" s="79" t="s">
        <v>98</v>
      </c>
      <c r="H376" s="78"/>
      <c r="I376" s="58" t="str">
        <f xml:space="preserve"> MID(I375,1,39) &amp; "b8"</f>
        <v xml:space="preserve"> From_ILOX_ChuteStatus.ChuteStatus[28].b8</v>
      </c>
      <c r="J376" s="58" t="str">
        <f t="shared" si="54"/>
        <v>HAMPER 28</v>
      </c>
      <c r="K376" s="79">
        <v>108</v>
      </c>
      <c r="L376" s="78">
        <v>0</v>
      </c>
      <c r="M376" s="78">
        <v>4</v>
      </c>
      <c r="N376" s="78">
        <f t="shared" si="55"/>
        <v>28</v>
      </c>
      <c r="O376" s="78">
        <v>0</v>
      </c>
    </row>
    <row r="377" spans="1:15" x14ac:dyDescent="0.3">
      <c r="A377" s="75">
        <v>1</v>
      </c>
      <c r="B377" s="78">
        <f t="shared" si="53"/>
        <v>920</v>
      </c>
      <c r="C377" s="78"/>
      <c r="D377" s="78"/>
      <c r="E377" s="78">
        <v>1</v>
      </c>
      <c r="F377" s="78">
        <v>0</v>
      </c>
      <c r="G377" s="79" t="s">
        <v>89</v>
      </c>
      <c r="H377" s="78"/>
      <c r="I377" s="58" t="str">
        <f xml:space="preserve"> MID(I376,1,39) &amp; "b9"</f>
        <v xml:space="preserve"> From_ILOX_ChuteStatus.ChuteStatus[28].b9</v>
      </c>
      <c r="J377" s="58" t="str">
        <f t="shared" si="54"/>
        <v>HAMPER 28</v>
      </c>
      <c r="K377" s="79">
        <v>109</v>
      </c>
      <c r="L377" s="78">
        <v>0</v>
      </c>
      <c r="M377" s="78">
        <v>4</v>
      </c>
      <c r="N377" s="78">
        <f t="shared" si="55"/>
        <v>28</v>
      </c>
      <c r="O377" s="78">
        <v>0</v>
      </c>
    </row>
    <row r="378" spans="1:15" x14ac:dyDescent="0.3">
      <c r="A378" s="75">
        <v>1</v>
      </c>
      <c r="B378" s="78">
        <f t="shared" si="53"/>
        <v>921</v>
      </c>
      <c r="C378" s="78"/>
      <c r="D378" s="78"/>
      <c r="E378" s="78">
        <v>1</v>
      </c>
      <c r="F378" s="78">
        <v>0</v>
      </c>
      <c r="G378" s="79" t="s">
        <v>99</v>
      </c>
      <c r="H378" s="78"/>
      <c r="I378" s="58" t="str">
        <f xml:space="preserve"> MID(I377,1,39) &amp; "b10"</f>
        <v xml:space="preserve"> From_ILOX_ChuteStatus.ChuteStatus[28].b10</v>
      </c>
      <c r="J378" s="58" t="str">
        <f t="shared" si="54"/>
        <v>HAMPER 28</v>
      </c>
      <c r="K378" s="79">
        <v>107</v>
      </c>
      <c r="L378" s="78">
        <v>0</v>
      </c>
      <c r="M378" s="78">
        <v>4</v>
      </c>
      <c r="N378" s="78">
        <f t="shared" si="55"/>
        <v>28</v>
      </c>
      <c r="O378" s="78">
        <v>0</v>
      </c>
    </row>
    <row r="379" spans="1:15" x14ac:dyDescent="0.3">
      <c r="A379" s="75">
        <v>1</v>
      </c>
      <c r="B379" s="78">
        <f t="shared" si="53"/>
        <v>922</v>
      </c>
      <c r="C379" s="78"/>
      <c r="D379" s="78"/>
      <c r="E379" s="78">
        <v>1</v>
      </c>
      <c r="F379" s="78">
        <v>0</v>
      </c>
      <c r="G379" s="58" t="s">
        <v>760</v>
      </c>
      <c r="H379" s="78"/>
      <c r="I379" s="58" t="str">
        <f xml:space="preserve"> MID(I378,1,39) &amp; "b11"</f>
        <v xml:space="preserve"> From_ILOX_ChuteStatus.ChuteStatus[28].b11</v>
      </c>
      <c r="J379" s="58" t="str">
        <f t="shared" si="54"/>
        <v>HAMPER 28</v>
      </c>
      <c r="K379" s="79">
        <v>106</v>
      </c>
      <c r="L379" s="78">
        <v>0</v>
      </c>
      <c r="M379" s="78">
        <v>4</v>
      </c>
      <c r="N379" s="78">
        <f t="shared" si="55"/>
        <v>28</v>
      </c>
      <c r="O379" s="78">
        <v>0</v>
      </c>
    </row>
    <row r="381" spans="1:15" x14ac:dyDescent="0.3">
      <c r="A381" s="75">
        <v>1</v>
      </c>
      <c r="B381" s="78">
        <f>B370+16</f>
        <v>929</v>
      </c>
      <c r="C381" s="78"/>
      <c r="D381" s="78"/>
      <c r="E381" s="78">
        <v>1</v>
      </c>
      <c r="F381" s="78">
        <v>0</v>
      </c>
      <c r="G381" s="79" t="s">
        <v>94</v>
      </c>
      <c r="H381" s="78"/>
      <c r="I381" s="58" t="str">
        <f xml:space="preserve"> MID(I370,1,35) &amp; TEXT(MID(I370,36,2)+1,"00") &amp; "]" &amp; RIGHT(I370,LEN(I370)-FIND("]",I370))</f>
        <v xml:space="preserve"> From_ILOX_ChuteStatus.ChuteStatus[29].b2</v>
      </c>
      <c r="J381" s="58" t="str">
        <f xml:space="preserve"> MID(J370,1,7) &amp; TEXT(MID(J370,8,2)+1,"00")</f>
        <v>HAMPER 29</v>
      </c>
      <c r="K381" s="79">
        <v>105</v>
      </c>
      <c r="L381" s="78">
        <v>0</v>
      </c>
      <c r="M381" s="78">
        <v>4</v>
      </c>
      <c r="N381" s="78">
        <f>N370+1</f>
        <v>29</v>
      </c>
      <c r="O381" s="78">
        <v>0</v>
      </c>
    </row>
    <row r="382" spans="1:15" x14ac:dyDescent="0.3">
      <c r="A382" s="75">
        <v>1</v>
      </c>
      <c r="B382" s="78">
        <f>B381+1</f>
        <v>930</v>
      </c>
      <c r="C382" s="78"/>
      <c r="D382" s="78"/>
      <c r="E382" s="78">
        <v>1</v>
      </c>
      <c r="F382" s="78">
        <v>0</v>
      </c>
      <c r="G382" s="79" t="s">
        <v>95</v>
      </c>
      <c r="H382" s="78"/>
      <c r="I382" s="58" t="str">
        <f xml:space="preserve"> MID(I381,1,39) &amp; "b3"</f>
        <v xml:space="preserve"> From_ILOX_ChuteStatus.ChuteStatus[29].b3</v>
      </c>
      <c r="J382" s="58" t="str">
        <f>J381</f>
        <v>HAMPER 29</v>
      </c>
      <c r="K382" s="79">
        <v>104</v>
      </c>
      <c r="L382" s="78">
        <v>0</v>
      </c>
      <c r="M382" s="78">
        <v>4</v>
      </c>
      <c r="N382" s="78">
        <f>N381</f>
        <v>29</v>
      </c>
      <c r="O382" s="78">
        <v>0</v>
      </c>
    </row>
    <row r="383" spans="1:15" x14ac:dyDescent="0.3">
      <c r="A383" s="75">
        <v>1</v>
      </c>
      <c r="B383" s="78">
        <f t="shared" ref="B383:B390" si="56">B382+1</f>
        <v>931</v>
      </c>
      <c r="C383" s="78"/>
      <c r="D383" s="78"/>
      <c r="E383" s="78">
        <v>1</v>
      </c>
      <c r="F383" s="78">
        <v>0</v>
      </c>
      <c r="G383" s="79" t="s">
        <v>96</v>
      </c>
      <c r="H383" s="78"/>
      <c r="I383" s="58" t="str">
        <f xml:space="preserve"> MID(I382,1,39) &amp; "b4"</f>
        <v xml:space="preserve"> From_ILOX_ChuteStatus.ChuteStatus[29].b4</v>
      </c>
      <c r="J383" s="58" t="str">
        <f t="shared" ref="J383:J390" si="57">J382</f>
        <v>HAMPER 29</v>
      </c>
      <c r="K383" s="79">
        <v>103</v>
      </c>
      <c r="L383" s="78">
        <v>0</v>
      </c>
      <c r="M383" s="78">
        <v>4</v>
      </c>
      <c r="N383" s="78">
        <f t="shared" ref="N383:N390" si="58">N382</f>
        <v>29</v>
      </c>
      <c r="O383" s="78">
        <v>0</v>
      </c>
    </row>
    <row r="384" spans="1:15" x14ac:dyDescent="0.3">
      <c r="A384" s="75">
        <v>1</v>
      </c>
      <c r="B384" s="78">
        <f t="shared" si="56"/>
        <v>932</v>
      </c>
      <c r="C384" s="78"/>
      <c r="D384" s="78"/>
      <c r="E384" s="78">
        <v>1</v>
      </c>
      <c r="F384" s="78">
        <v>0</v>
      </c>
      <c r="G384" s="79" t="s">
        <v>97</v>
      </c>
      <c r="H384" s="78"/>
      <c r="I384" s="58" t="str">
        <f xml:space="preserve"> MID(I383,1,39) &amp; "b5"</f>
        <v xml:space="preserve"> From_ILOX_ChuteStatus.ChuteStatus[29].b5</v>
      </c>
      <c r="J384" s="58" t="str">
        <f t="shared" si="57"/>
        <v>HAMPER 29</v>
      </c>
      <c r="K384" s="79">
        <v>102</v>
      </c>
      <c r="L384" s="78">
        <v>0</v>
      </c>
      <c r="M384" s="78">
        <v>4</v>
      </c>
      <c r="N384" s="78">
        <f t="shared" si="58"/>
        <v>29</v>
      </c>
      <c r="O384" s="78">
        <v>0</v>
      </c>
    </row>
    <row r="385" spans="1:15" x14ac:dyDescent="0.3">
      <c r="A385" s="75">
        <v>1</v>
      </c>
      <c r="B385" s="78">
        <f t="shared" si="56"/>
        <v>933</v>
      </c>
      <c r="C385" s="78"/>
      <c r="D385" s="78"/>
      <c r="E385" s="78">
        <v>1</v>
      </c>
      <c r="F385" s="78">
        <v>0</v>
      </c>
      <c r="G385" s="79" t="s">
        <v>88</v>
      </c>
      <c r="H385" s="78"/>
      <c r="I385" s="58" t="str">
        <f xml:space="preserve"> MID(I384,1,39) &amp; "b6"</f>
        <v xml:space="preserve"> From_ILOX_ChuteStatus.ChuteStatus[29].b6</v>
      </c>
      <c r="J385" s="58" t="str">
        <f t="shared" si="57"/>
        <v>HAMPER 29</v>
      </c>
      <c r="K385" s="79">
        <v>101</v>
      </c>
      <c r="L385" s="78">
        <v>0</v>
      </c>
      <c r="M385" s="78">
        <v>4</v>
      </c>
      <c r="N385" s="78">
        <f t="shared" si="58"/>
        <v>29</v>
      </c>
      <c r="O385" s="78">
        <v>0</v>
      </c>
    </row>
    <row r="386" spans="1:15" x14ac:dyDescent="0.3">
      <c r="A386" s="75">
        <v>1</v>
      </c>
      <c r="B386" s="78">
        <f t="shared" si="56"/>
        <v>934</v>
      </c>
      <c r="C386" s="78"/>
      <c r="D386" s="78"/>
      <c r="E386" s="78">
        <v>1</v>
      </c>
      <c r="F386" s="78">
        <v>0</v>
      </c>
      <c r="G386" s="80" t="s">
        <v>255</v>
      </c>
      <c r="H386" s="78"/>
      <c r="I386" s="58" t="str">
        <f xml:space="preserve"> MID(I385,1,39) &amp; "b7"</f>
        <v xml:space="preserve"> From_ILOX_ChuteStatus.ChuteStatus[29].b7</v>
      </c>
      <c r="J386" s="58" t="str">
        <f t="shared" si="57"/>
        <v>HAMPER 29</v>
      </c>
      <c r="K386" s="79">
        <v>110</v>
      </c>
      <c r="L386" s="78">
        <v>0</v>
      </c>
      <c r="M386" s="78">
        <v>4</v>
      </c>
      <c r="N386" s="78">
        <f t="shared" si="58"/>
        <v>29</v>
      </c>
      <c r="O386" s="78">
        <v>0</v>
      </c>
    </row>
    <row r="387" spans="1:15" x14ac:dyDescent="0.3">
      <c r="A387" s="75">
        <v>1</v>
      </c>
      <c r="B387" s="78">
        <f>B386+1</f>
        <v>935</v>
      </c>
      <c r="C387" s="78"/>
      <c r="D387" s="78"/>
      <c r="E387" s="78">
        <v>1</v>
      </c>
      <c r="F387" s="78">
        <v>0</v>
      </c>
      <c r="G387" s="79" t="s">
        <v>98</v>
      </c>
      <c r="H387" s="78"/>
      <c r="I387" s="58" t="str">
        <f xml:space="preserve"> MID(I386,1,39) &amp; "b8"</f>
        <v xml:space="preserve"> From_ILOX_ChuteStatus.ChuteStatus[29].b8</v>
      </c>
      <c r="J387" s="58" t="str">
        <f t="shared" si="57"/>
        <v>HAMPER 29</v>
      </c>
      <c r="K387" s="79">
        <v>108</v>
      </c>
      <c r="L387" s="78">
        <v>0</v>
      </c>
      <c r="M387" s="78">
        <v>4</v>
      </c>
      <c r="N387" s="78">
        <f t="shared" si="58"/>
        <v>29</v>
      </c>
      <c r="O387" s="78">
        <v>0</v>
      </c>
    </row>
    <row r="388" spans="1:15" x14ac:dyDescent="0.3">
      <c r="A388" s="75">
        <v>1</v>
      </c>
      <c r="B388" s="78">
        <f t="shared" si="56"/>
        <v>936</v>
      </c>
      <c r="C388" s="78"/>
      <c r="D388" s="78"/>
      <c r="E388" s="78">
        <v>1</v>
      </c>
      <c r="F388" s="78">
        <v>0</v>
      </c>
      <c r="G388" s="79" t="s">
        <v>89</v>
      </c>
      <c r="H388" s="78"/>
      <c r="I388" s="58" t="str">
        <f xml:space="preserve"> MID(I387,1,39) &amp; "b9"</f>
        <v xml:space="preserve"> From_ILOX_ChuteStatus.ChuteStatus[29].b9</v>
      </c>
      <c r="J388" s="58" t="str">
        <f t="shared" si="57"/>
        <v>HAMPER 29</v>
      </c>
      <c r="K388" s="79">
        <v>109</v>
      </c>
      <c r="L388" s="78">
        <v>0</v>
      </c>
      <c r="M388" s="78">
        <v>4</v>
      </c>
      <c r="N388" s="78">
        <f t="shared" si="58"/>
        <v>29</v>
      </c>
      <c r="O388" s="78">
        <v>0</v>
      </c>
    </row>
    <row r="389" spans="1:15" x14ac:dyDescent="0.3">
      <c r="A389" s="75">
        <v>1</v>
      </c>
      <c r="B389" s="78">
        <f t="shared" si="56"/>
        <v>937</v>
      </c>
      <c r="C389" s="78"/>
      <c r="D389" s="78"/>
      <c r="E389" s="78">
        <v>1</v>
      </c>
      <c r="F389" s="78">
        <v>0</v>
      </c>
      <c r="G389" s="79" t="s">
        <v>99</v>
      </c>
      <c r="H389" s="78"/>
      <c r="I389" s="58" t="str">
        <f xml:space="preserve"> MID(I388,1,39) &amp; "b10"</f>
        <v xml:space="preserve"> From_ILOX_ChuteStatus.ChuteStatus[29].b10</v>
      </c>
      <c r="J389" s="58" t="str">
        <f t="shared" si="57"/>
        <v>HAMPER 29</v>
      </c>
      <c r="K389" s="79">
        <v>107</v>
      </c>
      <c r="L389" s="78">
        <v>0</v>
      </c>
      <c r="M389" s="78">
        <v>4</v>
      </c>
      <c r="N389" s="78">
        <f t="shared" si="58"/>
        <v>29</v>
      </c>
      <c r="O389" s="78">
        <v>0</v>
      </c>
    </row>
    <row r="390" spans="1:15" x14ac:dyDescent="0.3">
      <c r="A390" s="75">
        <v>1</v>
      </c>
      <c r="B390" s="78">
        <f t="shared" si="56"/>
        <v>938</v>
      </c>
      <c r="C390" s="78"/>
      <c r="D390" s="78"/>
      <c r="E390" s="78">
        <v>1</v>
      </c>
      <c r="F390" s="78">
        <v>0</v>
      </c>
      <c r="G390" s="58" t="s">
        <v>760</v>
      </c>
      <c r="H390" s="78"/>
      <c r="I390" s="58" t="str">
        <f xml:space="preserve"> MID(I389,1,39) &amp; "b11"</f>
        <v xml:space="preserve"> From_ILOX_ChuteStatus.ChuteStatus[29].b11</v>
      </c>
      <c r="J390" s="58" t="str">
        <f t="shared" si="57"/>
        <v>HAMPER 29</v>
      </c>
      <c r="K390" s="79">
        <v>106</v>
      </c>
      <c r="L390" s="78">
        <v>0</v>
      </c>
      <c r="M390" s="78">
        <v>4</v>
      </c>
      <c r="N390" s="78">
        <f t="shared" si="58"/>
        <v>29</v>
      </c>
      <c r="O390" s="78">
        <v>0</v>
      </c>
    </row>
    <row r="392" spans="1:15" x14ac:dyDescent="0.3">
      <c r="A392" s="75">
        <v>1</v>
      </c>
      <c r="B392" s="78">
        <f>B381+16</f>
        <v>945</v>
      </c>
      <c r="C392" s="78"/>
      <c r="D392" s="78"/>
      <c r="E392" s="78">
        <v>1</v>
      </c>
      <c r="F392" s="78">
        <v>0</v>
      </c>
      <c r="G392" s="79" t="s">
        <v>94</v>
      </c>
      <c r="H392" s="78"/>
      <c r="I392" s="58" t="str">
        <f xml:space="preserve"> MID(I381,1,35) &amp; TEXT(MID(I381,36,2)+1,"00") &amp; "]" &amp; RIGHT(I381,LEN(I381)-FIND("]",I381))</f>
        <v xml:space="preserve"> From_ILOX_ChuteStatus.ChuteStatus[30].b2</v>
      </c>
      <c r="J392" s="58" t="str">
        <f xml:space="preserve"> MID(J381,1,7) &amp; TEXT(MID(J381,8,2)+1,"00")</f>
        <v>HAMPER 30</v>
      </c>
      <c r="K392" s="79">
        <v>105</v>
      </c>
      <c r="L392" s="78">
        <v>0</v>
      </c>
      <c r="M392" s="78">
        <v>4</v>
      </c>
      <c r="N392" s="78">
        <f>N381+1</f>
        <v>30</v>
      </c>
      <c r="O392" s="78">
        <v>0</v>
      </c>
    </row>
    <row r="393" spans="1:15" x14ac:dyDescent="0.3">
      <c r="A393" s="75">
        <v>1</v>
      </c>
      <c r="B393" s="78">
        <f>B392+1</f>
        <v>946</v>
      </c>
      <c r="C393" s="78"/>
      <c r="D393" s="78"/>
      <c r="E393" s="78">
        <v>1</v>
      </c>
      <c r="F393" s="78">
        <v>0</v>
      </c>
      <c r="G393" s="79" t="s">
        <v>95</v>
      </c>
      <c r="H393" s="78"/>
      <c r="I393" s="58" t="str">
        <f xml:space="preserve"> MID(I392,1,39) &amp; "b3"</f>
        <v xml:space="preserve"> From_ILOX_ChuteStatus.ChuteStatus[30].b3</v>
      </c>
      <c r="J393" s="58" t="str">
        <f>J392</f>
        <v>HAMPER 30</v>
      </c>
      <c r="K393" s="79">
        <v>104</v>
      </c>
      <c r="L393" s="78">
        <v>0</v>
      </c>
      <c r="M393" s="78">
        <v>4</v>
      </c>
      <c r="N393" s="78">
        <f>N392</f>
        <v>30</v>
      </c>
      <c r="O393" s="78">
        <v>0</v>
      </c>
    </row>
    <row r="394" spans="1:15" x14ac:dyDescent="0.3">
      <c r="A394" s="75">
        <v>1</v>
      </c>
      <c r="B394" s="78">
        <f t="shared" ref="B394:B401" si="59">B393+1</f>
        <v>947</v>
      </c>
      <c r="C394" s="78"/>
      <c r="D394" s="78"/>
      <c r="E394" s="78">
        <v>1</v>
      </c>
      <c r="F394" s="78">
        <v>0</v>
      </c>
      <c r="G394" s="79" t="s">
        <v>96</v>
      </c>
      <c r="H394" s="78"/>
      <c r="I394" s="58" t="str">
        <f xml:space="preserve"> MID(I393,1,39) &amp; "b4"</f>
        <v xml:space="preserve"> From_ILOX_ChuteStatus.ChuteStatus[30].b4</v>
      </c>
      <c r="J394" s="58" t="str">
        <f t="shared" ref="J394:J401" si="60">J393</f>
        <v>HAMPER 30</v>
      </c>
      <c r="K394" s="79">
        <v>103</v>
      </c>
      <c r="L394" s="78">
        <v>0</v>
      </c>
      <c r="M394" s="78">
        <v>4</v>
      </c>
      <c r="N394" s="78">
        <f t="shared" ref="N394:N401" si="61">N393</f>
        <v>30</v>
      </c>
      <c r="O394" s="78">
        <v>0</v>
      </c>
    </row>
    <row r="395" spans="1:15" x14ac:dyDescent="0.3">
      <c r="A395" s="75">
        <v>1</v>
      </c>
      <c r="B395" s="78">
        <f t="shared" si="59"/>
        <v>948</v>
      </c>
      <c r="C395" s="78"/>
      <c r="D395" s="78"/>
      <c r="E395" s="78">
        <v>1</v>
      </c>
      <c r="F395" s="78">
        <v>0</v>
      </c>
      <c r="G395" s="79" t="s">
        <v>97</v>
      </c>
      <c r="H395" s="78"/>
      <c r="I395" s="58" t="str">
        <f xml:space="preserve"> MID(I394,1,39) &amp; "b5"</f>
        <v xml:space="preserve"> From_ILOX_ChuteStatus.ChuteStatus[30].b5</v>
      </c>
      <c r="J395" s="58" t="str">
        <f t="shared" si="60"/>
        <v>HAMPER 30</v>
      </c>
      <c r="K395" s="79">
        <v>102</v>
      </c>
      <c r="L395" s="78">
        <v>0</v>
      </c>
      <c r="M395" s="78">
        <v>4</v>
      </c>
      <c r="N395" s="78">
        <f t="shared" si="61"/>
        <v>30</v>
      </c>
      <c r="O395" s="78">
        <v>0</v>
      </c>
    </row>
    <row r="396" spans="1:15" x14ac:dyDescent="0.3">
      <c r="A396" s="75">
        <v>1</v>
      </c>
      <c r="B396" s="78">
        <f t="shared" si="59"/>
        <v>949</v>
      </c>
      <c r="C396" s="78"/>
      <c r="D396" s="78"/>
      <c r="E396" s="78">
        <v>1</v>
      </c>
      <c r="F396" s="78">
        <v>0</v>
      </c>
      <c r="G396" s="79" t="s">
        <v>88</v>
      </c>
      <c r="H396" s="78"/>
      <c r="I396" s="58" t="str">
        <f xml:space="preserve"> MID(I395,1,39) &amp; "b6"</f>
        <v xml:space="preserve"> From_ILOX_ChuteStatus.ChuteStatus[30].b6</v>
      </c>
      <c r="J396" s="58" t="str">
        <f t="shared" si="60"/>
        <v>HAMPER 30</v>
      </c>
      <c r="K396" s="79">
        <v>101</v>
      </c>
      <c r="L396" s="78">
        <v>0</v>
      </c>
      <c r="M396" s="78">
        <v>4</v>
      </c>
      <c r="N396" s="78">
        <f t="shared" si="61"/>
        <v>30</v>
      </c>
      <c r="O396" s="78">
        <v>0</v>
      </c>
    </row>
    <row r="397" spans="1:15" x14ac:dyDescent="0.3">
      <c r="A397" s="75">
        <v>1</v>
      </c>
      <c r="B397" s="78">
        <f t="shared" si="59"/>
        <v>950</v>
      </c>
      <c r="C397" s="78"/>
      <c r="D397" s="78"/>
      <c r="E397" s="78">
        <v>1</v>
      </c>
      <c r="F397" s="78">
        <v>0</v>
      </c>
      <c r="G397" s="80" t="s">
        <v>255</v>
      </c>
      <c r="H397" s="78"/>
      <c r="I397" s="58" t="str">
        <f xml:space="preserve"> MID(I396,1,39) &amp; "b7"</f>
        <v xml:space="preserve"> From_ILOX_ChuteStatus.ChuteStatus[30].b7</v>
      </c>
      <c r="J397" s="58" t="str">
        <f t="shared" si="60"/>
        <v>HAMPER 30</v>
      </c>
      <c r="K397" s="79">
        <v>110</v>
      </c>
      <c r="L397" s="78">
        <v>0</v>
      </c>
      <c r="M397" s="78">
        <v>4</v>
      </c>
      <c r="N397" s="78">
        <f t="shared" si="61"/>
        <v>30</v>
      </c>
      <c r="O397" s="78">
        <v>0</v>
      </c>
    </row>
    <row r="398" spans="1:15" x14ac:dyDescent="0.3">
      <c r="A398" s="75">
        <v>1</v>
      </c>
      <c r="B398" s="78">
        <f>B397+1</f>
        <v>951</v>
      </c>
      <c r="C398" s="78"/>
      <c r="D398" s="78"/>
      <c r="E398" s="78">
        <v>1</v>
      </c>
      <c r="F398" s="78">
        <v>0</v>
      </c>
      <c r="G398" s="79" t="s">
        <v>98</v>
      </c>
      <c r="H398" s="78"/>
      <c r="I398" s="58" t="str">
        <f xml:space="preserve"> MID(I397,1,39) &amp; "b8"</f>
        <v xml:space="preserve"> From_ILOX_ChuteStatus.ChuteStatus[30].b8</v>
      </c>
      <c r="J398" s="58" t="str">
        <f t="shared" si="60"/>
        <v>HAMPER 30</v>
      </c>
      <c r="K398" s="79">
        <v>108</v>
      </c>
      <c r="L398" s="78">
        <v>0</v>
      </c>
      <c r="M398" s="78">
        <v>4</v>
      </c>
      <c r="N398" s="78">
        <f t="shared" si="61"/>
        <v>30</v>
      </c>
      <c r="O398" s="78">
        <v>0</v>
      </c>
    </row>
    <row r="399" spans="1:15" x14ac:dyDescent="0.3">
      <c r="A399" s="75">
        <v>1</v>
      </c>
      <c r="B399" s="78">
        <f t="shared" si="59"/>
        <v>952</v>
      </c>
      <c r="C399" s="78"/>
      <c r="D399" s="78"/>
      <c r="E399" s="78">
        <v>1</v>
      </c>
      <c r="F399" s="78">
        <v>0</v>
      </c>
      <c r="G399" s="79" t="s">
        <v>89</v>
      </c>
      <c r="H399" s="78"/>
      <c r="I399" s="58" t="str">
        <f xml:space="preserve"> MID(I398,1,39) &amp; "b9"</f>
        <v xml:space="preserve"> From_ILOX_ChuteStatus.ChuteStatus[30].b9</v>
      </c>
      <c r="J399" s="58" t="str">
        <f t="shared" si="60"/>
        <v>HAMPER 30</v>
      </c>
      <c r="K399" s="79">
        <v>109</v>
      </c>
      <c r="L399" s="78">
        <v>0</v>
      </c>
      <c r="M399" s="78">
        <v>4</v>
      </c>
      <c r="N399" s="78">
        <f t="shared" si="61"/>
        <v>30</v>
      </c>
      <c r="O399" s="78">
        <v>0</v>
      </c>
    </row>
    <row r="400" spans="1:15" x14ac:dyDescent="0.3">
      <c r="A400" s="75">
        <v>1</v>
      </c>
      <c r="B400" s="78">
        <f t="shared" si="59"/>
        <v>953</v>
      </c>
      <c r="C400" s="78"/>
      <c r="D400" s="78"/>
      <c r="E400" s="78">
        <v>1</v>
      </c>
      <c r="F400" s="78">
        <v>0</v>
      </c>
      <c r="G400" s="79" t="s">
        <v>99</v>
      </c>
      <c r="H400" s="78"/>
      <c r="I400" s="58" t="str">
        <f xml:space="preserve"> MID(I399,1,39) &amp; "b10"</f>
        <v xml:space="preserve"> From_ILOX_ChuteStatus.ChuteStatus[30].b10</v>
      </c>
      <c r="J400" s="58" t="str">
        <f t="shared" si="60"/>
        <v>HAMPER 30</v>
      </c>
      <c r="K400" s="79">
        <v>107</v>
      </c>
      <c r="L400" s="78">
        <v>0</v>
      </c>
      <c r="M400" s="78">
        <v>4</v>
      </c>
      <c r="N400" s="78">
        <f t="shared" si="61"/>
        <v>30</v>
      </c>
      <c r="O400" s="78">
        <v>0</v>
      </c>
    </row>
    <row r="401" spans="1:15" x14ac:dyDescent="0.3">
      <c r="A401" s="75">
        <v>1</v>
      </c>
      <c r="B401" s="78">
        <f t="shared" si="59"/>
        <v>954</v>
      </c>
      <c r="C401" s="78"/>
      <c r="D401" s="78"/>
      <c r="E401" s="78">
        <v>1</v>
      </c>
      <c r="F401" s="78">
        <v>0</v>
      </c>
      <c r="G401" s="58" t="s">
        <v>760</v>
      </c>
      <c r="H401" s="78"/>
      <c r="I401" s="58" t="str">
        <f xml:space="preserve"> MID(I400,1,39) &amp; "b11"</f>
        <v xml:space="preserve"> From_ILOX_ChuteStatus.ChuteStatus[30].b11</v>
      </c>
      <c r="J401" s="58" t="str">
        <f t="shared" si="60"/>
        <v>HAMPER 30</v>
      </c>
      <c r="K401" s="79">
        <v>106</v>
      </c>
      <c r="L401" s="78">
        <v>0</v>
      </c>
      <c r="M401" s="78">
        <v>4</v>
      </c>
      <c r="N401" s="78">
        <f t="shared" si="61"/>
        <v>30</v>
      </c>
      <c r="O401" s="78">
        <v>0</v>
      </c>
    </row>
    <row r="403" spans="1:15" x14ac:dyDescent="0.3">
      <c r="A403" s="75">
        <v>1</v>
      </c>
      <c r="B403" s="78">
        <f>B392+16</f>
        <v>961</v>
      </c>
      <c r="C403" s="78"/>
      <c r="D403" s="78"/>
      <c r="E403" s="78">
        <v>1</v>
      </c>
      <c r="F403" s="78">
        <v>0</v>
      </c>
      <c r="G403" s="79" t="s">
        <v>94</v>
      </c>
      <c r="H403" s="78"/>
      <c r="I403" s="58" t="str">
        <f xml:space="preserve"> MID(I392,1,35) &amp; TEXT(MID(I392,36,2)+1,"00") &amp; "]" &amp; RIGHT(I392,LEN(I392)-FIND("]",I392))</f>
        <v xml:space="preserve"> From_ILOX_ChuteStatus.ChuteStatus[31].b2</v>
      </c>
      <c r="J403" s="58" t="str">
        <f xml:space="preserve"> MID(J392,1,7) &amp; TEXT(MID(J392,8,2)+1,"00")</f>
        <v>HAMPER 31</v>
      </c>
      <c r="K403" s="79">
        <v>105</v>
      </c>
      <c r="L403" s="78">
        <v>0</v>
      </c>
      <c r="M403" s="78">
        <v>4</v>
      </c>
      <c r="N403" s="78">
        <f>N392+1</f>
        <v>31</v>
      </c>
      <c r="O403" s="78">
        <v>0</v>
      </c>
    </row>
    <row r="404" spans="1:15" x14ac:dyDescent="0.3">
      <c r="A404" s="75">
        <v>1</v>
      </c>
      <c r="B404" s="78">
        <f>B403+1</f>
        <v>962</v>
      </c>
      <c r="C404" s="78"/>
      <c r="D404" s="78"/>
      <c r="E404" s="78">
        <v>1</v>
      </c>
      <c r="F404" s="78">
        <v>0</v>
      </c>
      <c r="G404" s="79" t="s">
        <v>95</v>
      </c>
      <c r="H404" s="78"/>
      <c r="I404" s="58" t="str">
        <f xml:space="preserve"> MID(I403,1,39) &amp; "b3"</f>
        <v xml:space="preserve"> From_ILOX_ChuteStatus.ChuteStatus[31].b3</v>
      </c>
      <c r="J404" s="58" t="str">
        <f>J403</f>
        <v>HAMPER 31</v>
      </c>
      <c r="K404" s="79">
        <v>104</v>
      </c>
      <c r="L404" s="78">
        <v>0</v>
      </c>
      <c r="M404" s="78">
        <v>4</v>
      </c>
      <c r="N404" s="78">
        <f>N403</f>
        <v>31</v>
      </c>
      <c r="O404" s="78">
        <v>0</v>
      </c>
    </row>
    <row r="405" spans="1:15" x14ac:dyDescent="0.3">
      <c r="A405" s="75">
        <v>1</v>
      </c>
      <c r="B405" s="78">
        <f t="shared" ref="B405:B412" si="62">B404+1</f>
        <v>963</v>
      </c>
      <c r="C405" s="78"/>
      <c r="D405" s="78"/>
      <c r="E405" s="78">
        <v>1</v>
      </c>
      <c r="F405" s="78">
        <v>0</v>
      </c>
      <c r="G405" s="79" t="s">
        <v>96</v>
      </c>
      <c r="H405" s="78"/>
      <c r="I405" s="58" t="str">
        <f xml:space="preserve"> MID(I404,1,39) &amp; "b4"</f>
        <v xml:space="preserve"> From_ILOX_ChuteStatus.ChuteStatus[31].b4</v>
      </c>
      <c r="J405" s="58" t="str">
        <f t="shared" ref="J405:J412" si="63">J404</f>
        <v>HAMPER 31</v>
      </c>
      <c r="K405" s="79">
        <v>103</v>
      </c>
      <c r="L405" s="78">
        <v>0</v>
      </c>
      <c r="M405" s="78">
        <v>4</v>
      </c>
      <c r="N405" s="78">
        <f t="shared" ref="N405:N412" si="64">N404</f>
        <v>31</v>
      </c>
      <c r="O405" s="78">
        <v>0</v>
      </c>
    </row>
    <row r="406" spans="1:15" x14ac:dyDescent="0.3">
      <c r="A406" s="75">
        <v>1</v>
      </c>
      <c r="B406" s="78">
        <f t="shared" si="62"/>
        <v>964</v>
      </c>
      <c r="C406" s="78"/>
      <c r="D406" s="78"/>
      <c r="E406" s="78">
        <v>1</v>
      </c>
      <c r="F406" s="78">
        <v>0</v>
      </c>
      <c r="G406" s="79" t="s">
        <v>97</v>
      </c>
      <c r="H406" s="78"/>
      <c r="I406" s="58" t="str">
        <f xml:space="preserve"> MID(I405,1,39) &amp; "b5"</f>
        <v xml:space="preserve"> From_ILOX_ChuteStatus.ChuteStatus[31].b5</v>
      </c>
      <c r="J406" s="58" t="str">
        <f t="shared" si="63"/>
        <v>HAMPER 31</v>
      </c>
      <c r="K406" s="79">
        <v>102</v>
      </c>
      <c r="L406" s="78">
        <v>0</v>
      </c>
      <c r="M406" s="78">
        <v>4</v>
      </c>
      <c r="N406" s="78">
        <f t="shared" si="64"/>
        <v>31</v>
      </c>
      <c r="O406" s="78">
        <v>0</v>
      </c>
    </row>
    <row r="407" spans="1:15" x14ac:dyDescent="0.3">
      <c r="A407" s="75">
        <v>1</v>
      </c>
      <c r="B407" s="78">
        <f t="shared" si="62"/>
        <v>965</v>
      </c>
      <c r="C407" s="78"/>
      <c r="D407" s="78"/>
      <c r="E407" s="78">
        <v>1</v>
      </c>
      <c r="F407" s="78">
        <v>0</v>
      </c>
      <c r="G407" s="79" t="s">
        <v>88</v>
      </c>
      <c r="H407" s="78"/>
      <c r="I407" s="58" t="str">
        <f xml:space="preserve"> MID(I406,1,39) &amp; "b6"</f>
        <v xml:space="preserve"> From_ILOX_ChuteStatus.ChuteStatus[31].b6</v>
      </c>
      <c r="J407" s="58" t="str">
        <f t="shared" si="63"/>
        <v>HAMPER 31</v>
      </c>
      <c r="K407" s="79">
        <v>101</v>
      </c>
      <c r="L407" s="78">
        <v>0</v>
      </c>
      <c r="M407" s="78">
        <v>4</v>
      </c>
      <c r="N407" s="78">
        <f t="shared" si="64"/>
        <v>31</v>
      </c>
      <c r="O407" s="78">
        <v>0</v>
      </c>
    </row>
    <row r="408" spans="1:15" x14ac:dyDescent="0.3">
      <c r="A408" s="75">
        <v>1</v>
      </c>
      <c r="B408" s="78">
        <f t="shared" si="62"/>
        <v>966</v>
      </c>
      <c r="C408" s="78"/>
      <c r="D408" s="78"/>
      <c r="E408" s="78">
        <v>1</v>
      </c>
      <c r="F408" s="78">
        <v>0</v>
      </c>
      <c r="G408" s="80" t="s">
        <v>255</v>
      </c>
      <c r="H408" s="78"/>
      <c r="I408" s="58" t="str">
        <f xml:space="preserve"> MID(I407,1,39) &amp; "b7"</f>
        <v xml:space="preserve"> From_ILOX_ChuteStatus.ChuteStatus[31].b7</v>
      </c>
      <c r="J408" s="58" t="str">
        <f t="shared" si="63"/>
        <v>HAMPER 31</v>
      </c>
      <c r="K408" s="79">
        <v>110</v>
      </c>
      <c r="L408" s="78">
        <v>0</v>
      </c>
      <c r="M408" s="78">
        <v>4</v>
      </c>
      <c r="N408" s="78">
        <f t="shared" si="64"/>
        <v>31</v>
      </c>
      <c r="O408" s="78">
        <v>0</v>
      </c>
    </row>
    <row r="409" spans="1:15" x14ac:dyDescent="0.3">
      <c r="A409" s="75">
        <v>1</v>
      </c>
      <c r="B409" s="78">
        <f>B408+1</f>
        <v>967</v>
      </c>
      <c r="C409" s="78"/>
      <c r="D409" s="78"/>
      <c r="E409" s="78">
        <v>1</v>
      </c>
      <c r="F409" s="78">
        <v>0</v>
      </c>
      <c r="G409" s="79" t="s">
        <v>98</v>
      </c>
      <c r="H409" s="78"/>
      <c r="I409" s="58" t="str">
        <f xml:space="preserve"> MID(I408,1,39) &amp; "b8"</f>
        <v xml:space="preserve"> From_ILOX_ChuteStatus.ChuteStatus[31].b8</v>
      </c>
      <c r="J409" s="58" t="str">
        <f t="shared" si="63"/>
        <v>HAMPER 31</v>
      </c>
      <c r="K409" s="79">
        <v>108</v>
      </c>
      <c r="L409" s="78">
        <v>0</v>
      </c>
      <c r="M409" s="78">
        <v>4</v>
      </c>
      <c r="N409" s="78">
        <f t="shared" si="64"/>
        <v>31</v>
      </c>
      <c r="O409" s="78">
        <v>0</v>
      </c>
    </row>
    <row r="410" spans="1:15" x14ac:dyDescent="0.3">
      <c r="A410" s="75">
        <v>1</v>
      </c>
      <c r="B410" s="78">
        <f t="shared" si="62"/>
        <v>968</v>
      </c>
      <c r="C410" s="78"/>
      <c r="D410" s="78"/>
      <c r="E410" s="78">
        <v>1</v>
      </c>
      <c r="F410" s="78">
        <v>0</v>
      </c>
      <c r="G410" s="79" t="s">
        <v>89</v>
      </c>
      <c r="H410" s="78"/>
      <c r="I410" s="58" t="str">
        <f xml:space="preserve"> MID(I409,1,39) &amp; "b9"</f>
        <v xml:space="preserve"> From_ILOX_ChuteStatus.ChuteStatus[31].b9</v>
      </c>
      <c r="J410" s="58" t="str">
        <f t="shared" si="63"/>
        <v>HAMPER 31</v>
      </c>
      <c r="K410" s="79">
        <v>109</v>
      </c>
      <c r="L410" s="78">
        <v>0</v>
      </c>
      <c r="M410" s="78">
        <v>4</v>
      </c>
      <c r="N410" s="78">
        <f t="shared" si="64"/>
        <v>31</v>
      </c>
      <c r="O410" s="78">
        <v>0</v>
      </c>
    </row>
    <row r="411" spans="1:15" x14ac:dyDescent="0.3">
      <c r="A411" s="75">
        <v>1</v>
      </c>
      <c r="B411" s="78">
        <f t="shared" si="62"/>
        <v>969</v>
      </c>
      <c r="C411" s="78"/>
      <c r="D411" s="78"/>
      <c r="E411" s="78">
        <v>1</v>
      </c>
      <c r="F411" s="78">
        <v>0</v>
      </c>
      <c r="G411" s="79" t="s">
        <v>99</v>
      </c>
      <c r="H411" s="78"/>
      <c r="I411" s="58" t="str">
        <f xml:space="preserve"> MID(I410,1,39) &amp; "b10"</f>
        <v xml:space="preserve"> From_ILOX_ChuteStatus.ChuteStatus[31].b10</v>
      </c>
      <c r="J411" s="58" t="str">
        <f t="shared" si="63"/>
        <v>HAMPER 31</v>
      </c>
      <c r="K411" s="79">
        <v>107</v>
      </c>
      <c r="L411" s="78">
        <v>0</v>
      </c>
      <c r="M411" s="78">
        <v>4</v>
      </c>
      <c r="N411" s="78">
        <f t="shared" si="64"/>
        <v>31</v>
      </c>
      <c r="O411" s="78">
        <v>0</v>
      </c>
    </row>
    <row r="412" spans="1:15" x14ac:dyDescent="0.3">
      <c r="A412" s="75">
        <v>1</v>
      </c>
      <c r="B412" s="78">
        <f t="shared" si="62"/>
        <v>970</v>
      </c>
      <c r="C412" s="78"/>
      <c r="D412" s="78"/>
      <c r="E412" s="78">
        <v>1</v>
      </c>
      <c r="F412" s="78">
        <v>0</v>
      </c>
      <c r="G412" s="58" t="s">
        <v>760</v>
      </c>
      <c r="H412" s="78"/>
      <c r="I412" s="58" t="str">
        <f xml:space="preserve"> MID(I411,1,39) &amp; "b11"</f>
        <v xml:space="preserve"> From_ILOX_ChuteStatus.ChuteStatus[31].b11</v>
      </c>
      <c r="J412" s="58" t="str">
        <f t="shared" si="63"/>
        <v>HAMPER 31</v>
      </c>
      <c r="K412" s="79">
        <v>106</v>
      </c>
      <c r="L412" s="78">
        <v>0</v>
      </c>
      <c r="M412" s="78">
        <v>4</v>
      </c>
      <c r="N412" s="78">
        <f t="shared" si="64"/>
        <v>31</v>
      </c>
      <c r="O412" s="78">
        <v>0</v>
      </c>
    </row>
    <row r="414" spans="1:15" x14ac:dyDescent="0.3">
      <c r="A414" s="75">
        <v>1</v>
      </c>
      <c r="B414" s="78">
        <f>B403+16</f>
        <v>977</v>
      </c>
      <c r="C414" s="78"/>
      <c r="D414" s="78"/>
      <c r="E414" s="78">
        <v>1</v>
      </c>
      <c r="F414" s="78">
        <v>0</v>
      </c>
      <c r="G414" s="79" t="s">
        <v>94</v>
      </c>
      <c r="H414" s="78"/>
      <c r="I414" s="58" t="str">
        <f xml:space="preserve"> MID(I403,1,35) &amp; TEXT(MID(I403,36,2)+1,"00") &amp; "]" &amp; RIGHT(I403,LEN(I403)-FIND("]",I403))</f>
        <v xml:space="preserve"> From_ILOX_ChuteStatus.ChuteStatus[32].b2</v>
      </c>
      <c r="J414" s="58" t="str">
        <f xml:space="preserve"> MID(J403,1,7) &amp; TEXT(MID(J403,8,2)+1,"00")</f>
        <v>HAMPER 32</v>
      </c>
      <c r="K414" s="79">
        <v>105</v>
      </c>
      <c r="L414" s="78">
        <v>0</v>
      </c>
      <c r="M414" s="78">
        <v>4</v>
      </c>
      <c r="N414" s="78">
        <f>N403+1</f>
        <v>32</v>
      </c>
      <c r="O414" s="78">
        <v>0</v>
      </c>
    </row>
    <row r="415" spans="1:15" x14ac:dyDescent="0.3">
      <c r="A415" s="75">
        <v>1</v>
      </c>
      <c r="B415" s="78">
        <f>B414+1</f>
        <v>978</v>
      </c>
      <c r="C415" s="78"/>
      <c r="D415" s="78"/>
      <c r="E415" s="78">
        <v>1</v>
      </c>
      <c r="F415" s="78">
        <v>0</v>
      </c>
      <c r="G415" s="79" t="s">
        <v>95</v>
      </c>
      <c r="H415" s="78"/>
      <c r="I415" s="58" t="str">
        <f xml:space="preserve"> MID(I414,1,39) &amp; "b3"</f>
        <v xml:space="preserve"> From_ILOX_ChuteStatus.ChuteStatus[32].b3</v>
      </c>
      <c r="J415" s="58" t="str">
        <f>J414</f>
        <v>HAMPER 32</v>
      </c>
      <c r="K415" s="79">
        <v>104</v>
      </c>
      <c r="L415" s="78">
        <v>0</v>
      </c>
      <c r="M415" s="78">
        <v>4</v>
      </c>
      <c r="N415" s="78">
        <f>N414</f>
        <v>32</v>
      </c>
      <c r="O415" s="78">
        <v>0</v>
      </c>
    </row>
    <row r="416" spans="1:15" x14ac:dyDescent="0.3">
      <c r="A416" s="75">
        <v>1</v>
      </c>
      <c r="B416" s="78">
        <f t="shared" ref="B416:B423" si="65">B415+1</f>
        <v>979</v>
      </c>
      <c r="C416" s="78"/>
      <c r="D416" s="78"/>
      <c r="E416" s="78">
        <v>1</v>
      </c>
      <c r="F416" s="78">
        <v>0</v>
      </c>
      <c r="G416" s="79" t="s">
        <v>96</v>
      </c>
      <c r="H416" s="78"/>
      <c r="I416" s="58" t="str">
        <f xml:space="preserve"> MID(I415,1,39) &amp; "b4"</f>
        <v xml:space="preserve"> From_ILOX_ChuteStatus.ChuteStatus[32].b4</v>
      </c>
      <c r="J416" s="58" t="str">
        <f t="shared" ref="J416:J423" si="66">J415</f>
        <v>HAMPER 32</v>
      </c>
      <c r="K416" s="79">
        <v>103</v>
      </c>
      <c r="L416" s="78">
        <v>0</v>
      </c>
      <c r="M416" s="78">
        <v>4</v>
      </c>
      <c r="N416" s="78">
        <f t="shared" ref="N416:N423" si="67">N415</f>
        <v>32</v>
      </c>
      <c r="O416" s="78">
        <v>0</v>
      </c>
    </row>
    <row r="417" spans="1:15" x14ac:dyDescent="0.3">
      <c r="A417" s="75">
        <v>1</v>
      </c>
      <c r="B417" s="78">
        <f t="shared" si="65"/>
        <v>980</v>
      </c>
      <c r="C417" s="78"/>
      <c r="D417" s="78"/>
      <c r="E417" s="78">
        <v>1</v>
      </c>
      <c r="F417" s="78">
        <v>0</v>
      </c>
      <c r="G417" s="79" t="s">
        <v>97</v>
      </c>
      <c r="H417" s="78"/>
      <c r="I417" s="58" t="str">
        <f xml:space="preserve"> MID(I416,1,39) &amp; "b5"</f>
        <v xml:space="preserve"> From_ILOX_ChuteStatus.ChuteStatus[32].b5</v>
      </c>
      <c r="J417" s="58" t="str">
        <f t="shared" si="66"/>
        <v>HAMPER 32</v>
      </c>
      <c r="K417" s="79">
        <v>102</v>
      </c>
      <c r="L417" s="78">
        <v>0</v>
      </c>
      <c r="M417" s="78">
        <v>4</v>
      </c>
      <c r="N417" s="78">
        <f t="shared" si="67"/>
        <v>32</v>
      </c>
      <c r="O417" s="78">
        <v>0</v>
      </c>
    </row>
    <row r="418" spans="1:15" x14ac:dyDescent="0.3">
      <c r="A418" s="75">
        <v>1</v>
      </c>
      <c r="B418" s="78">
        <f t="shared" si="65"/>
        <v>981</v>
      </c>
      <c r="C418" s="78"/>
      <c r="D418" s="78"/>
      <c r="E418" s="78">
        <v>1</v>
      </c>
      <c r="F418" s="78">
        <v>0</v>
      </c>
      <c r="G418" s="79" t="s">
        <v>88</v>
      </c>
      <c r="H418" s="78"/>
      <c r="I418" s="58" t="str">
        <f xml:space="preserve"> MID(I417,1,39) &amp; "b6"</f>
        <v xml:space="preserve"> From_ILOX_ChuteStatus.ChuteStatus[32].b6</v>
      </c>
      <c r="J418" s="58" t="str">
        <f t="shared" si="66"/>
        <v>HAMPER 32</v>
      </c>
      <c r="K418" s="79">
        <v>101</v>
      </c>
      <c r="L418" s="78">
        <v>0</v>
      </c>
      <c r="M418" s="78">
        <v>4</v>
      </c>
      <c r="N418" s="78">
        <f t="shared" si="67"/>
        <v>32</v>
      </c>
      <c r="O418" s="78">
        <v>0</v>
      </c>
    </row>
    <row r="419" spans="1:15" x14ac:dyDescent="0.3">
      <c r="A419" s="75">
        <v>1</v>
      </c>
      <c r="B419" s="78">
        <f t="shared" si="65"/>
        <v>982</v>
      </c>
      <c r="C419" s="78"/>
      <c r="D419" s="78"/>
      <c r="E419" s="78">
        <v>1</v>
      </c>
      <c r="F419" s="78">
        <v>0</v>
      </c>
      <c r="G419" s="80" t="s">
        <v>255</v>
      </c>
      <c r="H419" s="78"/>
      <c r="I419" s="58" t="str">
        <f xml:space="preserve"> MID(I418,1,39) &amp; "b7"</f>
        <v xml:space="preserve"> From_ILOX_ChuteStatus.ChuteStatus[32].b7</v>
      </c>
      <c r="J419" s="58" t="str">
        <f t="shared" si="66"/>
        <v>HAMPER 32</v>
      </c>
      <c r="K419" s="79">
        <v>110</v>
      </c>
      <c r="L419" s="78">
        <v>0</v>
      </c>
      <c r="M419" s="78">
        <v>4</v>
      </c>
      <c r="N419" s="78">
        <f t="shared" si="67"/>
        <v>32</v>
      </c>
      <c r="O419" s="78">
        <v>0</v>
      </c>
    </row>
    <row r="420" spans="1:15" x14ac:dyDescent="0.3">
      <c r="A420" s="75">
        <v>1</v>
      </c>
      <c r="B420" s="78">
        <f>B419+1</f>
        <v>983</v>
      </c>
      <c r="C420" s="78"/>
      <c r="D420" s="78"/>
      <c r="E420" s="78">
        <v>1</v>
      </c>
      <c r="F420" s="78">
        <v>0</v>
      </c>
      <c r="G420" s="79" t="s">
        <v>98</v>
      </c>
      <c r="H420" s="78"/>
      <c r="I420" s="58" t="str">
        <f xml:space="preserve"> MID(I419,1,39) &amp; "b8"</f>
        <v xml:space="preserve"> From_ILOX_ChuteStatus.ChuteStatus[32].b8</v>
      </c>
      <c r="J420" s="58" t="str">
        <f t="shared" si="66"/>
        <v>HAMPER 32</v>
      </c>
      <c r="K420" s="79">
        <v>108</v>
      </c>
      <c r="L420" s="78">
        <v>0</v>
      </c>
      <c r="M420" s="78">
        <v>4</v>
      </c>
      <c r="N420" s="78">
        <f t="shared" si="67"/>
        <v>32</v>
      </c>
      <c r="O420" s="78">
        <v>0</v>
      </c>
    </row>
    <row r="421" spans="1:15" x14ac:dyDescent="0.3">
      <c r="A421" s="75">
        <v>1</v>
      </c>
      <c r="B421" s="78">
        <f t="shared" si="65"/>
        <v>984</v>
      </c>
      <c r="C421" s="78"/>
      <c r="D421" s="78"/>
      <c r="E421" s="78">
        <v>1</v>
      </c>
      <c r="F421" s="78">
        <v>0</v>
      </c>
      <c r="G421" s="79" t="s">
        <v>89</v>
      </c>
      <c r="H421" s="78"/>
      <c r="I421" s="58" t="str">
        <f xml:space="preserve"> MID(I420,1,39) &amp; "b9"</f>
        <v xml:space="preserve"> From_ILOX_ChuteStatus.ChuteStatus[32].b9</v>
      </c>
      <c r="J421" s="58" t="str">
        <f t="shared" si="66"/>
        <v>HAMPER 32</v>
      </c>
      <c r="K421" s="79">
        <v>109</v>
      </c>
      <c r="L421" s="78">
        <v>0</v>
      </c>
      <c r="M421" s="78">
        <v>4</v>
      </c>
      <c r="N421" s="78">
        <f t="shared" si="67"/>
        <v>32</v>
      </c>
      <c r="O421" s="78">
        <v>0</v>
      </c>
    </row>
    <row r="422" spans="1:15" x14ac:dyDescent="0.3">
      <c r="A422" s="75">
        <v>1</v>
      </c>
      <c r="B422" s="78">
        <f t="shared" si="65"/>
        <v>985</v>
      </c>
      <c r="C422" s="78"/>
      <c r="D422" s="78"/>
      <c r="E422" s="78">
        <v>1</v>
      </c>
      <c r="F422" s="78">
        <v>0</v>
      </c>
      <c r="G422" s="79" t="s">
        <v>99</v>
      </c>
      <c r="H422" s="78"/>
      <c r="I422" s="58" t="str">
        <f xml:space="preserve"> MID(I421,1,39) &amp; "b10"</f>
        <v xml:space="preserve"> From_ILOX_ChuteStatus.ChuteStatus[32].b10</v>
      </c>
      <c r="J422" s="58" t="str">
        <f t="shared" si="66"/>
        <v>HAMPER 32</v>
      </c>
      <c r="K422" s="79">
        <v>107</v>
      </c>
      <c r="L422" s="78">
        <v>0</v>
      </c>
      <c r="M422" s="78">
        <v>4</v>
      </c>
      <c r="N422" s="78">
        <f t="shared" si="67"/>
        <v>32</v>
      </c>
      <c r="O422" s="78">
        <v>0</v>
      </c>
    </row>
    <row r="423" spans="1:15" x14ac:dyDescent="0.3">
      <c r="A423" s="75">
        <v>1</v>
      </c>
      <c r="B423" s="78">
        <f t="shared" si="65"/>
        <v>986</v>
      </c>
      <c r="C423" s="78"/>
      <c r="D423" s="78"/>
      <c r="E423" s="78">
        <v>1</v>
      </c>
      <c r="F423" s="78">
        <v>0</v>
      </c>
      <c r="G423" s="58" t="s">
        <v>760</v>
      </c>
      <c r="H423" s="78"/>
      <c r="I423" s="58" t="str">
        <f xml:space="preserve"> MID(I422,1,39) &amp; "b11"</f>
        <v xml:space="preserve"> From_ILOX_ChuteStatus.ChuteStatus[32].b11</v>
      </c>
      <c r="J423" s="58" t="str">
        <f t="shared" si="66"/>
        <v>HAMPER 32</v>
      </c>
      <c r="K423" s="79">
        <v>106</v>
      </c>
      <c r="L423" s="78">
        <v>0</v>
      </c>
      <c r="M423" s="78">
        <v>4</v>
      </c>
      <c r="N423" s="78">
        <f t="shared" si="67"/>
        <v>32</v>
      </c>
      <c r="O423" s="78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95B60-C205-4F00-98AF-0083F37069C7}">
  <dimension ref="A3:F4"/>
  <sheetViews>
    <sheetView workbookViewId="0">
      <selection activeCell="D9" sqref="D9"/>
    </sheetView>
  </sheetViews>
  <sheetFormatPr defaultRowHeight="10.75" x14ac:dyDescent="0.3"/>
  <cols>
    <col min="1" max="16384" width="9.23046875" style="55"/>
  </cols>
  <sheetData>
    <row r="3" spans="1:6" x14ac:dyDescent="0.3">
      <c r="A3" s="55" t="s">
        <v>163</v>
      </c>
      <c r="B3" s="55" t="s">
        <v>1355</v>
      </c>
      <c r="C3" s="55" t="s">
        <v>169</v>
      </c>
      <c r="D3" s="55" t="s">
        <v>1356</v>
      </c>
      <c r="E3" s="55" t="s">
        <v>1357</v>
      </c>
      <c r="F3" s="55" t="s">
        <v>1358</v>
      </c>
    </row>
    <row r="4" spans="1:6" x14ac:dyDescent="0.3">
      <c r="A4" s="55">
        <v>1</v>
      </c>
      <c r="B4" s="58" t="s">
        <v>1390</v>
      </c>
      <c r="C4" s="55" t="s">
        <v>1362</v>
      </c>
      <c r="D4" s="55">
        <v>6910</v>
      </c>
      <c r="E4" s="58" t="s">
        <v>1389</v>
      </c>
      <c r="F4" s="55" t="s">
        <v>1359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P37"/>
  <sheetViews>
    <sheetView workbookViewId="0">
      <selection activeCell="G25" sqref="G25"/>
    </sheetView>
  </sheetViews>
  <sheetFormatPr defaultColWidth="9.3046875" defaultRowHeight="10.75" x14ac:dyDescent="0.3"/>
  <cols>
    <col min="1" max="3" width="9.3046875" style="19"/>
    <col min="4" max="5" width="13.3828125" style="19" customWidth="1"/>
    <col min="6" max="6" width="18.3828125" style="19" customWidth="1"/>
    <col min="7" max="7" width="17.84375" style="19" customWidth="1"/>
    <col min="8" max="8" width="9.3046875" style="19"/>
    <col min="9" max="9" width="12.3046875" style="19" customWidth="1"/>
    <col min="10" max="14" width="9.3046875" style="19"/>
    <col min="15" max="15" width="10.765625" style="19" customWidth="1"/>
    <col min="16" max="16384" width="9.3046875" style="19"/>
  </cols>
  <sheetData>
    <row r="2" spans="1:16" x14ac:dyDescent="0.3">
      <c r="M2" s="23" t="s">
        <v>253</v>
      </c>
      <c r="N2" s="23" t="s">
        <v>253</v>
      </c>
      <c r="O2" s="23" t="s">
        <v>253</v>
      </c>
    </row>
    <row r="3" spans="1:16" x14ac:dyDescent="0.3">
      <c r="A3" s="20" t="s">
        <v>163</v>
      </c>
      <c r="B3" s="20" t="s">
        <v>165</v>
      </c>
      <c r="C3" s="20" t="s">
        <v>166</v>
      </c>
      <c r="D3" s="20" t="s">
        <v>167</v>
      </c>
      <c r="E3" s="20" t="s">
        <v>168</v>
      </c>
      <c r="F3" s="25" t="s">
        <v>299</v>
      </c>
      <c r="G3" s="20" t="s">
        <v>169</v>
      </c>
      <c r="H3" s="20" t="s">
        <v>164</v>
      </c>
      <c r="I3" s="20" t="s">
        <v>170</v>
      </c>
      <c r="J3" s="20" t="s">
        <v>171</v>
      </c>
      <c r="K3" s="20" t="s">
        <v>172</v>
      </c>
      <c r="L3" s="20" t="s">
        <v>173</v>
      </c>
      <c r="M3" s="20" t="s">
        <v>174</v>
      </c>
      <c r="N3" s="20" t="s">
        <v>175</v>
      </c>
      <c r="O3" s="55" t="s">
        <v>1354</v>
      </c>
      <c r="P3" s="55" t="s">
        <v>1353</v>
      </c>
    </row>
    <row r="5" spans="1:16" x14ac:dyDescent="0.3">
      <c r="A5" s="19">
        <v>1</v>
      </c>
      <c r="B5" s="19">
        <v>20</v>
      </c>
      <c r="C5" s="19">
        <v>1</v>
      </c>
      <c r="D5" s="21" t="s">
        <v>233</v>
      </c>
      <c r="F5" s="25" t="s">
        <v>300</v>
      </c>
      <c r="G5" s="55" t="s">
        <v>776</v>
      </c>
      <c r="H5" s="82">
        <v>0</v>
      </c>
      <c r="I5" s="19">
        <v>0</v>
      </c>
      <c r="J5" s="19">
        <v>289</v>
      </c>
      <c r="K5" s="19">
        <v>65</v>
      </c>
      <c r="L5" s="19">
        <v>0</v>
      </c>
      <c r="M5" s="19">
        <v>1500</v>
      </c>
      <c r="N5" s="19">
        <v>0</v>
      </c>
      <c r="O5" s="19">
        <v>560</v>
      </c>
      <c r="P5" s="19">
        <v>1700</v>
      </c>
    </row>
    <row r="6" spans="1:16" x14ac:dyDescent="0.3">
      <c r="A6" s="19">
        <v>1</v>
      </c>
      <c r="B6" s="19">
        <v>21</v>
      </c>
      <c r="C6" s="19">
        <v>1</v>
      </c>
      <c r="D6" s="21" t="s">
        <v>234</v>
      </c>
      <c r="F6" s="25" t="s">
        <v>300</v>
      </c>
      <c r="G6" s="55" t="s">
        <v>777</v>
      </c>
      <c r="H6" s="82">
        <v>0</v>
      </c>
      <c r="I6" s="19">
        <v>0</v>
      </c>
      <c r="J6" s="19">
        <f>J5+1</f>
        <v>290</v>
      </c>
      <c r="K6" s="19">
        <v>66</v>
      </c>
      <c r="L6" s="19">
        <v>0</v>
      </c>
      <c r="M6" s="19">
        <v>1500</v>
      </c>
      <c r="N6" s="19">
        <v>0</v>
      </c>
      <c r="O6" s="19">
        <v>630</v>
      </c>
      <c r="P6" s="19">
        <v>1700</v>
      </c>
    </row>
    <row r="7" spans="1:16" x14ac:dyDescent="0.3">
      <c r="A7" s="19">
        <v>1</v>
      </c>
      <c r="B7" s="19">
        <v>22</v>
      </c>
      <c r="C7" s="19">
        <v>1</v>
      </c>
      <c r="D7" s="21" t="s">
        <v>235</v>
      </c>
      <c r="F7" s="25" t="s">
        <v>300</v>
      </c>
      <c r="G7" s="55" t="s">
        <v>778</v>
      </c>
      <c r="H7" s="82">
        <v>0</v>
      </c>
      <c r="I7" s="19">
        <v>0</v>
      </c>
      <c r="J7" s="19">
        <f t="shared" ref="J7:J35" si="0">J6+1</f>
        <v>291</v>
      </c>
      <c r="K7" s="19">
        <v>67</v>
      </c>
      <c r="L7" s="19">
        <v>0</v>
      </c>
      <c r="M7" s="19">
        <v>1500</v>
      </c>
      <c r="N7" s="19">
        <v>0</v>
      </c>
      <c r="O7" s="19">
        <v>650</v>
      </c>
      <c r="P7" s="19">
        <v>1700</v>
      </c>
    </row>
    <row r="8" spans="1:16" x14ac:dyDescent="0.3">
      <c r="A8" s="19">
        <v>1</v>
      </c>
      <c r="B8" s="19">
        <v>23</v>
      </c>
      <c r="C8" s="19">
        <v>1</v>
      </c>
      <c r="D8" s="21" t="s">
        <v>236</v>
      </c>
      <c r="F8" s="25" t="s">
        <v>300</v>
      </c>
      <c r="G8" s="55" t="s">
        <v>779</v>
      </c>
      <c r="H8" s="82">
        <v>0</v>
      </c>
      <c r="I8" s="19">
        <v>0</v>
      </c>
      <c r="J8" s="19">
        <f t="shared" si="0"/>
        <v>292</v>
      </c>
      <c r="K8" s="19">
        <v>68</v>
      </c>
      <c r="L8" s="19">
        <v>0</v>
      </c>
      <c r="M8" s="19">
        <v>1500</v>
      </c>
      <c r="N8" s="19">
        <v>0</v>
      </c>
      <c r="O8" s="19">
        <v>737</v>
      </c>
      <c r="P8" s="19">
        <v>1700</v>
      </c>
    </row>
    <row r="9" spans="1:16" x14ac:dyDescent="0.3">
      <c r="A9" s="19">
        <v>1</v>
      </c>
      <c r="B9" s="19">
        <v>24</v>
      </c>
      <c r="C9" s="19">
        <v>1</v>
      </c>
      <c r="D9" s="21" t="s">
        <v>237</v>
      </c>
      <c r="F9" s="25" t="s">
        <v>300</v>
      </c>
      <c r="G9" s="55" t="s">
        <v>780</v>
      </c>
      <c r="H9" s="82">
        <v>0</v>
      </c>
      <c r="I9" s="19">
        <v>0</v>
      </c>
      <c r="J9" s="19">
        <f t="shared" si="0"/>
        <v>293</v>
      </c>
      <c r="K9" s="19">
        <v>69</v>
      </c>
      <c r="L9" s="19">
        <v>0</v>
      </c>
      <c r="M9" s="19">
        <v>1500</v>
      </c>
      <c r="N9" s="19">
        <v>0</v>
      </c>
      <c r="O9" s="19">
        <v>766</v>
      </c>
      <c r="P9" s="19">
        <v>1700</v>
      </c>
    </row>
    <row r="10" spans="1:16" x14ac:dyDescent="0.3">
      <c r="A10" s="19">
        <v>1</v>
      </c>
      <c r="B10" s="19">
        <v>25</v>
      </c>
      <c r="C10" s="19">
        <v>1</v>
      </c>
      <c r="D10" s="21" t="s">
        <v>238</v>
      </c>
      <c r="F10" s="25" t="s">
        <v>300</v>
      </c>
      <c r="G10" s="55" t="s">
        <v>781</v>
      </c>
      <c r="H10" s="82">
        <v>0</v>
      </c>
      <c r="I10" s="19">
        <v>0</v>
      </c>
      <c r="J10" s="19">
        <f t="shared" si="0"/>
        <v>294</v>
      </c>
      <c r="K10" s="19">
        <v>70</v>
      </c>
      <c r="L10" s="19">
        <v>0</v>
      </c>
      <c r="M10" s="19">
        <v>1500</v>
      </c>
      <c r="N10" s="19">
        <v>0</v>
      </c>
      <c r="O10" s="19">
        <v>862</v>
      </c>
      <c r="P10" s="19">
        <v>1700</v>
      </c>
    </row>
    <row r="11" spans="1:16" x14ac:dyDescent="0.3">
      <c r="A11" s="19">
        <v>1</v>
      </c>
      <c r="B11" s="19">
        <v>26</v>
      </c>
      <c r="C11" s="19">
        <v>1</v>
      </c>
      <c r="D11" s="21" t="s">
        <v>239</v>
      </c>
      <c r="F11" s="25" t="s">
        <v>300</v>
      </c>
      <c r="G11" s="55" t="s">
        <v>784</v>
      </c>
      <c r="H11" s="82">
        <v>0</v>
      </c>
      <c r="I11" s="19">
        <v>0</v>
      </c>
      <c r="J11" s="19">
        <f t="shared" si="0"/>
        <v>295</v>
      </c>
      <c r="K11" s="19">
        <v>71</v>
      </c>
      <c r="L11" s="19">
        <v>0</v>
      </c>
      <c r="M11" s="19">
        <v>1500</v>
      </c>
      <c r="N11" s="19">
        <v>0</v>
      </c>
      <c r="O11" s="19">
        <v>833</v>
      </c>
      <c r="P11" s="19">
        <v>1700</v>
      </c>
    </row>
    <row r="12" spans="1:16" x14ac:dyDescent="0.3">
      <c r="A12" s="19">
        <v>1</v>
      </c>
      <c r="B12" s="19">
        <v>27</v>
      </c>
      <c r="C12" s="19">
        <v>1</v>
      </c>
      <c r="D12" s="21" t="s">
        <v>240</v>
      </c>
      <c r="F12" s="25" t="s">
        <v>300</v>
      </c>
      <c r="G12" s="55" t="s">
        <v>785</v>
      </c>
      <c r="H12" s="82">
        <v>0</v>
      </c>
      <c r="I12" s="19">
        <v>0</v>
      </c>
      <c r="J12" s="19">
        <f t="shared" si="0"/>
        <v>296</v>
      </c>
      <c r="K12" s="19">
        <v>72</v>
      </c>
      <c r="L12" s="19">
        <v>0</v>
      </c>
      <c r="M12" s="19">
        <v>1500</v>
      </c>
      <c r="N12" s="19">
        <v>0</v>
      </c>
      <c r="O12" s="19">
        <v>1080</v>
      </c>
      <c r="P12" s="19">
        <v>1700</v>
      </c>
    </row>
    <row r="13" spans="1:16" x14ac:dyDescent="0.3">
      <c r="A13" s="19">
        <v>1</v>
      </c>
      <c r="B13" s="19">
        <v>28</v>
      </c>
      <c r="C13" s="19">
        <v>1</v>
      </c>
      <c r="D13" s="21" t="s">
        <v>241</v>
      </c>
      <c r="F13" s="25" t="s">
        <v>300</v>
      </c>
      <c r="G13" s="55" t="s">
        <v>786</v>
      </c>
      <c r="H13" s="82">
        <v>0</v>
      </c>
      <c r="I13" s="19">
        <v>0</v>
      </c>
      <c r="J13" s="19">
        <f t="shared" si="0"/>
        <v>297</v>
      </c>
      <c r="K13" s="19">
        <v>73</v>
      </c>
      <c r="L13" s="19">
        <v>0</v>
      </c>
      <c r="M13" s="19">
        <v>1500</v>
      </c>
      <c r="N13" s="19">
        <v>0</v>
      </c>
      <c r="O13" s="19">
        <v>945</v>
      </c>
      <c r="P13" s="19">
        <v>1700</v>
      </c>
    </row>
    <row r="14" spans="1:16" x14ac:dyDescent="0.3">
      <c r="A14" s="19">
        <v>1</v>
      </c>
      <c r="B14" s="19">
        <v>29</v>
      </c>
      <c r="C14" s="19">
        <v>1</v>
      </c>
      <c r="D14" s="21" t="s">
        <v>242</v>
      </c>
      <c r="F14" s="25" t="s">
        <v>300</v>
      </c>
      <c r="G14" s="55" t="s">
        <v>787</v>
      </c>
      <c r="H14" s="82">
        <v>0</v>
      </c>
      <c r="I14" s="19">
        <v>0</v>
      </c>
      <c r="J14" s="19">
        <f t="shared" si="0"/>
        <v>298</v>
      </c>
      <c r="K14" s="19">
        <v>74</v>
      </c>
      <c r="L14" s="19">
        <v>0</v>
      </c>
      <c r="M14" s="19">
        <v>1500</v>
      </c>
      <c r="N14" s="19">
        <v>0</v>
      </c>
      <c r="O14" s="19">
        <v>1180</v>
      </c>
      <c r="P14" s="19">
        <v>1700</v>
      </c>
    </row>
    <row r="15" spans="1:16" x14ac:dyDescent="0.3">
      <c r="A15" s="19">
        <v>1</v>
      </c>
      <c r="B15" s="19">
        <v>30</v>
      </c>
      <c r="C15" s="19">
        <v>1</v>
      </c>
      <c r="D15" s="21" t="s">
        <v>243</v>
      </c>
      <c r="F15" s="25" t="s">
        <v>300</v>
      </c>
      <c r="G15" s="55" t="s">
        <v>782</v>
      </c>
      <c r="H15" s="82">
        <v>0</v>
      </c>
      <c r="I15" s="19">
        <v>0</v>
      </c>
      <c r="J15" s="19">
        <f t="shared" si="0"/>
        <v>299</v>
      </c>
      <c r="K15" s="19">
        <v>75</v>
      </c>
      <c r="L15" s="19">
        <v>0</v>
      </c>
      <c r="M15" s="19">
        <v>1500</v>
      </c>
      <c r="N15" s="19">
        <v>0</v>
      </c>
      <c r="O15" s="19">
        <v>1130</v>
      </c>
      <c r="P15" s="19">
        <v>1700</v>
      </c>
    </row>
    <row r="16" spans="1:16" x14ac:dyDescent="0.3">
      <c r="A16" s="19">
        <v>1</v>
      </c>
      <c r="B16" s="19">
        <v>31</v>
      </c>
      <c r="C16" s="19">
        <v>1</v>
      </c>
      <c r="D16" s="21" t="s">
        <v>244</v>
      </c>
      <c r="F16" s="25" t="s">
        <v>300</v>
      </c>
      <c r="G16" s="55" t="s">
        <v>783</v>
      </c>
      <c r="H16" s="82">
        <v>0</v>
      </c>
      <c r="I16" s="19">
        <v>0</v>
      </c>
      <c r="J16" s="19">
        <f t="shared" si="0"/>
        <v>300</v>
      </c>
      <c r="K16" s="19">
        <v>76</v>
      </c>
      <c r="L16" s="19">
        <v>0</v>
      </c>
      <c r="M16" s="19">
        <v>1500</v>
      </c>
      <c r="N16" s="19">
        <v>0</v>
      </c>
      <c r="O16" s="19">
        <v>1380</v>
      </c>
      <c r="P16" s="19">
        <v>1700</v>
      </c>
    </row>
    <row r="17" spans="1:16" x14ac:dyDescent="0.3">
      <c r="A17" s="19">
        <v>1</v>
      </c>
      <c r="B17" s="19">
        <v>32</v>
      </c>
      <c r="C17" s="19">
        <v>1</v>
      </c>
      <c r="D17" s="21" t="s">
        <v>245</v>
      </c>
      <c r="F17" s="25" t="s">
        <v>300</v>
      </c>
      <c r="G17" s="55" t="s">
        <v>792</v>
      </c>
      <c r="H17" s="82">
        <v>0</v>
      </c>
      <c r="I17" s="19">
        <v>0</v>
      </c>
      <c r="J17" s="19">
        <f t="shared" si="0"/>
        <v>301</v>
      </c>
      <c r="K17" s="19">
        <v>77</v>
      </c>
      <c r="L17" s="19">
        <v>0</v>
      </c>
      <c r="M17" s="19">
        <v>1500</v>
      </c>
      <c r="N17" s="19">
        <v>0</v>
      </c>
      <c r="O17" s="19">
        <v>1380</v>
      </c>
      <c r="P17" s="19">
        <v>1700</v>
      </c>
    </row>
    <row r="18" spans="1:16" x14ac:dyDescent="0.3">
      <c r="A18" s="19">
        <v>1</v>
      </c>
      <c r="B18" s="19">
        <v>33</v>
      </c>
      <c r="C18" s="19">
        <v>1</v>
      </c>
      <c r="D18" s="21" t="s">
        <v>246</v>
      </c>
      <c r="F18" s="25" t="s">
        <v>300</v>
      </c>
      <c r="G18" s="55" t="s">
        <v>793</v>
      </c>
      <c r="H18" s="82">
        <v>0</v>
      </c>
      <c r="I18" s="19">
        <v>0</v>
      </c>
      <c r="J18" s="19">
        <f t="shared" si="0"/>
        <v>302</v>
      </c>
      <c r="K18" s="19">
        <v>78</v>
      </c>
      <c r="L18" s="19">
        <v>0</v>
      </c>
      <c r="M18" s="19">
        <v>1500</v>
      </c>
      <c r="N18" s="19">
        <v>0</v>
      </c>
      <c r="O18" s="19">
        <v>1550</v>
      </c>
      <c r="P18" s="19">
        <v>1700</v>
      </c>
    </row>
    <row r="19" spans="1:16" x14ac:dyDescent="0.3">
      <c r="A19" s="19">
        <v>1</v>
      </c>
      <c r="B19" s="19">
        <v>34</v>
      </c>
      <c r="C19" s="19">
        <v>1</v>
      </c>
      <c r="D19" s="55" t="s">
        <v>1347</v>
      </c>
      <c r="F19" s="25" t="s">
        <v>300</v>
      </c>
      <c r="G19" s="55" t="s">
        <v>788</v>
      </c>
      <c r="H19" s="82">
        <v>0</v>
      </c>
      <c r="I19" s="19">
        <v>0</v>
      </c>
      <c r="J19" s="19">
        <f t="shared" si="0"/>
        <v>303</v>
      </c>
      <c r="K19" s="19">
        <v>79</v>
      </c>
      <c r="L19" s="19">
        <v>0</v>
      </c>
      <c r="M19" s="19">
        <v>1500</v>
      </c>
      <c r="N19" s="19">
        <v>0</v>
      </c>
      <c r="O19" s="19">
        <v>300</v>
      </c>
      <c r="P19" s="19">
        <v>1000</v>
      </c>
    </row>
    <row r="20" spans="1:16" x14ac:dyDescent="0.3">
      <c r="A20" s="19">
        <v>1</v>
      </c>
      <c r="B20" s="19">
        <v>35</v>
      </c>
      <c r="C20" s="19">
        <v>1</v>
      </c>
      <c r="D20" s="55" t="s">
        <v>1345</v>
      </c>
      <c r="F20" s="25" t="s">
        <v>300</v>
      </c>
      <c r="G20" s="55" t="s">
        <v>789</v>
      </c>
      <c r="H20" s="82">
        <v>0</v>
      </c>
      <c r="I20" s="19">
        <v>0</v>
      </c>
      <c r="J20" s="19">
        <f t="shared" si="0"/>
        <v>304</v>
      </c>
      <c r="K20" s="19">
        <v>80</v>
      </c>
      <c r="L20" s="19">
        <v>0</v>
      </c>
      <c r="M20" s="19">
        <v>1500</v>
      </c>
      <c r="N20" s="19">
        <v>0</v>
      </c>
      <c r="O20" s="19">
        <v>330</v>
      </c>
      <c r="P20" s="19">
        <v>1000</v>
      </c>
    </row>
    <row r="21" spans="1:16" x14ac:dyDescent="0.3">
      <c r="A21" s="19">
        <v>1</v>
      </c>
      <c r="B21" s="19">
        <v>36</v>
      </c>
      <c r="C21" s="19">
        <v>1</v>
      </c>
      <c r="D21" s="55" t="s">
        <v>1346</v>
      </c>
      <c r="F21" s="25" t="s">
        <v>300</v>
      </c>
      <c r="G21" s="55" t="s">
        <v>790</v>
      </c>
      <c r="H21" s="82">
        <v>0</v>
      </c>
      <c r="I21" s="19">
        <v>0</v>
      </c>
      <c r="J21" s="19">
        <f t="shared" si="0"/>
        <v>305</v>
      </c>
      <c r="K21" s="19">
        <v>81</v>
      </c>
      <c r="L21" s="19">
        <v>0</v>
      </c>
      <c r="M21" s="19">
        <v>1500</v>
      </c>
      <c r="N21" s="19">
        <v>0</v>
      </c>
      <c r="O21" s="19">
        <v>420</v>
      </c>
      <c r="P21" s="19">
        <v>1000</v>
      </c>
    </row>
    <row r="22" spans="1:16" x14ac:dyDescent="0.3">
      <c r="A22" s="19">
        <v>1</v>
      </c>
      <c r="B22" s="19">
        <v>37</v>
      </c>
      <c r="C22" s="19">
        <v>1</v>
      </c>
      <c r="D22" s="55" t="s">
        <v>1348</v>
      </c>
      <c r="F22" s="25" t="s">
        <v>300</v>
      </c>
      <c r="G22" s="55" t="s">
        <v>791</v>
      </c>
      <c r="H22" s="82">
        <v>0</v>
      </c>
      <c r="I22" s="19">
        <v>0</v>
      </c>
      <c r="J22" s="19">
        <f t="shared" si="0"/>
        <v>306</v>
      </c>
      <c r="K22" s="19">
        <v>82</v>
      </c>
      <c r="L22" s="19">
        <v>0</v>
      </c>
      <c r="M22" s="19">
        <v>1500</v>
      </c>
      <c r="N22" s="19">
        <v>0</v>
      </c>
      <c r="O22" s="19">
        <v>430</v>
      </c>
      <c r="P22" s="19">
        <v>1000</v>
      </c>
    </row>
    <row r="23" spans="1:16" x14ac:dyDescent="0.3">
      <c r="A23" s="19">
        <v>1</v>
      </c>
      <c r="B23" s="19">
        <v>38</v>
      </c>
      <c r="C23" s="19">
        <v>1</v>
      </c>
      <c r="D23" s="55" t="s">
        <v>1349</v>
      </c>
      <c r="F23" s="25" t="s">
        <v>300</v>
      </c>
      <c r="G23" s="55" t="s">
        <v>794</v>
      </c>
      <c r="H23" s="82">
        <v>0</v>
      </c>
      <c r="I23" s="19">
        <v>0</v>
      </c>
      <c r="J23" s="19">
        <f t="shared" si="0"/>
        <v>307</v>
      </c>
      <c r="K23" s="19">
        <v>83</v>
      </c>
      <c r="L23" s="19">
        <v>0</v>
      </c>
      <c r="M23" s="19">
        <v>1500</v>
      </c>
      <c r="N23" s="19">
        <v>0</v>
      </c>
      <c r="O23" s="19">
        <v>530</v>
      </c>
      <c r="P23" s="19">
        <v>1000</v>
      </c>
    </row>
    <row r="24" spans="1:16" x14ac:dyDescent="0.3">
      <c r="A24" s="19">
        <v>1</v>
      </c>
      <c r="B24" s="19">
        <v>39</v>
      </c>
      <c r="C24" s="19">
        <v>1</v>
      </c>
      <c r="D24" s="55" t="s">
        <v>1350</v>
      </c>
      <c r="F24" s="25" t="s">
        <v>300</v>
      </c>
      <c r="G24" s="55" t="s">
        <v>795</v>
      </c>
      <c r="H24" s="82">
        <v>0</v>
      </c>
      <c r="I24" s="19">
        <v>0</v>
      </c>
      <c r="J24" s="19">
        <f t="shared" si="0"/>
        <v>308</v>
      </c>
      <c r="K24" s="19">
        <v>84</v>
      </c>
      <c r="L24" s="19">
        <v>0</v>
      </c>
      <c r="M24" s="19">
        <v>1500</v>
      </c>
      <c r="N24" s="19">
        <v>0</v>
      </c>
      <c r="O24" s="19">
        <v>570</v>
      </c>
      <c r="P24" s="19">
        <v>1000</v>
      </c>
    </row>
    <row r="25" spans="1:16" x14ac:dyDescent="0.3">
      <c r="A25" s="19">
        <v>1</v>
      </c>
      <c r="B25" s="19">
        <v>42</v>
      </c>
      <c r="C25" s="19">
        <v>1</v>
      </c>
      <c r="D25" s="55" t="s">
        <v>899</v>
      </c>
      <c r="F25" s="55" t="s">
        <v>300</v>
      </c>
      <c r="G25" s="55" t="s">
        <v>903</v>
      </c>
      <c r="H25" s="82">
        <v>0</v>
      </c>
      <c r="I25" s="19">
        <v>0</v>
      </c>
      <c r="J25" s="19">
        <v>318</v>
      </c>
      <c r="K25" s="19">
        <v>87</v>
      </c>
      <c r="L25" s="19">
        <v>0</v>
      </c>
      <c r="M25" s="19">
        <v>1200</v>
      </c>
      <c r="N25" s="19">
        <v>0</v>
      </c>
      <c r="O25" s="19">
        <v>800</v>
      </c>
      <c r="P25" s="19">
        <v>1700</v>
      </c>
    </row>
    <row r="26" spans="1:16" x14ac:dyDescent="0.3">
      <c r="A26" s="19">
        <v>1</v>
      </c>
      <c r="B26" s="19">
        <v>40</v>
      </c>
      <c r="C26" s="19">
        <v>1</v>
      </c>
      <c r="D26" s="21" t="s">
        <v>247</v>
      </c>
      <c r="F26" s="25" t="s">
        <v>301</v>
      </c>
      <c r="G26" s="55" t="s">
        <v>766</v>
      </c>
      <c r="H26" s="82">
        <v>0</v>
      </c>
      <c r="I26" s="19">
        <v>17</v>
      </c>
      <c r="J26" s="19">
        <f>J24+1</f>
        <v>309</v>
      </c>
      <c r="K26" s="19">
        <v>2</v>
      </c>
      <c r="L26" s="19">
        <v>0</v>
      </c>
      <c r="M26" s="19">
        <v>1500</v>
      </c>
      <c r="N26" s="19">
        <v>0</v>
      </c>
      <c r="O26" s="19">
        <v>650</v>
      </c>
      <c r="P26" s="19">
        <v>1000</v>
      </c>
    </row>
    <row r="27" spans="1:16" x14ac:dyDescent="0.3">
      <c r="A27" s="19">
        <v>1</v>
      </c>
      <c r="B27" s="19">
        <v>1</v>
      </c>
      <c r="C27" s="19">
        <v>1</v>
      </c>
      <c r="D27" s="21" t="s">
        <v>248</v>
      </c>
      <c r="F27" s="25" t="s">
        <v>302</v>
      </c>
      <c r="G27" s="55" t="s">
        <v>772</v>
      </c>
      <c r="H27" s="72">
        <v>8</v>
      </c>
      <c r="I27" s="19">
        <v>0</v>
      </c>
      <c r="J27" s="19">
        <f t="shared" si="0"/>
        <v>310</v>
      </c>
      <c r="K27" s="19">
        <v>0</v>
      </c>
      <c r="L27" s="19">
        <v>0</v>
      </c>
      <c r="M27" s="19">
        <v>1500</v>
      </c>
      <c r="N27" s="19">
        <v>0</v>
      </c>
      <c r="O27" s="19">
        <v>700</v>
      </c>
      <c r="P27" s="19">
        <v>1000</v>
      </c>
    </row>
    <row r="28" spans="1:16" x14ac:dyDescent="0.3">
      <c r="A28" s="19">
        <v>1</v>
      </c>
      <c r="B28" s="19">
        <v>2</v>
      </c>
      <c r="C28" s="19">
        <v>1</v>
      </c>
      <c r="D28" s="21" t="s">
        <v>250</v>
      </c>
      <c r="F28" s="25" t="s">
        <v>302</v>
      </c>
      <c r="G28" s="55" t="s">
        <v>773</v>
      </c>
      <c r="H28" s="72">
        <v>7</v>
      </c>
      <c r="I28" s="19">
        <v>0</v>
      </c>
      <c r="J28" s="19">
        <f t="shared" si="0"/>
        <v>311</v>
      </c>
      <c r="K28" s="19">
        <v>0</v>
      </c>
      <c r="L28" s="19">
        <v>0</v>
      </c>
      <c r="M28" s="19">
        <v>1500</v>
      </c>
      <c r="N28" s="19">
        <v>0</v>
      </c>
      <c r="O28" s="19">
        <v>900</v>
      </c>
      <c r="P28" s="19">
        <v>1000</v>
      </c>
    </row>
    <row r="29" spans="1:16" x14ac:dyDescent="0.3">
      <c r="A29" s="19">
        <v>1</v>
      </c>
      <c r="B29" s="19">
        <v>3</v>
      </c>
      <c r="C29" s="19">
        <v>1</v>
      </c>
      <c r="D29" s="21" t="s">
        <v>251</v>
      </c>
      <c r="F29" s="25" t="s">
        <v>302</v>
      </c>
      <c r="G29" s="55" t="s">
        <v>774</v>
      </c>
      <c r="H29" s="72">
        <v>6</v>
      </c>
      <c r="I29" s="19">
        <v>0</v>
      </c>
      <c r="J29" s="19">
        <f t="shared" si="0"/>
        <v>312</v>
      </c>
      <c r="K29" s="19">
        <v>0</v>
      </c>
      <c r="L29" s="19">
        <v>0</v>
      </c>
      <c r="M29" s="19">
        <v>1500</v>
      </c>
      <c r="N29" s="19">
        <v>0</v>
      </c>
      <c r="O29" s="19">
        <v>1200</v>
      </c>
      <c r="P29" s="19">
        <v>1000</v>
      </c>
    </row>
    <row r="30" spans="1:16" x14ac:dyDescent="0.3">
      <c r="A30" s="19">
        <v>1</v>
      </c>
      <c r="B30" s="19">
        <v>4</v>
      </c>
      <c r="C30" s="19">
        <v>1</v>
      </c>
      <c r="D30" s="21" t="s">
        <v>249</v>
      </c>
      <c r="F30" s="25" t="s">
        <v>302</v>
      </c>
      <c r="G30" s="55" t="s">
        <v>775</v>
      </c>
      <c r="H30" s="72">
        <v>5</v>
      </c>
      <c r="I30" s="19">
        <v>0</v>
      </c>
      <c r="J30" s="19">
        <f t="shared" si="0"/>
        <v>313</v>
      </c>
      <c r="K30" s="19">
        <v>85</v>
      </c>
      <c r="L30" s="19">
        <v>0</v>
      </c>
      <c r="M30" s="19">
        <v>1500</v>
      </c>
      <c r="N30" s="19">
        <v>0</v>
      </c>
      <c r="O30" s="19">
        <v>1200</v>
      </c>
      <c r="P30" s="19">
        <v>1000</v>
      </c>
    </row>
    <row r="31" spans="1:16" x14ac:dyDescent="0.3">
      <c r="A31" s="19">
        <v>1</v>
      </c>
      <c r="B31" s="19">
        <v>5</v>
      </c>
      <c r="C31" s="19">
        <v>1</v>
      </c>
      <c r="D31" s="21" t="s">
        <v>252</v>
      </c>
      <c r="F31" s="25" t="s">
        <v>303</v>
      </c>
      <c r="G31" s="55" t="s">
        <v>767</v>
      </c>
      <c r="H31" s="72">
        <v>4</v>
      </c>
      <c r="I31" s="19">
        <v>18</v>
      </c>
      <c r="J31" s="19">
        <f t="shared" si="0"/>
        <v>314</v>
      </c>
      <c r="K31" s="19">
        <v>3</v>
      </c>
      <c r="L31" s="19">
        <v>0</v>
      </c>
      <c r="M31" s="19">
        <v>1500</v>
      </c>
      <c r="N31" s="19">
        <v>0</v>
      </c>
      <c r="O31" s="19">
        <v>1200</v>
      </c>
      <c r="P31" s="19">
        <v>1000</v>
      </c>
    </row>
    <row r="32" spans="1:16" x14ac:dyDescent="0.3">
      <c r="A32" s="19">
        <v>1</v>
      </c>
      <c r="B32" s="19">
        <v>6</v>
      </c>
      <c r="C32" s="19">
        <v>1</v>
      </c>
      <c r="D32" s="21" t="s">
        <v>161</v>
      </c>
      <c r="F32" s="25" t="s">
        <v>304</v>
      </c>
      <c r="G32" s="55" t="s">
        <v>768</v>
      </c>
      <c r="H32" s="72">
        <v>3</v>
      </c>
      <c r="I32" s="19">
        <v>19</v>
      </c>
      <c r="J32" s="19">
        <f t="shared" si="0"/>
        <v>315</v>
      </c>
      <c r="K32" s="19">
        <v>4</v>
      </c>
      <c r="L32" s="19">
        <v>0</v>
      </c>
      <c r="M32" s="19">
        <v>1500</v>
      </c>
      <c r="N32" s="19">
        <v>0</v>
      </c>
      <c r="O32" s="19">
        <v>1200</v>
      </c>
      <c r="P32" s="19">
        <v>1000</v>
      </c>
    </row>
    <row r="33" spans="1:16" x14ac:dyDescent="0.3">
      <c r="A33" s="19">
        <v>1</v>
      </c>
      <c r="B33" s="19">
        <v>43</v>
      </c>
      <c r="C33" s="19">
        <v>0</v>
      </c>
      <c r="D33" s="55" t="s">
        <v>901</v>
      </c>
      <c r="F33" s="55" t="s">
        <v>304</v>
      </c>
      <c r="G33" s="55" t="s">
        <v>902</v>
      </c>
      <c r="H33" s="72">
        <v>31</v>
      </c>
      <c r="I33" s="19">
        <v>0</v>
      </c>
      <c r="J33" s="19">
        <v>319</v>
      </c>
      <c r="K33" s="19">
        <v>88</v>
      </c>
      <c r="L33" s="19">
        <v>0</v>
      </c>
      <c r="M33" s="19">
        <v>1200</v>
      </c>
      <c r="N33" s="19">
        <v>0</v>
      </c>
      <c r="O33" s="19">
        <v>1200</v>
      </c>
      <c r="P33" s="19">
        <v>1000</v>
      </c>
    </row>
    <row r="34" spans="1:16" x14ac:dyDescent="0.3">
      <c r="A34" s="19">
        <v>1</v>
      </c>
      <c r="B34" s="19">
        <v>19</v>
      </c>
      <c r="C34" s="19">
        <v>1</v>
      </c>
      <c r="D34" s="21" t="s">
        <v>49</v>
      </c>
      <c r="F34" s="25" t="s">
        <v>305</v>
      </c>
      <c r="G34" s="55" t="s">
        <v>769</v>
      </c>
      <c r="H34" s="72">
        <v>2</v>
      </c>
      <c r="I34" s="19">
        <v>20</v>
      </c>
      <c r="J34" s="19">
        <f>J32+1</f>
        <v>316</v>
      </c>
      <c r="K34" s="19">
        <v>5</v>
      </c>
      <c r="L34" s="19">
        <v>0</v>
      </c>
      <c r="M34" s="19">
        <v>1500</v>
      </c>
      <c r="N34" s="19">
        <v>0</v>
      </c>
      <c r="O34" s="19">
        <v>1200</v>
      </c>
      <c r="P34" s="19">
        <v>1000</v>
      </c>
    </row>
    <row r="35" spans="1:16" x14ac:dyDescent="0.3">
      <c r="A35" s="19">
        <v>1</v>
      </c>
      <c r="B35" s="19">
        <v>41</v>
      </c>
      <c r="C35" s="19">
        <v>1</v>
      </c>
      <c r="D35" s="21" t="s">
        <v>162</v>
      </c>
      <c r="F35" s="25" t="s">
        <v>306</v>
      </c>
      <c r="G35" s="55" t="s">
        <v>770</v>
      </c>
      <c r="H35" s="72">
        <v>1</v>
      </c>
      <c r="I35" s="19">
        <v>21</v>
      </c>
      <c r="J35" s="19">
        <f t="shared" si="0"/>
        <v>317</v>
      </c>
      <c r="K35" s="19">
        <v>6</v>
      </c>
      <c r="L35" s="19">
        <v>0</v>
      </c>
      <c r="M35" s="19">
        <v>1500</v>
      </c>
      <c r="N35" s="19">
        <v>0</v>
      </c>
      <c r="O35" s="19">
        <v>1200</v>
      </c>
      <c r="P35" s="19">
        <v>1000</v>
      </c>
    </row>
    <row r="36" spans="1:16" x14ac:dyDescent="0.3">
      <c r="A36" s="19">
        <v>1</v>
      </c>
      <c r="B36" s="19">
        <v>44</v>
      </c>
      <c r="C36" s="19">
        <v>0</v>
      </c>
      <c r="D36" s="55" t="s">
        <v>914</v>
      </c>
      <c r="F36" s="55" t="s">
        <v>306</v>
      </c>
      <c r="G36" s="55" t="s">
        <v>1373</v>
      </c>
      <c r="H36" s="72">
        <v>32</v>
      </c>
      <c r="I36" s="19">
        <v>0</v>
      </c>
      <c r="J36" s="19">
        <v>320</v>
      </c>
      <c r="K36" s="19">
        <v>89</v>
      </c>
      <c r="L36" s="19">
        <v>0</v>
      </c>
      <c r="M36" s="19">
        <v>1200</v>
      </c>
      <c r="N36" s="19">
        <v>0</v>
      </c>
      <c r="O36" s="19">
        <v>1200</v>
      </c>
      <c r="P36" s="19">
        <v>1000</v>
      </c>
    </row>
    <row r="37" spans="1:16" x14ac:dyDescent="0.3">
      <c r="A37" s="81">
        <v>1</v>
      </c>
      <c r="B37" s="81">
        <v>45</v>
      </c>
      <c r="C37" s="81">
        <v>1</v>
      </c>
      <c r="D37" s="58" t="s">
        <v>1377</v>
      </c>
      <c r="E37" s="81"/>
      <c r="F37" s="58" t="s">
        <v>300</v>
      </c>
      <c r="G37" s="58" t="s">
        <v>1378</v>
      </c>
      <c r="H37" s="82">
        <v>0</v>
      </c>
      <c r="I37" s="81">
        <v>0</v>
      </c>
      <c r="J37" s="81">
        <v>321</v>
      </c>
      <c r="K37" s="81">
        <v>90</v>
      </c>
      <c r="L37" s="81">
        <v>0</v>
      </c>
      <c r="M37" s="81">
        <v>1500</v>
      </c>
      <c r="N37" s="81">
        <v>0</v>
      </c>
      <c r="O37" s="81">
        <v>300</v>
      </c>
      <c r="P37" s="81">
        <v>1000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Alarms</vt:lpstr>
      <vt:lpstr>Bin</vt:lpstr>
      <vt:lpstr>Board</vt:lpstr>
      <vt:lpstr>BoardIO</vt:lpstr>
      <vt:lpstr>Conveyor</vt:lpstr>
      <vt:lpstr>DevicesConnected</vt:lpstr>
      <vt:lpstr>Inputs</vt:lpstr>
      <vt:lpstr>Machines</vt:lpstr>
      <vt:lpstr>Motor</vt:lpstr>
      <vt:lpstr>Parameter</vt:lpstr>
      <vt:lpstr>InductLine</vt:lpstr>
      <vt:lpstr>MappingOut</vt:lpstr>
      <vt:lpstr>MappingIN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Ducharne</dc:creator>
  <cp:lastModifiedBy>Eric Ducharne</cp:lastModifiedBy>
  <dcterms:created xsi:type="dcterms:W3CDTF">2020-07-26T04:45:32Z</dcterms:created>
  <dcterms:modified xsi:type="dcterms:W3CDTF">2023-08-06T05:41:36Z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76d10508-c91f-47d4-9868-5a7d7cf56a00</vt:lpwstr>
  </property>
</Properties>
</file>