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208_DIN6_fing4_36Bins_2024\Build_GUI_V1.1.5\"/>
    </mc:Choice>
  </mc:AlternateContent>
  <xr:revisionPtr revIDLastSave="0" documentId="13_ncr:1_{AD1CBCE9-7B58-46EE-AA3C-C8CD708D3ED5}" xr6:coauthVersionLast="47" xr6:coauthVersionMax="47" xr10:uidLastSave="{00000000-0000-0000-0000-000000000000}"/>
  <bookViews>
    <workbookView xWindow="1431" yWindow="223" windowWidth="16380" windowHeight="15831" firstSheet="5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F8" i="2" l="1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34" i="2" s="1"/>
  <c r="F36" i="2" s="1"/>
  <c r="F38" i="2" s="1"/>
  <c r="F40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F35" i="2" s="1"/>
  <c r="F37" i="2" s="1"/>
  <c r="F39" i="2" s="1"/>
  <c r="F41" i="2" s="1"/>
  <c r="C888" i="13" l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F888" i="13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C904" i="13" l="1"/>
  <c r="C65" i="14"/>
  <c r="B65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61" i="4" l="1"/>
  <c r="N262" i="4" s="1"/>
  <c r="N263" i="4" s="1"/>
  <c r="N264" i="4" s="1"/>
  <c r="N265" i="4" s="1"/>
  <c r="N266" i="4" s="1"/>
  <c r="N267" i="4" s="1"/>
  <c r="N268" i="4" s="1"/>
  <c r="N269" i="4" s="1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1106" i="13"/>
  <c r="F1123" i="13" s="1"/>
  <c r="F1140" i="13" s="1"/>
  <c r="F95" i="14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K256" i="1"/>
  <c r="K262" i="1" s="1"/>
  <c r="F256" i="1"/>
  <c r="F257" i="1" s="1"/>
  <c r="F258" i="1" s="1"/>
  <c r="F259" i="1" s="1"/>
  <c r="F260" i="1" s="1"/>
  <c r="I1310" i="13"/>
  <c r="I1311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E13" i="2"/>
  <c r="E15" i="2" s="1"/>
  <c r="E21" i="2" s="1"/>
  <c r="E23" i="2" s="1"/>
  <c r="E25" i="2" s="1"/>
  <c r="E27" i="2" s="1"/>
  <c r="E29" i="2" s="1"/>
  <c r="E12" i="2"/>
  <c r="E14" i="2" s="1"/>
  <c r="E16" i="2" s="1"/>
  <c r="E18" i="2" s="1"/>
  <c r="E20" i="2" s="1"/>
  <c r="E22" i="2" s="1"/>
  <c r="E24" i="2" s="1"/>
  <c r="E26" i="2" s="1"/>
  <c r="E28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F1107" i="13" l="1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312" i="13"/>
  <c r="I1313" i="13" s="1"/>
  <c r="F115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I1327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900" i="13"/>
  <c r="F901" i="13" s="1"/>
  <c r="F902" i="13" s="1"/>
  <c r="C66" i="14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30" i="13"/>
  <c r="F1031" i="13" s="1"/>
  <c r="F1032" i="13" s="1"/>
  <c r="F1033" i="13" s="1"/>
  <c r="F1034" i="13" s="1"/>
  <c r="F1035" i="13" s="1"/>
  <c r="F1036" i="13" s="1"/>
  <c r="F1021" i="13"/>
  <c r="F1022" i="13" s="1"/>
  <c r="F1023" i="13" s="1"/>
  <c r="F1024" i="13" s="1"/>
  <c r="F1025" i="13" s="1"/>
  <c r="F1026" i="13" s="1"/>
  <c r="F1027" i="13" s="1"/>
  <c r="F1012" i="13"/>
  <c r="F1013" i="13" s="1"/>
  <c r="F1014" i="13" s="1"/>
  <c r="F1015" i="13" s="1"/>
  <c r="F1016" i="13" s="1"/>
  <c r="F1017" i="13" s="1"/>
  <c r="F1018" i="13" s="1"/>
  <c r="F1003" i="13"/>
  <c r="F1004" i="13" s="1"/>
  <c r="F1005" i="13" s="1"/>
  <c r="F1006" i="13" s="1"/>
  <c r="F1007" i="13" s="1"/>
  <c r="F1008" i="13" s="1"/>
  <c r="F1009" i="13" s="1"/>
  <c r="F994" i="13"/>
  <c r="F995" i="13" s="1"/>
  <c r="F996" i="13" s="1"/>
  <c r="F997" i="13" s="1"/>
  <c r="F998" i="13" s="1"/>
  <c r="F999" i="13" s="1"/>
  <c r="F1000" i="13" s="1"/>
  <c r="F985" i="13"/>
  <c r="F986" i="13" s="1"/>
  <c r="F987" i="13" s="1"/>
  <c r="F988" i="13" s="1"/>
  <c r="F989" i="13" s="1"/>
  <c r="F990" i="13" s="1"/>
  <c r="F991" i="13" s="1"/>
  <c r="F976" i="13"/>
  <c r="F977" i="13" s="1"/>
  <c r="F978" i="13" s="1"/>
  <c r="F979" i="13" s="1"/>
  <c r="F980" i="13" s="1"/>
  <c r="F981" i="13" s="1"/>
  <c r="F982" i="13" s="1"/>
  <c r="F967" i="13"/>
  <c r="F968" i="13" s="1"/>
  <c r="F969" i="13" s="1"/>
  <c r="F970" i="13" s="1"/>
  <c r="F971" i="13" s="1"/>
  <c r="F972" i="13" s="1"/>
  <c r="F973" i="13" s="1"/>
  <c r="F958" i="13"/>
  <c r="F959" i="13" s="1"/>
  <c r="F960" i="13" s="1"/>
  <c r="F961" i="13" s="1"/>
  <c r="F962" i="13" s="1"/>
  <c r="F963" i="13" s="1"/>
  <c r="F964" i="13" s="1"/>
  <c r="F949" i="13"/>
  <c r="F950" i="13" s="1"/>
  <c r="F951" i="13" s="1"/>
  <c r="F952" i="13" s="1"/>
  <c r="F953" i="13" s="1"/>
  <c r="F954" i="13" s="1"/>
  <c r="F955" i="13" s="1"/>
  <c r="F940" i="13"/>
  <c r="F941" i="13" s="1"/>
  <c r="F942" i="13" s="1"/>
  <c r="F943" i="13" s="1"/>
  <c r="F944" i="13" s="1"/>
  <c r="F945" i="13" s="1"/>
  <c r="F946" i="13" s="1"/>
  <c r="F931" i="13"/>
  <c r="F932" i="13" s="1"/>
  <c r="F933" i="13" s="1"/>
  <c r="F934" i="13" s="1"/>
  <c r="F935" i="13" s="1"/>
  <c r="F936" i="13" s="1"/>
  <c r="F937" i="13" s="1"/>
  <c r="F922" i="13"/>
  <c r="F923" i="13" s="1"/>
  <c r="F924" i="13" s="1"/>
  <c r="F925" i="13" s="1"/>
  <c r="F926" i="13" s="1"/>
  <c r="F927" i="13" s="1"/>
  <c r="F928" i="13" s="1"/>
  <c r="F905" i="13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918" i="13" s="1"/>
  <c r="F919" i="13" s="1"/>
  <c r="C900" i="13"/>
  <c r="C901" i="13" s="1"/>
  <c r="C902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328" i="13"/>
  <c r="I1329" i="13" s="1"/>
  <c r="I1330" i="13" s="1"/>
  <c r="I134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74" i="13"/>
  <c r="F263" i="1"/>
  <c r="F264" i="1" s="1"/>
  <c r="F265" i="1" s="1"/>
  <c r="F266" i="1" s="1"/>
  <c r="F268" i="1"/>
  <c r="K274" i="1"/>
  <c r="K269" i="1"/>
  <c r="K270" i="1" s="1"/>
  <c r="K271" i="1" s="1"/>
  <c r="K272" i="1" s="1"/>
  <c r="C905" i="13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8" i="13" s="1"/>
  <c r="C919" i="13" s="1"/>
  <c r="C921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80" i="14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B66" i="14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345" i="13"/>
  <c r="I1346" i="13" s="1"/>
  <c r="I1347" i="13" s="1"/>
  <c r="I136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K280" i="1"/>
  <c r="F269" i="1"/>
  <c r="F270" i="1" s="1"/>
  <c r="F271" i="1" s="1"/>
  <c r="F272" i="1" s="1"/>
  <c r="F274" i="1"/>
  <c r="C930" i="13"/>
  <c r="C922" i="13"/>
  <c r="C923" i="13" s="1"/>
  <c r="C924" i="13" s="1"/>
  <c r="C925" i="13" s="1"/>
  <c r="C926" i="13" s="1"/>
  <c r="C927" i="13" s="1"/>
  <c r="C928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79" i="14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F1208" i="13"/>
  <c r="I1362" i="13"/>
  <c r="I1363" i="13" s="1"/>
  <c r="I1364" i="13" s="1"/>
  <c r="I1378" i="13"/>
  <c r="K281" i="1"/>
  <c r="K282" i="1" s="1"/>
  <c r="K283" i="1" s="1"/>
  <c r="K284" i="1" s="1"/>
  <c r="K286" i="1"/>
  <c r="F275" i="1"/>
  <c r="F276" i="1" s="1"/>
  <c r="F277" i="1" s="1"/>
  <c r="F278" i="1" s="1"/>
  <c r="F280" i="1"/>
  <c r="C939" i="13"/>
  <c r="C931" i="13"/>
  <c r="C932" i="13" s="1"/>
  <c r="C933" i="13" s="1"/>
  <c r="C934" i="13" s="1"/>
  <c r="C935" i="13" s="1"/>
  <c r="C936" i="13" s="1"/>
  <c r="C937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379" i="13"/>
  <c r="I1380" i="13" s="1"/>
  <c r="I1381" i="13" s="1"/>
  <c r="I139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1225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7" i="1"/>
  <c r="K288" i="1" s="1"/>
  <c r="K289" i="1" s="1"/>
  <c r="K290" i="1" s="1"/>
  <c r="K292" i="1"/>
  <c r="F281" i="1"/>
  <c r="F282" i="1" s="1"/>
  <c r="F283" i="1" s="1"/>
  <c r="F284" i="1" s="1"/>
  <c r="F286" i="1"/>
  <c r="C948" i="13"/>
  <c r="C940" i="13"/>
  <c r="C941" i="13" s="1"/>
  <c r="C942" i="13" s="1"/>
  <c r="C943" i="13" s="1"/>
  <c r="C944" i="13" s="1"/>
  <c r="C945" i="13" s="1"/>
  <c r="C946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242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396" i="13"/>
  <c r="I1397" i="13" s="1"/>
  <c r="I1398" i="13" s="1"/>
  <c r="I1412" i="13"/>
  <c r="F287" i="1"/>
  <c r="F288" i="1" s="1"/>
  <c r="F289" i="1" s="1"/>
  <c r="F290" i="1" s="1"/>
  <c r="F292" i="1"/>
  <c r="K293" i="1"/>
  <c r="K294" i="1" s="1"/>
  <c r="K295" i="1" s="1"/>
  <c r="K296" i="1" s="1"/>
  <c r="K298" i="1"/>
  <c r="C957" i="13"/>
  <c r="C949" i="13"/>
  <c r="C950" i="13" s="1"/>
  <c r="C951" i="13" s="1"/>
  <c r="C952" i="13" s="1"/>
  <c r="C953" i="13" s="1"/>
  <c r="C954" i="13" s="1"/>
  <c r="C955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N349" i="4" l="1"/>
  <c r="N350" i="4" s="1"/>
  <c r="N351" i="4" s="1"/>
  <c r="N352" i="4" s="1"/>
  <c r="N353" i="4" s="1"/>
  <c r="N354" i="4" s="1"/>
  <c r="N355" i="4" s="1"/>
  <c r="N356" i="4" s="1"/>
  <c r="N357" i="4" s="1"/>
  <c r="N359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413" i="13"/>
  <c r="I1414" i="13" s="1"/>
  <c r="I1415" i="13" s="1"/>
  <c r="I1429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K299" i="1"/>
  <c r="K300" i="1" s="1"/>
  <c r="K301" i="1" s="1"/>
  <c r="K302" i="1" s="1"/>
  <c r="K304" i="1"/>
  <c r="F293" i="1"/>
  <c r="F294" i="1" s="1"/>
  <c r="F295" i="1" s="1"/>
  <c r="F296" i="1" s="1"/>
  <c r="F298" i="1"/>
  <c r="C966" i="13"/>
  <c r="C958" i="13"/>
  <c r="C959" i="13" s="1"/>
  <c r="C960" i="13" s="1"/>
  <c r="C961" i="13" s="1"/>
  <c r="C962" i="13" s="1"/>
  <c r="C963" i="13" s="1"/>
  <c r="C964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N360" i="4" l="1"/>
  <c r="N361" i="4" s="1"/>
  <c r="N362" i="4" s="1"/>
  <c r="N363" i="4" s="1"/>
  <c r="N364" i="4" s="1"/>
  <c r="N365" i="4" s="1"/>
  <c r="N366" i="4" s="1"/>
  <c r="N367" i="4" s="1"/>
  <c r="N368" i="4" s="1"/>
  <c r="N370" i="4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430" i="13"/>
  <c r="I1431" i="13" s="1"/>
  <c r="I1432" i="13" s="1"/>
  <c r="I1446" i="13"/>
  <c r="F299" i="1"/>
  <c r="F300" i="1" s="1"/>
  <c r="F301" i="1" s="1"/>
  <c r="F302" i="1" s="1"/>
  <c r="F304" i="1"/>
  <c r="K310" i="1"/>
  <c r="K305" i="1"/>
  <c r="K306" i="1" s="1"/>
  <c r="K307" i="1" s="1"/>
  <c r="K308" i="1" s="1"/>
  <c r="C975" i="13"/>
  <c r="C967" i="13"/>
  <c r="C968" i="13" s="1"/>
  <c r="C969" i="13" s="1"/>
  <c r="C970" i="13" s="1"/>
  <c r="C971" i="13" s="1"/>
  <c r="C972" i="13" s="1"/>
  <c r="C973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J349" i="4" l="1"/>
  <c r="J350" i="4" s="1"/>
  <c r="J351" i="4" s="1"/>
  <c r="J352" i="4" s="1"/>
  <c r="J353" i="4" s="1"/>
  <c r="J354" i="4" s="1"/>
  <c r="J355" i="4" s="1"/>
  <c r="J356" i="4" s="1"/>
  <c r="J357" i="4" s="1"/>
  <c r="J359" i="4"/>
  <c r="I349" i="4"/>
  <c r="I350" i="4" s="1"/>
  <c r="I351" i="4" s="1"/>
  <c r="I352" i="4" s="1"/>
  <c r="I353" i="4" s="1"/>
  <c r="I354" i="4" s="1"/>
  <c r="I355" i="4" s="1"/>
  <c r="I356" i="4" s="1"/>
  <c r="I357" i="4" s="1"/>
  <c r="I359" i="4"/>
  <c r="N381" i="4"/>
  <c r="N371" i="4"/>
  <c r="N372" i="4" s="1"/>
  <c r="N373" i="4" s="1"/>
  <c r="N374" i="4" s="1"/>
  <c r="N375" i="4" s="1"/>
  <c r="N376" i="4" s="1"/>
  <c r="N377" i="4" s="1"/>
  <c r="N378" i="4" s="1"/>
  <c r="N379" i="4" s="1"/>
  <c r="K311" i="1"/>
  <c r="K312" i="1" s="1"/>
  <c r="K313" i="1" s="1"/>
  <c r="K314" i="1" s="1"/>
  <c r="K316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447" i="13"/>
  <c r="I1448" i="13" s="1"/>
  <c r="I1449" i="13" s="1"/>
  <c r="I1463" i="13"/>
  <c r="F129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305" i="1"/>
  <c r="F306" i="1" s="1"/>
  <c r="F307" i="1" s="1"/>
  <c r="F308" i="1" s="1"/>
  <c r="F310" i="1"/>
  <c r="B179" i="1"/>
  <c r="B180" i="1" s="1"/>
  <c r="B181" i="1" s="1"/>
  <c r="B182" i="1" s="1"/>
  <c r="B184" i="1"/>
  <c r="C984" i="13"/>
  <c r="C976" i="13"/>
  <c r="C977" i="13" s="1"/>
  <c r="C978" i="13" s="1"/>
  <c r="C979" i="13" s="1"/>
  <c r="C980" i="13" s="1"/>
  <c r="C981" i="13" s="1"/>
  <c r="C982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N382" i="4" l="1"/>
  <c r="N383" i="4" s="1"/>
  <c r="N384" i="4" s="1"/>
  <c r="N385" i="4" s="1"/>
  <c r="N386" i="4" s="1"/>
  <c r="N387" i="4" s="1"/>
  <c r="N388" i="4" s="1"/>
  <c r="N389" i="4" s="1"/>
  <c r="N390" i="4" s="1"/>
  <c r="N392" i="4"/>
  <c r="I360" i="4"/>
  <c r="I361" i="4" s="1"/>
  <c r="I362" i="4" s="1"/>
  <c r="I363" i="4" s="1"/>
  <c r="I364" i="4" s="1"/>
  <c r="I365" i="4" s="1"/>
  <c r="I366" i="4" s="1"/>
  <c r="I367" i="4" s="1"/>
  <c r="I368" i="4" s="1"/>
  <c r="I370" i="4"/>
  <c r="J360" i="4"/>
  <c r="J361" i="4" s="1"/>
  <c r="J362" i="4" s="1"/>
  <c r="J363" i="4" s="1"/>
  <c r="J364" i="4" s="1"/>
  <c r="J365" i="4" s="1"/>
  <c r="J366" i="4" s="1"/>
  <c r="J367" i="4" s="1"/>
  <c r="J368" i="4" s="1"/>
  <c r="J370" i="4"/>
  <c r="F311" i="1"/>
  <c r="F312" i="1" s="1"/>
  <c r="F313" i="1" s="1"/>
  <c r="F314" i="1" s="1"/>
  <c r="F316" i="1"/>
  <c r="K317" i="1"/>
  <c r="K318" i="1" s="1"/>
  <c r="K319" i="1" s="1"/>
  <c r="K320" i="1" s="1"/>
  <c r="K322" i="1"/>
  <c r="I1464" i="13"/>
  <c r="I1465" i="13" s="1"/>
  <c r="I1466" i="13" s="1"/>
  <c r="I1480" i="13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310" i="13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B190" i="1"/>
  <c r="B185" i="1"/>
  <c r="B186" i="1" s="1"/>
  <c r="B187" i="1" s="1"/>
  <c r="B188" i="1" s="1"/>
  <c r="C993" i="13"/>
  <c r="C985" i="13"/>
  <c r="C986" i="13" s="1"/>
  <c r="C987" i="13" s="1"/>
  <c r="C988" i="13" s="1"/>
  <c r="C989" i="13" s="1"/>
  <c r="C990" i="13" s="1"/>
  <c r="C991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J371" i="4" l="1"/>
  <c r="J372" i="4" s="1"/>
  <c r="J373" i="4" s="1"/>
  <c r="J374" i="4" s="1"/>
  <c r="J375" i="4" s="1"/>
  <c r="J376" i="4" s="1"/>
  <c r="J377" i="4" s="1"/>
  <c r="J378" i="4" s="1"/>
  <c r="J379" i="4" s="1"/>
  <c r="J381" i="4"/>
  <c r="I371" i="4"/>
  <c r="I372" i="4" s="1"/>
  <c r="I373" i="4" s="1"/>
  <c r="I374" i="4" s="1"/>
  <c r="I375" i="4" s="1"/>
  <c r="I376" i="4" s="1"/>
  <c r="I377" i="4" s="1"/>
  <c r="I378" i="4" s="1"/>
  <c r="I379" i="4" s="1"/>
  <c r="I381" i="4"/>
  <c r="N403" i="4"/>
  <c r="N393" i="4"/>
  <c r="N394" i="4" s="1"/>
  <c r="N395" i="4" s="1"/>
  <c r="N396" i="4" s="1"/>
  <c r="N397" i="4" s="1"/>
  <c r="N398" i="4" s="1"/>
  <c r="N399" i="4" s="1"/>
  <c r="N400" i="4" s="1"/>
  <c r="N401" i="4" s="1"/>
  <c r="K323" i="1"/>
  <c r="K324" i="1" s="1"/>
  <c r="K325" i="1" s="1"/>
  <c r="K326" i="1" s="1"/>
  <c r="K328" i="1"/>
  <c r="F317" i="1"/>
  <c r="F318" i="1" s="1"/>
  <c r="F319" i="1" s="1"/>
  <c r="F320" i="1" s="1"/>
  <c r="F322" i="1"/>
  <c r="I1481" i="13"/>
  <c r="I1482" i="13" s="1"/>
  <c r="I1483" i="13" s="1"/>
  <c r="I1497" i="13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F1327" i="13"/>
  <c r="B191" i="1"/>
  <c r="B192" i="1" s="1"/>
  <c r="B193" i="1" s="1"/>
  <c r="B194" i="1" s="1"/>
  <c r="B196" i="1"/>
  <c r="C1002" i="13"/>
  <c r="C994" i="13"/>
  <c r="C995" i="13" s="1"/>
  <c r="C996" i="13" s="1"/>
  <c r="C997" i="13" s="1"/>
  <c r="C998" i="13" s="1"/>
  <c r="C999" i="13" s="1"/>
  <c r="C1000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I382" i="4" l="1"/>
  <c r="I383" i="4" s="1"/>
  <c r="I384" i="4" s="1"/>
  <c r="I385" i="4" s="1"/>
  <c r="I386" i="4" s="1"/>
  <c r="I387" i="4" s="1"/>
  <c r="I388" i="4" s="1"/>
  <c r="I389" i="4" s="1"/>
  <c r="I390" i="4" s="1"/>
  <c r="I392" i="4"/>
  <c r="J382" i="4"/>
  <c r="J383" i="4" s="1"/>
  <c r="J384" i="4" s="1"/>
  <c r="J385" i="4" s="1"/>
  <c r="J386" i="4" s="1"/>
  <c r="J387" i="4" s="1"/>
  <c r="J388" i="4" s="1"/>
  <c r="J389" i="4" s="1"/>
  <c r="J390" i="4" s="1"/>
  <c r="J392" i="4"/>
  <c r="N404" i="4"/>
  <c r="N405" i="4" s="1"/>
  <c r="N406" i="4" s="1"/>
  <c r="N407" i="4" s="1"/>
  <c r="N408" i="4" s="1"/>
  <c r="N409" i="4" s="1"/>
  <c r="N410" i="4" s="1"/>
  <c r="N411" i="4" s="1"/>
  <c r="N412" i="4" s="1"/>
  <c r="N414" i="4"/>
  <c r="F323" i="1"/>
  <c r="F324" i="1" s="1"/>
  <c r="F325" i="1" s="1"/>
  <c r="F326" i="1" s="1"/>
  <c r="F328" i="1"/>
  <c r="K329" i="1"/>
  <c r="K330" i="1" s="1"/>
  <c r="K331" i="1" s="1"/>
  <c r="K332" i="1" s="1"/>
  <c r="K334" i="1"/>
  <c r="I1498" i="13"/>
  <c r="I1499" i="13" s="1"/>
  <c r="I1500" i="13" s="1"/>
  <c r="I1514" i="13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I751" i="13"/>
  <c r="F1344" i="13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1011" i="13"/>
  <c r="C1003" i="13"/>
  <c r="C1004" i="13" s="1"/>
  <c r="C1005" i="13" s="1"/>
  <c r="C1006" i="13" s="1"/>
  <c r="C1007" i="13" s="1"/>
  <c r="C1008" i="13" s="1"/>
  <c r="C1009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N415" i="4" l="1"/>
  <c r="N416" i="4" s="1"/>
  <c r="N417" i="4" s="1"/>
  <c r="N418" i="4" s="1"/>
  <c r="N419" i="4" s="1"/>
  <c r="N420" i="4" s="1"/>
  <c r="N421" i="4" s="1"/>
  <c r="N422" i="4" s="1"/>
  <c r="N423" i="4" s="1"/>
  <c r="N425" i="4"/>
  <c r="J393" i="4"/>
  <c r="J394" i="4" s="1"/>
  <c r="J395" i="4" s="1"/>
  <c r="J396" i="4" s="1"/>
  <c r="J397" i="4" s="1"/>
  <c r="J398" i="4" s="1"/>
  <c r="J399" i="4" s="1"/>
  <c r="J400" i="4" s="1"/>
  <c r="J401" i="4" s="1"/>
  <c r="J403" i="4"/>
  <c r="I393" i="4"/>
  <c r="I394" i="4" s="1"/>
  <c r="I395" i="4" s="1"/>
  <c r="I396" i="4" s="1"/>
  <c r="I397" i="4" s="1"/>
  <c r="I398" i="4" s="1"/>
  <c r="I399" i="4" s="1"/>
  <c r="I400" i="4" s="1"/>
  <c r="I401" i="4" s="1"/>
  <c r="I403" i="4"/>
  <c r="K335" i="1"/>
  <c r="K336" i="1" s="1"/>
  <c r="K337" i="1" s="1"/>
  <c r="K338" i="1" s="1"/>
  <c r="K340" i="1"/>
  <c r="F329" i="1"/>
  <c r="F330" i="1" s="1"/>
  <c r="F331" i="1" s="1"/>
  <c r="F332" i="1" s="1"/>
  <c r="F334" i="1"/>
  <c r="I1515" i="13"/>
  <c r="I1516" i="13" s="1"/>
  <c r="I1517" i="13" s="1"/>
  <c r="I1531" i="13"/>
  <c r="B238" i="4"/>
  <c r="B228" i="4"/>
  <c r="B229" i="4" s="1"/>
  <c r="B230" i="4" s="1"/>
  <c r="B231" i="4" s="1"/>
  <c r="B232" i="4" s="1"/>
  <c r="B233" i="4" s="1"/>
  <c r="B234" i="4" s="1"/>
  <c r="B235" i="4" s="1"/>
  <c r="B236" i="4" s="1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F1361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1020" i="13"/>
  <c r="C1012" i="13"/>
  <c r="C1013" i="13" s="1"/>
  <c r="C1014" i="13" s="1"/>
  <c r="C1015" i="13" s="1"/>
  <c r="C1016" i="13" s="1"/>
  <c r="C1017" i="13" s="1"/>
  <c r="C1018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I404" i="4" l="1"/>
  <c r="I405" i="4" s="1"/>
  <c r="I406" i="4" s="1"/>
  <c r="I407" i="4" s="1"/>
  <c r="I408" i="4" s="1"/>
  <c r="I409" i="4" s="1"/>
  <c r="I410" i="4" s="1"/>
  <c r="I411" i="4" s="1"/>
  <c r="I412" i="4" s="1"/>
  <c r="I414" i="4"/>
  <c r="J404" i="4"/>
  <c r="J405" i="4" s="1"/>
  <c r="J406" i="4" s="1"/>
  <c r="J407" i="4" s="1"/>
  <c r="J408" i="4" s="1"/>
  <c r="J409" i="4" s="1"/>
  <c r="J410" i="4" s="1"/>
  <c r="J411" i="4" s="1"/>
  <c r="J412" i="4" s="1"/>
  <c r="J414" i="4"/>
  <c r="N436" i="4"/>
  <c r="N426" i="4"/>
  <c r="N427" i="4" s="1"/>
  <c r="N428" i="4" s="1"/>
  <c r="N429" i="4" s="1"/>
  <c r="N430" i="4" s="1"/>
  <c r="N431" i="4" s="1"/>
  <c r="N432" i="4" s="1"/>
  <c r="N433" i="4" s="1"/>
  <c r="N434" i="4" s="1"/>
  <c r="I1532" i="13"/>
  <c r="I1533" i="13" s="1"/>
  <c r="I1534" i="13" s="1"/>
  <c r="I1548" i="13"/>
  <c r="I769" i="13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I785" i="13"/>
  <c r="F335" i="1"/>
  <c r="F336" i="1" s="1"/>
  <c r="F337" i="1" s="1"/>
  <c r="F338" i="1" s="1"/>
  <c r="F340" i="1"/>
  <c r="K346" i="1"/>
  <c r="K341" i="1"/>
  <c r="K342" i="1" s="1"/>
  <c r="K343" i="1" s="1"/>
  <c r="K344" i="1" s="1"/>
  <c r="B239" i="4"/>
  <c r="B240" i="4" s="1"/>
  <c r="B241" i="4" s="1"/>
  <c r="B242" i="4" s="1"/>
  <c r="B243" i="4" s="1"/>
  <c r="B244" i="4" s="1"/>
  <c r="B245" i="4" s="1"/>
  <c r="B246" i="4" s="1"/>
  <c r="B247" i="4" s="1"/>
  <c r="B249" i="4"/>
  <c r="F1378" i="13"/>
  <c r="F1362" i="13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1029" i="13"/>
  <c r="C1021" i="13"/>
  <c r="C1022" i="13" s="1"/>
  <c r="C1023" i="13" s="1"/>
  <c r="C1024" i="13" s="1"/>
  <c r="C1025" i="13" s="1"/>
  <c r="C1026" i="13" s="1"/>
  <c r="C1027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J415" i="4" l="1"/>
  <c r="J416" i="4" s="1"/>
  <c r="J417" i="4" s="1"/>
  <c r="J418" i="4" s="1"/>
  <c r="J419" i="4" s="1"/>
  <c r="J420" i="4" s="1"/>
  <c r="J421" i="4" s="1"/>
  <c r="J422" i="4" s="1"/>
  <c r="J423" i="4" s="1"/>
  <c r="J425" i="4"/>
  <c r="N437" i="4"/>
  <c r="N438" i="4" s="1"/>
  <c r="N439" i="4" s="1"/>
  <c r="N440" i="4" s="1"/>
  <c r="N441" i="4" s="1"/>
  <c r="N442" i="4" s="1"/>
  <c r="N443" i="4" s="1"/>
  <c r="N444" i="4" s="1"/>
  <c r="N445" i="4" s="1"/>
  <c r="N447" i="4"/>
  <c r="I415" i="4"/>
  <c r="I416" i="4" s="1"/>
  <c r="I417" i="4" s="1"/>
  <c r="I418" i="4" s="1"/>
  <c r="I419" i="4" s="1"/>
  <c r="I420" i="4" s="1"/>
  <c r="I421" i="4" s="1"/>
  <c r="I422" i="4" s="1"/>
  <c r="I423" i="4" s="1"/>
  <c r="I425" i="4"/>
  <c r="I786" i="13"/>
  <c r="I787" i="13" s="1"/>
  <c r="I788" i="13" s="1"/>
  <c r="I789" i="13" s="1"/>
  <c r="I790" i="13" s="1"/>
  <c r="I791" i="13" s="1"/>
  <c r="I792" i="13" s="1"/>
  <c r="I793" i="13" s="1"/>
  <c r="I794" i="13" s="1"/>
  <c r="I795" i="13" s="1"/>
  <c r="I796" i="13" s="1"/>
  <c r="I797" i="13" s="1"/>
  <c r="I798" i="13" s="1"/>
  <c r="I799" i="13" s="1"/>
  <c r="I802" i="13"/>
  <c r="I1549" i="13"/>
  <c r="I1550" i="13" s="1"/>
  <c r="I1551" i="13" s="1"/>
  <c r="I1565" i="13"/>
  <c r="K347" i="1"/>
  <c r="K348" i="1" s="1"/>
  <c r="K349" i="1" s="1"/>
  <c r="K350" i="1" s="1"/>
  <c r="K352" i="1"/>
  <c r="F341" i="1"/>
  <c r="F342" i="1" s="1"/>
  <c r="F343" i="1" s="1"/>
  <c r="F344" i="1" s="1"/>
  <c r="F346" i="1"/>
  <c r="B250" i="4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395" i="13"/>
  <c r="F1379" i="13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B215" i="1"/>
  <c r="B216" i="1" s="1"/>
  <c r="B217" i="1" s="1"/>
  <c r="B218" i="1" s="1"/>
  <c r="B220" i="1"/>
  <c r="C1038" i="13"/>
  <c r="C1030" i="13"/>
  <c r="C1031" i="13" s="1"/>
  <c r="C1032" i="13" s="1"/>
  <c r="C1033" i="13" s="1"/>
  <c r="C1034" i="13" s="1"/>
  <c r="C1035" i="13" s="1"/>
  <c r="C1036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I426" i="4" l="1"/>
  <c r="I427" i="4" s="1"/>
  <c r="I428" i="4" s="1"/>
  <c r="I429" i="4" s="1"/>
  <c r="I430" i="4" s="1"/>
  <c r="I431" i="4" s="1"/>
  <c r="I432" i="4" s="1"/>
  <c r="I433" i="4" s="1"/>
  <c r="I434" i="4" s="1"/>
  <c r="I436" i="4"/>
  <c r="N448" i="4"/>
  <c r="N449" i="4" s="1"/>
  <c r="N450" i="4" s="1"/>
  <c r="N451" i="4" s="1"/>
  <c r="N452" i="4" s="1"/>
  <c r="N453" i="4" s="1"/>
  <c r="N454" i="4" s="1"/>
  <c r="N455" i="4" s="1"/>
  <c r="N456" i="4" s="1"/>
  <c r="N458" i="4"/>
  <c r="J436" i="4"/>
  <c r="J426" i="4"/>
  <c r="J427" i="4" s="1"/>
  <c r="J428" i="4" s="1"/>
  <c r="J429" i="4" s="1"/>
  <c r="J430" i="4" s="1"/>
  <c r="J431" i="4" s="1"/>
  <c r="J432" i="4" s="1"/>
  <c r="J433" i="4" s="1"/>
  <c r="J434" i="4" s="1"/>
  <c r="I1566" i="13"/>
  <c r="I1567" i="13" s="1"/>
  <c r="I1568" i="13" s="1"/>
  <c r="I1582" i="13"/>
  <c r="I803" i="13"/>
  <c r="I804" i="13" s="1"/>
  <c r="I805" i="13" s="1"/>
  <c r="I806" i="13" s="1"/>
  <c r="I807" i="13" s="1"/>
  <c r="I808" i="13" s="1"/>
  <c r="I809" i="13" s="1"/>
  <c r="I810" i="13" s="1"/>
  <c r="I811" i="13" s="1"/>
  <c r="I812" i="13" s="1"/>
  <c r="I813" i="13" s="1"/>
  <c r="I814" i="13" s="1"/>
  <c r="I815" i="13" s="1"/>
  <c r="I816" i="13" s="1"/>
  <c r="I819" i="13"/>
  <c r="F347" i="1"/>
  <c r="F348" i="1" s="1"/>
  <c r="F349" i="1" s="1"/>
  <c r="F350" i="1" s="1"/>
  <c r="F352" i="1"/>
  <c r="K358" i="1"/>
  <c r="K353" i="1"/>
  <c r="K354" i="1" s="1"/>
  <c r="K355" i="1" s="1"/>
  <c r="K356" i="1" s="1"/>
  <c r="B261" i="4"/>
  <c r="B262" i="4" s="1"/>
  <c r="B263" i="4" s="1"/>
  <c r="B264" i="4" s="1"/>
  <c r="B265" i="4" s="1"/>
  <c r="B266" i="4" s="1"/>
  <c r="B267" i="4" s="1"/>
  <c r="B268" i="4" s="1"/>
  <c r="B269" i="4" s="1"/>
  <c r="B271" i="4"/>
  <c r="F1396" i="13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F1412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1055" i="13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J437" i="4" l="1"/>
  <c r="J438" i="4" s="1"/>
  <c r="J439" i="4" s="1"/>
  <c r="J440" i="4" s="1"/>
  <c r="J441" i="4" s="1"/>
  <c r="J442" i="4" s="1"/>
  <c r="J443" i="4" s="1"/>
  <c r="J444" i="4" s="1"/>
  <c r="J445" i="4" s="1"/>
  <c r="J447" i="4"/>
  <c r="N459" i="4"/>
  <c r="N460" i="4" s="1"/>
  <c r="N461" i="4" s="1"/>
  <c r="N462" i="4" s="1"/>
  <c r="N463" i="4" s="1"/>
  <c r="N464" i="4" s="1"/>
  <c r="N465" i="4" s="1"/>
  <c r="N466" i="4" s="1"/>
  <c r="N467" i="4" s="1"/>
  <c r="I437" i="4"/>
  <c r="I438" i="4" s="1"/>
  <c r="I439" i="4" s="1"/>
  <c r="I440" i="4" s="1"/>
  <c r="I441" i="4" s="1"/>
  <c r="I442" i="4" s="1"/>
  <c r="I443" i="4" s="1"/>
  <c r="I444" i="4" s="1"/>
  <c r="I445" i="4" s="1"/>
  <c r="I447" i="4"/>
  <c r="I820" i="13"/>
  <c r="I821" i="13" s="1"/>
  <c r="I822" i="13" s="1"/>
  <c r="I823" i="13" s="1"/>
  <c r="I824" i="13" s="1"/>
  <c r="I825" i="13" s="1"/>
  <c r="I826" i="13" s="1"/>
  <c r="I827" i="13" s="1"/>
  <c r="I828" i="13" s="1"/>
  <c r="I829" i="13" s="1"/>
  <c r="I830" i="13" s="1"/>
  <c r="I831" i="13" s="1"/>
  <c r="I832" i="13" s="1"/>
  <c r="I833" i="13" s="1"/>
  <c r="I836" i="13"/>
  <c r="I1583" i="13"/>
  <c r="I1584" i="13" s="1"/>
  <c r="I1585" i="13" s="1"/>
  <c r="I1599" i="13"/>
  <c r="K359" i="1"/>
  <c r="K360" i="1" s="1"/>
  <c r="K361" i="1" s="1"/>
  <c r="K362" i="1" s="1"/>
  <c r="K364" i="1"/>
  <c r="F353" i="1"/>
  <c r="F354" i="1" s="1"/>
  <c r="F355" i="1" s="1"/>
  <c r="F356" i="1" s="1"/>
  <c r="F358" i="1"/>
  <c r="B272" i="4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429" i="13"/>
  <c r="F1413" i="13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B227" i="1"/>
  <c r="B228" i="1" s="1"/>
  <c r="B229" i="1" s="1"/>
  <c r="B230" i="1" s="1"/>
  <c r="B232" i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I448" i="4" l="1"/>
  <c r="I449" i="4" s="1"/>
  <c r="I450" i="4" s="1"/>
  <c r="I451" i="4" s="1"/>
  <c r="I452" i="4" s="1"/>
  <c r="I453" i="4" s="1"/>
  <c r="I454" i="4" s="1"/>
  <c r="I455" i="4" s="1"/>
  <c r="I456" i="4" s="1"/>
  <c r="I458" i="4"/>
  <c r="J448" i="4"/>
  <c r="J449" i="4" s="1"/>
  <c r="J450" i="4" s="1"/>
  <c r="J451" i="4" s="1"/>
  <c r="J452" i="4" s="1"/>
  <c r="J453" i="4" s="1"/>
  <c r="J454" i="4" s="1"/>
  <c r="J455" i="4" s="1"/>
  <c r="J456" i="4" s="1"/>
  <c r="J458" i="4"/>
  <c r="I1600" i="13"/>
  <c r="I1601" i="13" s="1"/>
  <c r="I1602" i="13" s="1"/>
  <c r="I1616" i="13"/>
  <c r="I837" i="13"/>
  <c r="I838" i="13" s="1"/>
  <c r="I839" i="13" s="1"/>
  <c r="I840" i="13" s="1"/>
  <c r="I841" i="13" s="1"/>
  <c r="I842" i="13" s="1"/>
  <c r="I843" i="13" s="1"/>
  <c r="I844" i="13" s="1"/>
  <c r="I845" i="13" s="1"/>
  <c r="I846" i="13" s="1"/>
  <c r="I847" i="13" s="1"/>
  <c r="I848" i="13" s="1"/>
  <c r="I849" i="13" s="1"/>
  <c r="I850" i="13" s="1"/>
  <c r="I853" i="13"/>
  <c r="F359" i="1"/>
  <c r="F360" i="1" s="1"/>
  <c r="F361" i="1" s="1"/>
  <c r="F362" i="1" s="1"/>
  <c r="F364" i="1"/>
  <c r="K365" i="1"/>
  <c r="K366" i="1" s="1"/>
  <c r="K367" i="1" s="1"/>
  <c r="K368" i="1" s="1"/>
  <c r="K370" i="1"/>
  <c r="B283" i="4"/>
  <c r="B284" i="4" s="1"/>
  <c r="B285" i="4" s="1"/>
  <c r="B286" i="4" s="1"/>
  <c r="B287" i="4" s="1"/>
  <c r="B288" i="4" s="1"/>
  <c r="B289" i="4" s="1"/>
  <c r="B290" i="4" s="1"/>
  <c r="B291" i="4" s="1"/>
  <c r="B293" i="4"/>
  <c r="F1430" i="13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F1446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3" i="1"/>
  <c r="B234" i="1" s="1"/>
  <c r="B235" i="1" s="1"/>
  <c r="B236" i="1" s="1"/>
  <c r="B238" i="1"/>
  <c r="C108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J459" i="4" l="1"/>
  <c r="J460" i="4" s="1"/>
  <c r="J461" i="4" s="1"/>
  <c r="J462" i="4" s="1"/>
  <c r="J463" i="4" s="1"/>
  <c r="J464" i="4" s="1"/>
  <c r="J465" i="4" s="1"/>
  <c r="J466" i="4" s="1"/>
  <c r="J467" i="4" s="1"/>
  <c r="I459" i="4"/>
  <c r="I460" i="4" s="1"/>
  <c r="I461" i="4" s="1"/>
  <c r="I462" i="4" s="1"/>
  <c r="I463" i="4" s="1"/>
  <c r="I464" i="4" s="1"/>
  <c r="I465" i="4" s="1"/>
  <c r="I466" i="4" s="1"/>
  <c r="I467" i="4" s="1"/>
  <c r="I854" i="13"/>
  <c r="I855" i="13" s="1"/>
  <c r="I856" i="13" s="1"/>
  <c r="I857" i="13" s="1"/>
  <c r="I858" i="13" s="1"/>
  <c r="I859" i="13" s="1"/>
  <c r="I860" i="13" s="1"/>
  <c r="I861" i="13" s="1"/>
  <c r="I862" i="13" s="1"/>
  <c r="I863" i="13" s="1"/>
  <c r="I864" i="13" s="1"/>
  <c r="I865" i="13" s="1"/>
  <c r="I866" i="13" s="1"/>
  <c r="I867" i="13" s="1"/>
  <c r="I870" i="13"/>
  <c r="I1617" i="13"/>
  <c r="I1618" i="13" s="1"/>
  <c r="I1619" i="13" s="1"/>
  <c r="I1633" i="13"/>
  <c r="K371" i="1"/>
  <c r="K372" i="1" s="1"/>
  <c r="K373" i="1" s="1"/>
  <c r="K374" i="1" s="1"/>
  <c r="F365" i="1"/>
  <c r="F366" i="1" s="1"/>
  <c r="F367" i="1" s="1"/>
  <c r="F368" i="1" s="1"/>
  <c r="F370" i="1"/>
  <c r="B294" i="4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447" i="13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F1463" i="13"/>
  <c r="B239" i="1"/>
  <c r="B240" i="1" s="1"/>
  <c r="B241" i="1" s="1"/>
  <c r="B242" i="1" s="1"/>
  <c r="B244" i="1"/>
  <c r="C1106" i="13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I1634" i="13" l="1"/>
  <c r="I1635" i="13" s="1"/>
  <c r="I1636" i="13" s="1"/>
  <c r="I871" i="13"/>
  <c r="I872" i="13" s="1"/>
  <c r="I873" i="13" s="1"/>
  <c r="I874" i="13" s="1"/>
  <c r="I875" i="13" s="1"/>
  <c r="I876" i="13" s="1"/>
  <c r="I877" i="13" s="1"/>
  <c r="I878" i="13" s="1"/>
  <c r="I879" i="13" s="1"/>
  <c r="I880" i="13" s="1"/>
  <c r="I881" i="13" s="1"/>
  <c r="I882" i="13" s="1"/>
  <c r="I883" i="13" s="1"/>
  <c r="I884" i="13" s="1"/>
  <c r="F371" i="1"/>
  <c r="F372" i="1" s="1"/>
  <c r="F373" i="1" s="1"/>
  <c r="F374" i="1" s="1"/>
  <c r="F1464" i="13"/>
  <c r="F1465" i="13" s="1"/>
  <c r="F1466" i="13" s="1"/>
  <c r="F1467" i="13" s="1"/>
  <c r="F1468" i="13" s="1"/>
  <c r="F1469" i="13" s="1"/>
  <c r="F1470" i="13" s="1"/>
  <c r="F1471" i="13" s="1"/>
  <c r="F1472" i="13" s="1"/>
  <c r="F1473" i="13" s="1"/>
  <c r="F1474" i="13" s="1"/>
  <c r="F1475" i="13" s="1"/>
  <c r="F1476" i="13" s="1"/>
  <c r="F1477" i="13" s="1"/>
  <c r="F1478" i="13" s="1"/>
  <c r="F1480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5" i="1"/>
  <c r="B246" i="1" s="1"/>
  <c r="B247" i="1" s="1"/>
  <c r="B248" i="1" s="1"/>
  <c r="B250" i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F1481" i="13" l="1"/>
  <c r="F1482" i="13" s="1"/>
  <c r="F1483" i="13" s="1"/>
  <c r="F1484" i="13" s="1"/>
  <c r="F1485" i="13" s="1"/>
  <c r="F1486" i="13" s="1"/>
  <c r="F1487" i="13" s="1"/>
  <c r="F1488" i="13" s="1"/>
  <c r="F1489" i="13" s="1"/>
  <c r="F1490" i="13" s="1"/>
  <c r="F1491" i="13" s="1"/>
  <c r="F1492" i="13" s="1"/>
  <c r="F1493" i="13" s="1"/>
  <c r="F1494" i="13" s="1"/>
  <c r="F1495" i="13" s="1"/>
  <c r="F1497" i="13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1" i="1"/>
  <c r="B252" i="1" s="1"/>
  <c r="B253" i="1" s="1"/>
  <c r="B254" i="1" s="1"/>
  <c r="B256" i="1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F1498" i="13" l="1"/>
  <c r="F1499" i="13" s="1"/>
  <c r="F1500" i="13" s="1"/>
  <c r="F1501" i="13" s="1"/>
  <c r="F1502" i="13" s="1"/>
  <c r="F1503" i="13" s="1"/>
  <c r="F1504" i="13" s="1"/>
  <c r="F1505" i="13" s="1"/>
  <c r="F1506" i="13" s="1"/>
  <c r="F1507" i="13" s="1"/>
  <c r="F1508" i="13" s="1"/>
  <c r="F1509" i="13" s="1"/>
  <c r="F1510" i="13" s="1"/>
  <c r="F1511" i="13" s="1"/>
  <c r="F1512" i="13" s="1"/>
  <c r="F1514" i="13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B257" i="1"/>
  <c r="B258" i="1" s="1"/>
  <c r="B259" i="1" s="1"/>
  <c r="B260" i="1" s="1"/>
  <c r="B262" i="1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F1515" i="13" l="1"/>
  <c r="F1516" i="13" s="1"/>
  <c r="F1517" i="13" s="1"/>
  <c r="F1518" i="13" s="1"/>
  <c r="F1519" i="13" s="1"/>
  <c r="F1520" i="13" s="1"/>
  <c r="F1521" i="13" s="1"/>
  <c r="F1522" i="13" s="1"/>
  <c r="F1523" i="13" s="1"/>
  <c r="F1524" i="13" s="1"/>
  <c r="F1525" i="13" s="1"/>
  <c r="F1526" i="13" s="1"/>
  <c r="F1527" i="13" s="1"/>
  <c r="F1528" i="13" s="1"/>
  <c r="F1529" i="13" s="1"/>
  <c r="F1531" i="13"/>
  <c r="B338" i="4"/>
  <c r="B339" i="4" s="1"/>
  <c r="B340" i="4" s="1"/>
  <c r="B341" i="4" s="1"/>
  <c r="B342" i="4" s="1"/>
  <c r="B343" i="4" s="1"/>
  <c r="B344" i="4" s="1"/>
  <c r="B345" i="4" s="1"/>
  <c r="B346" i="4" s="1"/>
  <c r="B348" i="4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1" i="13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B263" i="1"/>
  <c r="B264" i="1" s="1"/>
  <c r="B265" i="1" s="1"/>
  <c r="B266" i="1" s="1"/>
  <c r="B268" i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C1174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349" i="4" l="1"/>
  <c r="B350" i="4" s="1"/>
  <c r="B351" i="4" s="1"/>
  <c r="B352" i="4" s="1"/>
  <c r="B353" i="4" s="1"/>
  <c r="B354" i="4" s="1"/>
  <c r="B355" i="4" s="1"/>
  <c r="B356" i="4" s="1"/>
  <c r="B357" i="4" s="1"/>
  <c r="B359" i="4"/>
  <c r="F1532" i="13"/>
  <c r="F1533" i="13" s="1"/>
  <c r="F1534" i="13" s="1"/>
  <c r="F1535" i="13" s="1"/>
  <c r="F1536" i="13" s="1"/>
  <c r="F1537" i="13" s="1"/>
  <c r="F1538" i="13" s="1"/>
  <c r="F1539" i="13" s="1"/>
  <c r="F1540" i="13" s="1"/>
  <c r="F1541" i="13" s="1"/>
  <c r="F1542" i="13" s="1"/>
  <c r="F1543" i="13" s="1"/>
  <c r="F1544" i="13" s="1"/>
  <c r="F1545" i="13" s="1"/>
  <c r="F1546" i="13" s="1"/>
  <c r="F1548" i="13"/>
  <c r="C752" i="13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E752" i="13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B269" i="1"/>
  <c r="B270" i="1" s="1"/>
  <c r="B271" i="1" s="1"/>
  <c r="B272" i="1" s="1"/>
  <c r="B274" i="1"/>
  <c r="C1191" i="13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360" i="4" l="1"/>
  <c r="B361" i="4" s="1"/>
  <c r="B362" i="4" s="1"/>
  <c r="B363" i="4" s="1"/>
  <c r="B364" i="4" s="1"/>
  <c r="B365" i="4" s="1"/>
  <c r="B366" i="4" s="1"/>
  <c r="B367" i="4" s="1"/>
  <c r="B368" i="4" s="1"/>
  <c r="B370" i="4"/>
  <c r="E769" i="13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E785" i="13"/>
  <c r="C769" i="13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C785" i="13"/>
  <c r="F1549" i="13"/>
  <c r="F1550" i="13" s="1"/>
  <c r="F1551" i="13" s="1"/>
  <c r="F1552" i="13" s="1"/>
  <c r="F1553" i="13" s="1"/>
  <c r="F1554" i="13" s="1"/>
  <c r="F1555" i="13" s="1"/>
  <c r="F1556" i="13" s="1"/>
  <c r="F1557" i="13" s="1"/>
  <c r="F1558" i="13" s="1"/>
  <c r="F1559" i="13" s="1"/>
  <c r="F1560" i="13" s="1"/>
  <c r="F1561" i="13" s="1"/>
  <c r="F1562" i="13" s="1"/>
  <c r="F1563" i="13" s="1"/>
  <c r="F1565" i="13"/>
  <c r="B280" i="1"/>
  <c r="B275" i="1"/>
  <c r="B276" i="1" s="1"/>
  <c r="B277" i="1" s="1"/>
  <c r="B278" i="1" s="1"/>
  <c r="C1208" i="13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371" i="4" l="1"/>
  <c r="B372" i="4" s="1"/>
  <c r="B373" i="4" s="1"/>
  <c r="B374" i="4" s="1"/>
  <c r="B375" i="4" s="1"/>
  <c r="B376" i="4" s="1"/>
  <c r="B377" i="4" s="1"/>
  <c r="B378" i="4" s="1"/>
  <c r="B379" i="4" s="1"/>
  <c r="B381" i="4"/>
  <c r="F1582" i="13"/>
  <c r="F1566" i="13"/>
  <c r="F1567" i="13" s="1"/>
  <c r="F1568" i="13" s="1"/>
  <c r="F1569" i="13" s="1"/>
  <c r="F1570" i="13" s="1"/>
  <c r="F1571" i="13" s="1"/>
  <c r="F1572" i="13" s="1"/>
  <c r="F1573" i="13" s="1"/>
  <c r="F1574" i="13" s="1"/>
  <c r="F1575" i="13" s="1"/>
  <c r="F1576" i="13" s="1"/>
  <c r="F1577" i="13" s="1"/>
  <c r="F1578" i="13" s="1"/>
  <c r="F1579" i="13" s="1"/>
  <c r="F1580" i="13" s="1"/>
  <c r="C786" i="13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C802" i="13"/>
  <c r="E786" i="13"/>
  <c r="E787" i="13" s="1"/>
  <c r="E788" i="13" s="1"/>
  <c r="E789" i="13" s="1"/>
  <c r="E790" i="13" s="1"/>
  <c r="E791" i="13" s="1"/>
  <c r="E792" i="13" s="1"/>
  <c r="E793" i="13" s="1"/>
  <c r="E794" i="13" s="1"/>
  <c r="E795" i="13" s="1"/>
  <c r="E796" i="13" s="1"/>
  <c r="E797" i="13" s="1"/>
  <c r="E798" i="13" s="1"/>
  <c r="E799" i="13" s="1"/>
  <c r="E800" i="13" s="1"/>
  <c r="E802" i="13"/>
  <c r="B281" i="1"/>
  <c r="B282" i="1" s="1"/>
  <c r="B283" i="1" s="1"/>
  <c r="B284" i="1" s="1"/>
  <c r="B286" i="1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382" i="4" l="1"/>
  <c r="B383" i="4" s="1"/>
  <c r="B384" i="4" s="1"/>
  <c r="B385" i="4" s="1"/>
  <c r="B386" i="4" s="1"/>
  <c r="B387" i="4" s="1"/>
  <c r="B388" i="4" s="1"/>
  <c r="B389" i="4" s="1"/>
  <c r="B390" i="4" s="1"/>
  <c r="B392" i="4"/>
  <c r="E803" i="13"/>
  <c r="E804" i="13" s="1"/>
  <c r="E805" i="13" s="1"/>
  <c r="E806" i="13" s="1"/>
  <c r="E807" i="13" s="1"/>
  <c r="E808" i="13" s="1"/>
  <c r="E809" i="13" s="1"/>
  <c r="E810" i="13" s="1"/>
  <c r="E811" i="13" s="1"/>
  <c r="E812" i="13" s="1"/>
  <c r="E813" i="13" s="1"/>
  <c r="E814" i="13" s="1"/>
  <c r="E815" i="13" s="1"/>
  <c r="E816" i="13" s="1"/>
  <c r="E817" i="13" s="1"/>
  <c r="E819" i="13"/>
  <c r="C803" i="13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C819" i="13"/>
  <c r="F1583" i="13"/>
  <c r="F1584" i="13" s="1"/>
  <c r="F1585" i="13" s="1"/>
  <c r="F1586" i="13" s="1"/>
  <c r="F1587" i="13" s="1"/>
  <c r="F1588" i="13" s="1"/>
  <c r="F1589" i="13" s="1"/>
  <c r="F1590" i="13" s="1"/>
  <c r="F1591" i="13" s="1"/>
  <c r="F1592" i="13" s="1"/>
  <c r="F1593" i="13" s="1"/>
  <c r="F1594" i="13" s="1"/>
  <c r="F1595" i="13" s="1"/>
  <c r="F1596" i="13" s="1"/>
  <c r="F1597" i="13" s="1"/>
  <c r="F1599" i="13"/>
  <c r="B287" i="1"/>
  <c r="B288" i="1" s="1"/>
  <c r="B289" i="1" s="1"/>
  <c r="B290" i="1" s="1"/>
  <c r="B292" i="1"/>
  <c r="C1242" i="13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393" i="4" l="1"/>
  <c r="B394" i="4" s="1"/>
  <c r="B395" i="4" s="1"/>
  <c r="B396" i="4" s="1"/>
  <c r="B397" i="4" s="1"/>
  <c r="B398" i="4" s="1"/>
  <c r="B399" i="4" s="1"/>
  <c r="B400" i="4" s="1"/>
  <c r="B401" i="4" s="1"/>
  <c r="B403" i="4"/>
  <c r="F1616" i="13"/>
  <c r="F1600" i="13"/>
  <c r="F1601" i="13" s="1"/>
  <c r="F1602" i="13" s="1"/>
  <c r="F1603" i="13" s="1"/>
  <c r="F1604" i="13" s="1"/>
  <c r="F1605" i="13" s="1"/>
  <c r="F1606" i="13" s="1"/>
  <c r="F1607" i="13" s="1"/>
  <c r="F1608" i="13" s="1"/>
  <c r="F1609" i="13" s="1"/>
  <c r="F1610" i="13" s="1"/>
  <c r="F1611" i="13" s="1"/>
  <c r="F1612" i="13" s="1"/>
  <c r="F1613" i="13" s="1"/>
  <c r="F1614" i="13" s="1"/>
  <c r="C820" i="13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33" i="13" s="1"/>
  <c r="C834" i="13" s="1"/>
  <c r="C836" i="13"/>
  <c r="E820" i="13"/>
  <c r="E821" i="13" s="1"/>
  <c r="E822" i="13" s="1"/>
  <c r="E823" i="13" s="1"/>
  <c r="E824" i="13" s="1"/>
  <c r="E825" i="13" s="1"/>
  <c r="E826" i="13" s="1"/>
  <c r="E827" i="13" s="1"/>
  <c r="E828" i="13" s="1"/>
  <c r="E829" i="13" s="1"/>
  <c r="E830" i="13" s="1"/>
  <c r="E831" i="13" s="1"/>
  <c r="E832" i="13" s="1"/>
  <c r="E833" i="13" s="1"/>
  <c r="E834" i="13" s="1"/>
  <c r="E836" i="13"/>
  <c r="B293" i="1"/>
  <c r="B294" i="1" s="1"/>
  <c r="B295" i="1" s="1"/>
  <c r="B296" i="1" s="1"/>
  <c r="B298" i="1"/>
  <c r="C1259" i="13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404" i="4" l="1"/>
  <c r="B405" i="4" s="1"/>
  <c r="B406" i="4" s="1"/>
  <c r="B407" i="4" s="1"/>
  <c r="B408" i="4" s="1"/>
  <c r="B409" i="4" s="1"/>
  <c r="B410" i="4" s="1"/>
  <c r="B411" i="4" s="1"/>
  <c r="B412" i="4" s="1"/>
  <c r="B414" i="4"/>
  <c r="E837" i="13"/>
  <c r="E838" i="13" s="1"/>
  <c r="E839" i="13" s="1"/>
  <c r="E840" i="13" s="1"/>
  <c r="E841" i="13" s="1"/>
  <c r="E842" i="13" s="1"/>
  <c r="E843" i="13" s="1"/>
  <c r="E844" i="13" s="1"/>
  <c r="E845" i="13" s="1"/>
  <c r="E846" i="13" s="1"/>
  <c r="E847" i="13" s="1"/>
  <c r="E848" i="13" s="1"/>
  <c r="E849" i="13" s="1"/>
  <c r="E850" i="13" s="1"/>
  <c r="E851" i="13" s="1"/>
  <c r="E853" i="13"/>
  <c r="C837" i="13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0" i="13" s="1"/>
  <c r="C851" i="13" s="1"/>
  <c r="C853" i="13"/>
  <c r="F1617" i="13"/>
  <c r="F1618" i="13" s="1"/>
  <c r="F1619" i="13" s="1"/>
  <c r="F1620" i="13" s="1"/>
  <c r="F1621" i="13" s="1"/>
  <c r="F1622" i="13" s="1"/>
  <c r="F1623" i="13" s="1"/>
  <c r="F1624" i="13" s="1"/>
  <c r="F1625" i="13" s="1"/>
  <c r="F1626" i="13" s="1"/>
  <c r="F1627" i="13" s="1"/>
  <c r="F1628" i="13" s="1"/>
  <c r="F1629" i="13" s="1"/>
  <c r="F1630" i="13" s="1"/>
  <c r="F1631" i="13" s="1"/>
  <c r="F1633" i="13"/>
  <c r="B299" i="1"/>
  <c r="B300" i="1" s="1"/>
  <c r="B301" i="1" s="1"/>
  <c r="B302" i="1" s="1"/>
  <c r="B304" i="1"/>
  <c r="C1260" i="13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415" i="4" l="1"/>
  <c r="B416" i="4" s="1"/>
  <c r="B417" i="4" s="1"/>
  <c r="B418" i="4" s="1"/>
  <c r="B419" i="4" s="1"/>
  <c r="B420" i="4" s="1"/>
  <c r="B421" i="4" s="1"/>
  <c r="B422" i="4" s="1"/>
  <c r="B423" i="4" s="1"/>
  <c r="B425" i="4"/>
  <c r="F1634" i="13"/>
  <c r="F1635" i="13" s="1"/>
  <c r="F1636" i="13" s="1"/>
  <c r="F1637" i="13" s="1"/>
  <c r="F1638" i="13" s="1"/>
  <c r="F1639" i="13" s="1"/>
  <c r="F1640" i="13" s="1"/>
  <c r="F1641" i="13" s="1"/>
  <c r="F1642" i="13" s="1"/>
  <c r="F1643" i="13" s="1"/>
  <c r="F1644" i="13" s="1"/>
  <c r="F1645" i="13" s="1"/>
  <c r="F1646" i="13" s="1"/>
  <c r="F1647" i="13" s="1"/>
  <c r="F1648" i="13" s="1"/>
  <c r="C854" i="13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67" i="13" s="1"/>
  <c r="C868" i="13" s="1"/>
  <c r="C870" i="13"/>
  <c r="E854" i="13"/>
  <c r="E855" i="13" s="1"/>
  <c r="E856" i="13" s="1"/>
  <c r="E857" i="13" s="1"/>
  <c r="E858" i="13" s="1"/>
  <c r="E859" i="13" s="1"/>
  <c r="E860" i="13" s="1"/>
  <c r="E861" i="13" s="1"/>
  <c r="E862" i="13" s="1"/>
  <c r="E863" i="13" s="1"/>
  <c r="E864" i="13" s="1"/>
  <c r="E865" i="13" s="1"/>
  <c r="E866" i="13" s="1"/>
  <c r="E867" i="13" s="1"/>
  <c r="E868" i="13" s="1"/>
  <c r="E870" i="13"/>
  <c r="B305" i="1"/>
  <c r="B306" i="1" s="1"/>
  <c r="B307" i="1" s="1"/>
  <c r="B308" i="1" s="1"/>
  <c r="B310" i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426" i="4" l="1"/>
  <c r="B427" i="4" s="1"/>
  <c r="B428" i="4" s="1"/>
  <c r="B429" i="4" s="1"/>
  <c r="B430" i="4" s="1"/>
  <c r="B431" i="4" s="1"/>
  <c r="B432" i="4" s="1"/>
  <c r="B433" i="4" s="1"/>
  <c r="B434" i="4" s="1"/>
  <c r="B436" i="4"/>
  <c r="C871" i="13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4" i="13" s="1"/>
  <c r="C885" i="13" s="1"/>
  <c r="E871" i="13"/>
  <c r="E872" i="13" s="1"/>
  <c r="E873" i="13" s="1"/>
  <c r="E874" i="13" s="1"/>
  <c r="E875" i="13" s="1"/>
  <c r="E876" i="13" s="1"/>
  <c r="E877" i="13" s="1"/>
  <c r="E878" i="13" s="1"/>
  <c r="E879" i="13" s="1"/>
  <c r="E880" i="13" s="1"/>
  <c r="E881" i="13" s="1"/>
  <c r="E882" i="13" s="1"/>
  <c r="E883" i="13" s="1"/>
  <c r="E884" i="13" s="1"/>
  <c r="E885" i="13" s="1"/>
  <c r="B311" i="1"/>
  <c r="B312" i="1" s="1"/>
  <c r="B313" i="1" s="1"/>
  <c r="B314" i="1" s="1"/>
  <c r="B316" i="1"/>
  <c r="C1294" i="13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310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437" i="4" l="1"/>
  <c r="B438" i="4" s="1"/>
  <c r="B439" i="4" s="1"/>
  <c r="B440" i="4" s="1"/>
  <c r="B441" i="4" s="1"/>
  <c r="B442" i="4" s="1"/>
  <c r="B443" i="4" s="1"/>
  <c r="B444" i="4" s="1"/>
  <c r="B445" i="4" s="1"/>
  <c r="B447" i="4"/>
  <c r="B317" i="1"/>
  <c r="B318" i="1" s="1"/>
  <c r="B319" i="1" s="1"/>
  <c r="B320" i="1" s="1"/>
  <c r="B322" i="1"/>
  <c r="C1311" i="13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C1327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B448" i="4" l="1"/>
  <c r="B449" i="4" s="1"/>
  <c r="B450" i="4" s="1"/>
  <c r="B451" i="4" s="1"/>
  <c r="B452" i="4" s="1"/>
  <c r="B453" i="4" s="1"/>
  <c r="B454" i="4" s="1"/>
  <c r="B455" i="4" s="1"/>
  <c r="B456" i="4" s="1"/>
  <c r="B458" i="4"/>
  <c r="B323" i="1"/>
  <c r="B324" i="1" s="1"/>
  <c r="B325" i="1" s="1"/>
  <c r="B326" i="1" s="1"/>
  <c r="B328" i="1"/>
  <c r="C1344" i="13"/>
  <c r="C1328" i="13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B459" i="4" l="1"/>
  <c r="B460" i="4" s="1"/>
  <c r="B461" i="4" s="1"/>
  <c r="B462" i="4" s="1"/>
  <c r="B463" i="4" s="1"/>
  <c r="B464" i="4" s="1"/>
  <c r="B465" i="4" s="1"/>
  <c r="B466" i="4" s="1"/>
  <c r="B467" i="4" s="1"/>
  <c r="B329" i="1"/>
  <c r="B330" i="1" s="1"/>
  <c r="B331" i="1" s="1"/>
  <c r="B332" i="1" s="1"/>
  <c r="B334" i="1"/>
  <c r="C1345" i="13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C1361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B335" i="1" l="1"/>
  <c r="B336" i="1" s="1"/>
  <c r="B337" i="1" s="1"/>
  <c r="B338" i="1" s="1"/>
  <c r="B340" i="1"/>
  <c r="C1362" i="13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78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B341" i="1" l="1"/>
  <c r="B342" i="1" s="1"/>
  <c r="B343" i="1" s="1"/>
  <c r="B344" i="1" s="1"/>
  <c r="B346" i="1"/>
  <c r="C1379" i="13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C1395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B347" i="1" l="1"/>
  <c r="B348" i="1" s="1"/>
  <c r="B349" i="1" s="1"/>
  <c r="B350" i="1" s="1"/>
  <c r="B352" i="1"/>
  <c r="C1396" i="13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C1412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B353" i="1" l="1"/>
  <c r="B354" i="1" s="1"/>
  <c r="B355" i="1" s="1"/>
  <c r="B356" i="1" s="1"/>
  <c r="B358" i="1"/>
  <c r="C1413" i="13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C1429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B359" i="1" l="1"/>
  <c r="B360" i="1" s="1"/>
  <c r="B361" i="1" s="1"/>
  <c r="B362" i="1" s="1"/>
  <c r="B364" i="1"/>
  <c r="C1430" i="13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C1446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B365" i="1" l="1"/>
  <c r="B366" i="1" s="1"/>
  <c r="B367" i="1" s="1"/>
  <c r="B368" i="1" s="1"/>
  <c r="B370" i="1"/>
  <c r="C1463" i="13"/>
  <c r="C1447" i="13"/>
  <c r="C1448" i="13" s="1"/>
  <c r="C1449" i="13" s="1"/>
  <c r="C1450" i="13" s="1"/>
  <c r="C1451" i="13" s="1"/>
  <c r="C1452" i="13" s="1"/>
  <c r="C1453" i="13" s="1"/>
  <c r="C1454" i="13" s="1"/>
  <c r="C1455" i="13" s="1"/>
  <c r="C1456" i="13" s="1"/>
  <c r="C1457" i="13" s="1"/>
  <c r="C1458" i="13" s="1"/>
  <c r="C1459" i="13" s="1"/>
  <c r="C1460" i="13" s="1"/>
  <c r="C1461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371" i="1" l="1"/>
  <c r="B372" i="1" s="1"/>
  <c r="B373" i="1" s="1"/>
  <c r="B374" i="1" s="1"/>
  <c r="C1464" i="13"/>
  <c r="C1465" i="13" s="1"/>
  <c r="C1466" i="13" s="1"/>
  <c r="C1467" i="13" s="1"/>
  <c r="C1468" i="13" s="1"/>
  <c r="C1469" i="13" s="1"/>
  <c r="C1470" i="13" s="1"/>
  <c r="C1471" i="13" s="1"/>
  <c r="C1472" i="13" s="1"/>
  <c r="C1473" i="13" s="1"/>
  <c r="C1474" i="13" s="1"/>
  <c r="C1475" i="13" s="1"/>
  <c r="C1476" i="13" s="1"/>
  <c r="C1477" i="13" s="1"/>
  <c r="C1478" i="13" s="1"/>
  <c r="C1480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C1481" i="13" l="1"/>
  <c r="C1482" i="13" s="1"/>
  <c r="C1483" i="13" s="1"/>
  <c r="C1484" i="13" s="1"/>
  <c r="C1485" i="13" s="1"/>
  <c r="C1486" i="13" s="1"/>
  <c r="C1487" i="13" s="1"/>
  <c r="C1488" i="13" s="1"/>
  <c r="C1489" i="13" s="1"/>
  <c r="C1490" i="13" s="1"/>
  <c r="C1491" i="13" s="1"/>
  <c r="C1492" i="13" s="1"/>
  <c r="C1493" i="13" s="1"/>
  <c r="C1494" i="13" s="1"/>
  <c r="C1495" i="13" s="1"/>
  <c r="C1497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C1498" i="13" l="1"/>
  <c r="C1499" i="13" s="1"/>
  <c r="C1500" i="13" s="1"/>
  <c r="C1501" i="13" s="1"/>
  <c r="C1502" i="13" s="1"/>
  <c r="C1503" i="13" s="1"/>
  <c r="C1504" i="13" s="1"/>
  <c r="C1505" i="13" s="1"/>
  <c r="C1506" i="13" s="1"/>
  <c r="C1507" i="13" s="1"/>
  <c r="C1508" i="13" s="1"/>
  <c r="C1509" i="13" s="1"/>
  <c r="C1510" i="13" s="1"/>
  <c r="C1511" i="13" s="1"/>
  <c r="C1512" i="13" s="1"/>
  <c r="C1514" i="13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C1515" i="13" l="1"/>
  <c r="C1516" i="13" s="1"/>
  <c r="C1517" i="13" s="1"/>
  <c r="C1518" i="13" s="1"/>
  <c r="C1519" i="13" s="1"/>
  <c r="C1520" i="13" s="1"/>
  <c r="C1521" i="13" s="1"/>
  <c r="C1522" i="13" s="1"/>
  <c r="C1523" i="13" s="1"/>
  <c r="C1524" i="13" s="1"/>
  <c r="C1525" i="13" s="1"/>
  <c r="C1526" i="13" s="1"/>
  <c r="C1527" i="13" s="1"/>
  <c r="C1528" i="13" s="1"/>
  <c r="C1529" i="13" s="1"/>
  <c r="C1531" i="13"/>
  <c r="B76" i="7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C1532" i="13" l="1"/>
  <c r="C1533" i="13" s="1"/>
  <c r="C1534" i="13" s="1"/>
  <c r="C1535" i="13" s="1"/>
  <c r="C1536" i="13" s="1"/>
  <c r="C1537" i="13" s="1"/>
  <c r="C1538" i="13" s="1"/>
  <c r="C1539" i="13" s="1"/>
  <c r="C1540" i="13" s="1"/>
  <c r="C1541" i="13" s="1"/>
  <c r="C1542" i="13" s="1"/>
  <c r="C1543" i="13" s="1"/>
  <c r="C1544" i="13" s="1"/>
  <c r="C1545" i="13" s="1"/>
  <c r="C1546" i="13" s="1"/>
  <c r="C1548" i="13"/>
  <c r="B77" i="7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C1549" i="13" l="1"/>
  <c r="C1550" i="13" s="1"/>
  <c r="C1551" i="13" s="1"/>
  <c r="C1552" i="13" s="1"/>
  <c r="C1553" i="13" s="1"/>
  <c r="C1554" i="13" s="1"/>
  <c r="C1555" i="13" s="1"/>
  <c r="C1556" i="13" s="1"/>
  <c r="C1557" i="13" s="1"/>
  <c r="C1558" i="13" s="1"/>
  <c r="C1559" i="13" s="1"/>
  <c r="C1560" i="13" s="1"/>
  <c r="C1561" i="13" s="1"/>
  <c r="C1562" i="13" s="1"/>
  <c r="C1563" i="13" s="1"/>
  <c r="C1565" i="13"/>
  <c r="B78" i="7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C1566" i="13" l="1"/>
  <c r="C1567" i="13" s="1"/>
  <c r="C1568" i="13" s="1"/>
  <c r="C1569" i="13" s="1"/>
  <c r="C1570" i="13" s="1"/>
  <c r="C1571" i="13" s="1"/>
  <c r="C1572" i="13" s="1"/>
  <c r="C1573" i="13" s="1"/>
  <c r="C1574" i="13" s="1"/>
  <c r="C1575" i="13" s="1"/>
  <c r="C1576" i="13" s="1"/>
  <c r="C1577" i="13" s="1"/>
  <c r="C1578" i="13" s="1"/>
  <c r="C1579" i="13" s="1"/>
  <c r="C1580" i="13" s="1"/>
  <c r="C1582" i="13"/>
  <c r="B79" i="7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C1583" i="13" l="1"/>
  <c r="C1584" i="13" s="1"/>
  <c r="C1585" i="13" s="1"/>
  <c r="C1586" i="13" s="1"/>
  <c r="C1587" i="13" s="1"/>
  <c r="C1588" i="13" s="1"/>
  <c r="C1589" i="13" s="1"/>
  <c r="C1590" i="13" s="1"/>
  <c r="C1591" i="13" s="1"/>
  <c r="C1592" i="13" s="1"/>
  <c r="C1593" i="13" s="1"/>
  <c r="C1594" i="13" s="1"/>
  <c r="C1595" i="13" s="1"/>
  <c r="C1596" i="13" s="1"/>
  <c r="C1597" i="13" s="1"/>
  <c r="C1599" i="13"/>
  <c r="B80" i="7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C1600" i="13" l="1"/>
  <c r="C1601" i="13" s="1"/>
  <c r="C1602" i="13" s="1"/>
  <c r="C1603" i="13" s="1"/>
  <c r="C1604" i="13" s="1"/>
  <c r="C1605" i="13" s="1"/>
  <c r="C1606" i="13" s="1"/>
  <c r="C1607" i="13" s="1"/>
  <c r="C1608" i="13" s="1"/>
  <c r="C1609" i="13" s="1"/>
  <c r="C1610" i="13" s="1"/>
  <c r="C1611" i="13" s="1"/>
  <c r="C1612" i="13" s="1"/>
  <c r="C1613" i="13" s="1"/>
  <c r="C1614" i="13" s="1"/>
  <c r="C1616" i="13"/>
  <c r="B81" i="7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C1633" i="13" l="1"/>
  <c r="C1617" i="13"/>
  <c r="C1618" i="13" s="1"/>
  <c r="C1619" i="13" s="1"/>
  <c r="C1620" i="13" s="1"/>
  <c r="C1621" i="13" s="1"/>
  <c r="C1622" i="13" s="1"/>
  <c r="C1623" i="13" s="1"/>
  <c r="C1624" i="13" s="1"/>
  <c r="C1625" i="13" s="1"/>
  <c r="C1626" i="13" s="1"/>
  <c r="C1627" i="13" s="1"/>
  <c r="C1628" i="13" s="1"/>
  <c r="C1629" i="13" s="1"/>
  <c r="C1630" i="13" s="1"/>
  <c r="C1631" i="13" s="1"/>
  <c r="B82" i="7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C1634" i="13" l="1"/>
  <c r="C1635" i="13" s="1"/>
  <c r="C1636" i="13" s="1"/>
  <c r="C1637" i="13" s="1"/>
  <c r="C1638" i="13" s="1"/>
  <c r="C1639" i="13" s="1"/>
  <c r="C1640" i="13" s="1"/>
  <c r="C1641" i="13" s="1"/>
  <c r="C1642" i="13" s="1"/>
  <c r="C1643" i="13" s="1"/>
  <c r="C1644" i="13" s="1"/>
  <c r="C1645" i="13" s="1"/>
  <c r="C1646" i="13" s="1"/>
  <c r="C1647" i="13" s="1"/>
  <c r="C1648" i="13" s="1"/>
  <c r="B83" i="7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<sst xmlns="http://schemas.openxmlformats.org/spreadsheetml/2006/main" count="5455" uniqueCount="1404">
  <si>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</si>
  <si>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</si>
  <si>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</si>
  <si>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</si>
  <si>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</si>
  <si>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</si>
  <si>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</si>
  <si>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</si>
  <si>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</si>
  <si>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</si>
  <si>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</si>
  <si>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</si>
  <si>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</si>
  <si>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</si>
  <si>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</si>
  <si>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</si>
  <si>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</si>
  <si>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</si>
  <si>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</si>
  <si>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</si>
  <si>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</si>
  <si>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</si>
  <si>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</si>
  <si>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</si>
  <si>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</si>
  <si>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</si>
  <si>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</si>
  <si>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</si>
  <si>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</si>
  <si>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</si>
  <si>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</si>
  <si>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</si>
  <si>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</si>
  <si>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</si>
  <si>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</si>
  <si>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</si>
  <si>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</si>
  <si>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</si>
  <si>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</si>
  <si>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</si>
  <si>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</si>
  <si>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</si>
  <si>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</si>
  <si>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</si>
  <si>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</si>
  <si>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</si>
  <si>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</si>
  <si>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</si>
  <si>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</si>
  <si>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</si>
  <si>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</si>
  <si>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</si>
  <si>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</si>
  <si>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</si>
  <si>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</si>
  <si>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</si>
  <si>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</si>
  <si>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</si>
  <si>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</si>
  <si>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</si>
  <si>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</si>
  <si>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</si>
  <si>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</si>
  <si>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</si>
  <si>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</si>
  <si>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</si>
  <si>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</si>
  <si>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</si>
  <si>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</si>
  <si>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</si>
  <si>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</si>
  <si>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</si>
  <si>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</si>
  <si>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</si>
  <si>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</si>
  <si>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</si>
  <si>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</si>
  <si>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</si>
  <si>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</si>
  <si>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</si>
  <si>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</si>
  <si>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</si>
  <si>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</si>
  <si>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</si>
  <si>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</si>
  <si>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</si>
  <si>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</si>
  <si>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</si>
  <si>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</si>
  <si>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</si>
  <si>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</si>
  <si>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</si>
  <si>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</si>
  <si>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</si>
  <si>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</si>
  <si>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</si>
  <si>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</si>
  <si>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</si>
  <si>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</si>
  <si>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</si>
  <si>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</si>
  <si>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</si>
  <si>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</si>
  <si>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</si>
  <si>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</si>
  <si>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</si>
  <si>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</si>
  <si>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</si>
  <si>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</si>
  <si>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</si>
  <si>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</si>
  <si>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</si>
  <si>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</si>
  <si>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</si>
  <si>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</si>
  <si>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</si>
  <si>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</si>
  <si>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</si>
  <si>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</si>
  <si>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</si>
  <si>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</si>
  <si>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</si>
  <si>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</si>
  <si>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</si>
  <si>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</si>
  <si>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</si>
  <si>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</si>
  <si>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</si>
  <si>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</si>
  <si>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</si>
  <si>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</si>
  <si>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</si>
  <si>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</si>
  <si>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</si>
  <si>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</si>
  <si>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</si>
  <si>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</si>
  <si>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</si>
  <si>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</si>
  <si>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</si>
  <si>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</si>
  <si>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</si>
  <si>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</si>
  <si>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</si>
  <si>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</si>
  <si>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</si>
  <si>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</si>
  <si>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</si>
  <si>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</si>
  <si>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</si>
  <si>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</si>
  <si>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</si>
  <si>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</si>
  <si>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</si>
  <si>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</si>
  <si>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</si>
  <si>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</si>
  <si>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</si>
  <si>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</si>
  <si>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</si>
  <si>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</si>
  <si>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</si>
  <si>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</si>
  <si>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</si>
  <si>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</si>
  <si>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</si>
  <si>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</si>
  <si>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</si>
  <si>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</si>
  <si>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</si>
  <si>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</si>
  <si>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</si>
  <si>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</si>
  <si>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</si>
  <si>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</si>
  <si>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</si>
  <si>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</si>
  <si>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</si>
  <si>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</si>
  <si>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</si>
  <si>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</si>
  <si>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</si>
  <si>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</si>
  <si>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</si>
  <si>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</si>
  <si>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</si>
  <si>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</si>
  <si>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</si>
  <si>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</si>
  <si>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</si>
  <si>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</si>
  <si>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</si>
  <si>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</si>
  <si>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</si>
  <si>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</si>
  <si>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</si>
  <si>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</si>
  <si>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</si>
  <si>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</si>
  <si>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</si>
  <si>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</si>
  <si>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</si>
  <si>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</si>
  <si>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</si>
  <si>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</si>
  <si>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</si>
  <si>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</si>
  <si>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</si>
  <si>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</si>
  <si>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</si>
  <si>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</si>
  <si>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</si>
  <si>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</si>
  <si>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</si>
  <si>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</si>
  <si>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</si>
  <si>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</si>
  <si>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</si>
  <si>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</si>
  <si>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</si>
  <si>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</si>
  <si>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</si>
  <si>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</si>
  <si>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</si>
  <si>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</si>
  <si>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</si>
  <si>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</si>
  <si>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</si>
  <si>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</si>
  <si>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</si>
  <si>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</si>
  <si>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</si>
  <si>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</si>
  <si>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</si>
  <si>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</si>
  <si>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</si>
  <si>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</si>
  <si>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</si>
  <si>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</si>
  <si>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</si>
  <si>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</si>
  <si>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</si>
  <si>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</si>
  <si>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</si>
  <si>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</si>
  <si>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</si>
  <si>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</si>
  <si>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</si>
  <si>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</si>
  <si>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</si>
  <si>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</si>
  <si>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</si>
  <si>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</si>
  <si>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</si>
  <si>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</si>
  <si>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</si>
  <si>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</si>
  <si>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</si>
  <si>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</si>
  <si>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</si>
  <si>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</si>
  <si>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</si>
  <si>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</si>
  <si>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</si>
  <si>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</si>
  <si>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</si>
  <si>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</si>
  <si>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</si>
  <si>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</si>
  <si>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</si>
  <si>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</si>
  <si>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</si>
  <si>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</si>
  <si>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</si>
  <si>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</si>
  <si>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</si>
  <si>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</si>
  <si>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</si>
  <si>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</si>
  <si>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</si>
  <si>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</si>
  <si>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</si>
  <si>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</si>
  <si>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</si>
  <si>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</si>
  <si>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</si>
  <si>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</si>
  <si>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</si>
  <si>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</si>
  <si>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</si>
  <si>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</si>
  <si>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</si>
  <si>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</si>
  <si>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</si>
  <si>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</si>
  <si>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</si>
  <si>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</si>
  <si>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</si>
  <si>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</si>
  <si>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</si>
  <si>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</si>
  <si>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</si>
  <si>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</si>
  <si>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</si>
  <si>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</si>
  <si>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</si>
  <si>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</si>
  <si>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</si>
  <si>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</si>
  <si>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</si>
  <si>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</si>
  <si>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</si>
  <si>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</si>
  <si>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</si>
  <si>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</si>
  <si>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</si>
  <si>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</si>
  <si>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</si>
  <si>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</si>
  <si>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</si>
  <si>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</si>
  <si>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</si>
  <si>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</si>
  <si>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</si>
  <si>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</si>
  <si>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</si>
  <si>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</si>
  <si>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</si>
  <si>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</si>
  <si>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</si>
  <si>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</si>
  <si>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</si>
  <si>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</si>
  <si>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</si>
  <si>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</si>
  <si>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</si>
  <si>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</si>
  <si>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</si>
  <si>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</si>
  <si>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</si>
  <si>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</si>
  <si>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</si>
  <si>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</si>
  <si>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</si>
  <si>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</si>
  <si>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</si>
  <si>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</si>
  <si>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</si>
  <si>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</si>
  <si>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</si>
  <si>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</si>
  <si>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</si>
  <si>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</si>
  <si>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</si>
  <si>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</si>
  <si>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</si>
  <si>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</si>
  <si>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</si>
  <si>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</si>
  <si>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</si>
  <si>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</si>
  <si>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</si>
  <si>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</si>
  <si>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</si>
  <si>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</si>
  <si>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</si>
  <si>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</si>
  <si>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</si>
  <si>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</si>
  <si>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</si>
  <si>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</si>
  <si>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</si>
  <si>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</si>
  <si>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</si>
  <si>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</si>
  <si>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</si>
  <si>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</si>
  <si>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</si>
  <si>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</si>
  <si>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</si>
  <si>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</si>
  <si>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</si>
  <si>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</si>
  <si>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</si>
  <si>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</si>
  <si>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</si>
  <si>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</si>
  <si>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</si>
  <si>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</si>
  <si>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</si>
  <si>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</si>
  <si>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</si>
  <si>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</si>
  <si>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</si>
  <si>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</si>
  <si>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</si>
  <si>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</si>
  <si>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</si>
  <si>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</si>
  <si>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</si>
  <si>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</si>
  <si>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</si>
  <si>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</si>
  <si>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</si>
  <si>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</si>
  <si>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</si>
  <si>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</si>
  <si>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</si>
  <si>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</si>
  <si>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</si>
  <si>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</si>
  <si>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</si>
  <si>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</si>
  <si>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</si>
  <si>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</si>
  <si>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</si>
  <si>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</si>
  <si>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</si>
  <si>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</si>
  <si>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</si>
  <si>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</si>
  <si>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</si>
  <si>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</si>
  <si>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</si>
  <si>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</si>
  <si>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</si>
  <si>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</si>
  <si>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</si>
  <si>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</si>
  <si>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</si>
  <si>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</si>
  <si>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</si>
  <si>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</si>
  <si>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</si>
  <si>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</si>
  <si>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</si>
  <si>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</si>
  <si>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</si>
  <si>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</si>
  <si>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</si>
  <si>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</si>
  <si>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</si>
  <si>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</si>
  <si>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</si>
  <si>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</si>
  <si>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</si>
  <si>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</si>
  <si>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</si>
  <si>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</si>
  <si>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</si>
  <si>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</si>
  <si>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</si>
  <si>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</si>
  <si>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</si>
  <si>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</si>
  <si>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</si>
  <si>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</si>
  <si>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</si>
  <si>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</si>
  <si>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</si>
  <si>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</si>
  <si>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</si>
  <si>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</si>
  <si>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</si>
  <si>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</si>
  <si>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</si>
  <si>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</si>
  <si>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</si>
  <si>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</si>
  <si>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</si>
  <si>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</si>
  <si>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</si>
  <si>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</si>
  <si>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</si>
  <si>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</si>
  <si>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</si>
  <si>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</si>
  <si>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</si>
  <si>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</si>
  <si>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</si>
  <si>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</si>
  <si>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</si>
  <si>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</si>
  <si>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</si>
  <si>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</si>
  <si>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</si>
  <si>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</si>
  <si>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</si>
  <si>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</si>
  <si>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</si>
  <si>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</si>
  <si>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</si>
  <si>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</si>
  <si>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</si>
  <si>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</si>
  <si>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</si>
  <si>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</si>
  <si>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</si>
  <si>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</si>
  <si>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</si>
  <si>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</si>
  <si>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</si>
  <si>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</si>
  <si>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</si>
  <si>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</si>
  <si>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</si>
  <si>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</si>
  <si>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</si>
  <si>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</si>
  <si>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</si>
  <si>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</si>
  <si>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</si>
  <si>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</si>
  <si>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</si>
  <si>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</si>
  <si>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</si>
  <si>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</si>
  <si>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</si>
  <si>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</si>
  <si>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</si>
  <si>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</si>
  <si>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</si>
  <si>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</si>
  <si>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</si>
  <si>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</si>
  <si>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</si>
  <si>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</si>
  <si>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</si>
  <si>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</si>
  <si>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</si>
  <si>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</si>
  <si>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</si>
  <si>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</si>
  <si>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</si>
  <si>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</si>
  <si>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</si>
  <si>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</si>
  <si>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</si>
  <si>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</si>
  <si>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</si>
  <si>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</si>
  <si>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</si>
  <si>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</si>
  <si>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</si>
  <si>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</si>
  <si>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</si>
  <si>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</si>
  <si>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</si>
  <si>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</si>
  <si>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</si>
  <si>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</si>
  <si>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</si>
  <si>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</si>
  <si>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</si>
  <si>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</si>
  <si>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</si>
  <si>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</si>
  <si>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</si>
  <si>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</si>
  <si>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</si>
  <si>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</si>
  <si>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</si>
  <si>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</si>
  <si>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</si>
  <si>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</si>
  <si>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</si>
  <si>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</si>
  <si>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</si>
  <si>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</si>
  <si>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</si>
  <si>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</si>
  <si>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</si>
  <si>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</si>
  <si>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</si>
  <si>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</si>
  <si>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</si>
  <si>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</si>
  <si>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</si>
  <si>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</si>
  <si>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</si>
  <si>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</si>
  <si>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</si>
  <si>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</si>
  <si>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</si>
  <si>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</si>
  <si>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</si>
  <si>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</si>
  <si>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</si>
  <si>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</si>
  <si>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</si>
  <si>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</si>
  <si>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</si>
  <si>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</si>
  <si>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</si>
  <si>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</si>
  <si>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</si>
  <si>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</si>
  <si>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</si>
  <si>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</si>
  <si>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</si>
  <si>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</si>
  <si>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</si>
  <si>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</si>
  <si>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</si>
  <si>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</si>
  <si>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</si>
  <si>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</si>
  <si>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</si>
  <si>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</si>
  <si>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</si>
  <si>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</si>
  <si>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</si>
  <si>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</si>
  <si>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</si>
  <si>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</si>
  <si>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</si>
  <si>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</si>
  <si>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</si>
  <si>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</si>
  <si>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</si>
  <si>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</si>
  <si>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</si>
  <si>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</si>
  <si>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</si>
  <si>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</si>
  <si>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</si>
  <si>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</si>
  <si>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</si>
  <si>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</si>
  <si>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</si>
  <si>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</si>
  <si>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</si>
  <si>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</si>
  <si>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</si>
  <si>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</si>
  <si>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</si>
  <si>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</si>
  <si>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</si>
  <si>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</si>
  <si>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</si>
  <si>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</si>
  <si>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</si>
  <si>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</si>
  <si>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</si>
  <si>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</si>
  <si>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</si>
  <si>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</si>
  <si>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</si>
  <si>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</si>
  <si>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</si>
  <si>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</si>
  <si>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</si>
  <si>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</si>
  <si>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</si>
  <si>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</si>
  <si>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</si>
  <si>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</si>
  <si>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</si>
  <si>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</si>
  <si>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</si>
  <si>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</si>
  <si>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</si>
  <si>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</si>
  <si>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</si>
  <si>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</si>
  <si>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</si>
  <si>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</si>
  <si>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</si>
  <si>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</si>
  <si>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</si>
  <si>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</si>
  <si>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</si>
  <si>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</si>
  <si>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</si>
  <si>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</si>
  <si>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</si>
  <si>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</si>
  <si>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</si>
  <si>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</si>
  <si>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</si>
  <si>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</si>
  <si>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</si>
  <si>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</si>
  <si>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</si>
  <si>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</si>
  <si>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</si>
  <si>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</si>
  <si>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</si>
  <si>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</si>
  <si>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</si>
  <si>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</si>
  <si>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</si>
  <si>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</si>
  <si>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</si>
  <si>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</si>
  <si>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</si>
  <si>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</si>
  <si>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</si>
  <si>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</si>
  <si>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</si>
  <si>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</si>
  <si>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</si>
  <si>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</si>
  <si>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</si>
  <si>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</si>
  <si>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</si>
  <si>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</si>
  <si>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</si>
  <si>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</si>
  <si>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</si>
  <si>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</si>
  <si>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</si>
  <si>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</si>
  <si>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</si>
  <si>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</si>
  <si>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</si>
  <si>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</si>
  <si>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</si>
  <si>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</si>
  <si>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</si>
  <si>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</si>
  <si>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</si>
  <si>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</si>
  <si>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</si>
  <si>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</si>
  <si>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</si>
  <si>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</si>
  <si>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</si>
  <si>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</si>
  <si>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</si>
  <si>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</si>
  <si>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</si>
  <si>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</si>
  <si>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</si>
  <si>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</si>
  <si>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</si>
  <si>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</si>
  <si>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</si>
  <si>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</si>
  <si>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</si>
  <si>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</si>
  <si>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</si>
  <si>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</si>
  <si>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</si>
  <si>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</si>
  <si>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</si>
  <si>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</si>
  <si>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</si>
  <si>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</si>
  <si>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</si>
  <si>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</si>
  <si>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</si>
  <si>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</si>
  <si>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</si>
  <si>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</si>
  <si>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</si>
  <si>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</si>
  <si>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</si>
  <si>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</si>
  <si>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</si>
  <si>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</si>
  <si>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</si>
  <si>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</si>
  <si>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</si>
  <si>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</si>
  <si>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</si>
  <si>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</si>
  <si>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</si>
  <si>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</si>
  <si>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</si>
  <si>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</si>
  <si>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</si>
  <si>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</si>
  <si>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</si>
  <si>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</si>
  <si>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</si>
  <si>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</si>
  <si>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</si>
  <si>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</si>
  <si>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</si>
  <si>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</si>
  <si>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</si>
  <si>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</si>
  <si>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</si>
  <si>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</si>
  <si>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</si>
  <si>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</si>
  <si>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</si>
  <si>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</si>
  <si>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</si>
  <si>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</si>
  <si>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</si>
  <si>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</si>
  <si>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</si>
  <si>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</si>
  <si>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</si>
  <si>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</si>
  <si>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</si>
  <si>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</si>
  <si>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</si>
  <si>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</si>
  <si>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</si>
  <si>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</si>
  <si>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</si>
  <si>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</si>
  <si>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</si>
  <si>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</si>
  <si>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</si>
  <si>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</si>
  <si>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</si>
  <si>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</si>
  <si>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</si>
  <si>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</si>
  <si>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</si>
  <si>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</si>
  <si>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</si>
  <si>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</si>
  <si>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</si>
  <si>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</si>
  <si>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</si>
  <si>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</si>
  <si>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</si>
  <si>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</si>
  <si>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</si>
  <si>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</si>
  <si>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</si>
  <si>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</si>
  <si>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</si>
  <si>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</si>
  <si>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</si>
  <si>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</si>
  <si>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</si>
  <si>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</si>
  <si>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</si>
  <si>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</si>
  <si>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</si>
  <si>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</si>
  <si>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</si>
  <si>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</si>
  <si>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</si>
  <si>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</si>
  <si>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</si>
  <si>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</si>
  <si>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</si>
  <si>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</si>
  <si>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</si>
  <si>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</si>
  <si>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</si>
  <si>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</si>
  <si>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</si>
  <si>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</si>
  <si>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</si>
  <si>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</si>
  <si>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</si>
  <si>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</si>
  <si>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</si>
  <si>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</si>
  <si>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</si>
  <si>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</si>
  <si>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</si>
  <si>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</si>
  <si>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</si>
  <si>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</si>
  <si>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</si>
  <si>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</si>
  <si>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</si>
  <si>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</si>
  <si>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</si>
  <si>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</si>
  <si>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</si>
  <si>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</si>
  <si>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</si>
  <si>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</si>
  <si>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</si>
  <si>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</si>
  <si>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</si>
  <si>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</si>
  <si>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</si>
  <si>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</si>
  <si>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</si>
  <si>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</si>
  <si>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</si>
  <si>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</si>
  <si>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</si>
  <si>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</si>
  <si>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</si>
  <si>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</si>
  <si>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</si>
  <si>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</si>
  <si>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</si>
  <si>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</si>
  <si>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</si>
  <si>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</si>
  <si>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</si>
  <si>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</si>
  <si>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</si>
  <si>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</si>
  <si>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</si>
  <si>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</si>
  <si>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</si>
  <si>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</si>
  <si>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</si>
  <si>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</si>
  <si>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</si>
  <si>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</si>
  <si>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</si>
  <si>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</si>
  <si>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</si>
  <si>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</si>
  <si>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</si>
  <si>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</si>
  <si>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</si>
  <si>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</si>
  <si>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</si>
  <si>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</si>
  <si>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</si>
  <si>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</si>
  <si>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</si>
  <si>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</si>
  <si>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</si>
  <si>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</si>
  <si>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</si>
  <si>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</si>
  <si>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</si>
  <si>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</si>
  <si>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</si>
  <si>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</si>
  <si>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</si>
  <si>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</si>
  <si>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</si>
  <si>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</si>
  <si>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</si>
  <si>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</si>
  <si>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</si>
  <si>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</si>
  <si>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</si>
  <si>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</si>
  <si>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</si>
  <si>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</si>
  <si>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</si>
  <si>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</si>
  <si>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</si>
  <si>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</si>
  <si>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</si>
  <si>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</si>
  <si>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</si>
  <si>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</si>
  <si>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</si>
  <si>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</si>
  <si>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</si>
  <si>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</si>
  <si>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</si>
  <si>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</si>
  <si>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</si>
  <si>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</si>
  <si>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</si>
  <si>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</si>
  <si>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</si>
  <si>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</si>
  <si>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</si>
  <si>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</si>
  <si>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</si>
  <si>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</si>
  <si>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</si>
  <si>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</si>
  <si>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</si>
  <si>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</si>
  <si>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</si>
  <si>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</si>
  <si>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</si>
  <si>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</si>
  <si>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</si>
  <si>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</si>
  <si>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</si>
  <si>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</si>
  <si>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</si>
  <si>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</si>
  <si>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</si>
  <si>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</si>
  <si>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</si>
  <si>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</si>
  <si>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</si>
  <si>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</si>
  <si>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</si>
  <si>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</si>
  <si>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</si>
  <si>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</si>
  <si>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</si>
  <si>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</si>
  <si>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</si>
  <si>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</si>
  <si>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</si>
  <si>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</si>
  <si>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</si>
  <si>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</si>
  <si>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</si>
  <si>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</si>
  <si>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</si>
  <si>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</si>
  <si>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</si>
  <si>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</si>
  <si>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</si>
  <si>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</si>
  <si>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</si>
  <si>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</si>
  <si>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</si>
  <si>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</si>
  <si>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</si>
  <si>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</si>
  <si>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</si>
  <si>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</si>
  <si>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</si>
  <si>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</si>
  <si>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</si>
  <si>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</si>
  <si>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</si>
  <si>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</si>
  <si>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</si>
  <si>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</si>
  <si>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</si>
  <si>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</si>
  <si>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</si>
  <si>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</si>
  <si>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</si>
  <si>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</si>
  <si>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</si>
  <si>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</si>
  <si>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</si>
  <si>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</si>
  <si>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</si>
  <si>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</si>
  <si>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</si>
  <si>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</si>
  <si>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</si>
  <si>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</si>
  <si>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</si>
  <si>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</si>
  <si>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</si>
  <si>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</si>
  <si>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</si>
  <si>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</si>
  <si>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</si>
  <si>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</si>
  <si>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</si>
  <si>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</si>
  <si>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</si>
  <si>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</si>
  <si>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</si>
  <si>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</si>
  <si>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</si>
  <si>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</si>
  <si>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</si>
  <si>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</si>
  <si>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</si>
  <si>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</si>
  <si>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</si>
  <si>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</si>
  <si>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</si>
  <si>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</si>
  <si>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</si>
  <si>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</si>
  <si>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</si>
  <si>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</si>
  <si>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</si>
  <si>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</si>
  <si>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</si>
  <si>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</si>
  <si>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</si>
  <si>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</si>
  <si>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</si>
  <si>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</si>
  <si>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</si>
  <si>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</si>
  <si>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</si>
  <si>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</si>
  <si>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</si>
  <si>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</si>
  <si>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</si>
  <si>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</si>
  <si>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</si>
  <si>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</si>
  <si>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</si>
  <si>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</si>
  <si>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</si>
  <si>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</si>
  <si>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</si>
  <si>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</si>
  <si>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</si>
  <si>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</si>
  <si>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</si>
  <si>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</si>
  <si>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</si>
  <si>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</si>
  <si>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</si>
  <si>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</si>
  <si>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</si>
  <si>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</si>
  <si>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</si>
  <si>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</si>
  <si>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</si>
  <si>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</si>
  <si>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</si>
  <si>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</si>
  <si>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</si>
  <si>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</si>
  <si>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</si>
  <si>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</si>
  <si>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</si>
  <si>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</si>
  <si>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</si>
  <si>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</si>
  <si>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</si>
  <si>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</si>
  <si>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</si>
  <si>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</si>
  <si>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</si>
  <si>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</si>
  <si>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</si>
  <si>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</si>
  <si>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</si>
  <si>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</si>
  <si>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</si>
  <si>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</si>
  <si>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</si>
  <si>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</si>
  <si>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</si>
  <si>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</si>
  <si>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</si>
  <si>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</si>
  <si>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</si>
  <si>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</si>
  <si>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</si>
  <si>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</si>
  <si>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</si>
  <si>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</si>
  <si>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</si>
  <si>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</si>
  <si>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</si>
  <si>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</si>
  <si>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</si>
  <si>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</si>
  <si>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</si>
  <si>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</si>
  <si>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</si>
  <si>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</si>
  <si>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</si>
  <si>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</si>
  <si>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</si>
  <si>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</si>
  <si>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</si>
  <si>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</si>
  <si>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</si>
  <si>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</si>
  <si>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</si>
  <si>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</si>
  <si>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</si>
  <si>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</si>
  <si>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</si>
  <si>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</si>
  <si>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</si>
  <si>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</si>
  <si>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</si>
  <si>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</si>
  <si>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</si>
  <si>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</si>
  <si>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</si>
  <si>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</si>
  <si>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</si>
  <si>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</si>
  <si>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</si>
  <si>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</si>
  <si>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</si>
  <si>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</si>
  <si>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</si>
  <si>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</si>
  <si>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</si>
  <si>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</si>
  <si>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</si>
  <si>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</si>
  <si>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</si>
  <si>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</si>
  <si>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</si>
  <si>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</si>
  <si>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</si>
  <si>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</si>
  <si>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</si>
  <si>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</si>
  <si>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</si>
  <si>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</si>
  <si>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</si>
  <si>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</si>
  <si>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</si>
  <si>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</si>
  <si>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</si>
  <si>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</si>
  <si>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</si>
  <si>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</si>
  <si>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</si>
  <si>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</si>
  <si>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</si>
  <si>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</si>
  <si>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</si>
  <si>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</si>
  <si>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</si>
  <si>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</si>
  <si>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</si>
  <si>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</si>
  <si>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</si>
  <si>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</si>
  <si>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</si>
  <si>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</si>
  <si>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</si>
  <si>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</si>
  <si>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</si>
  <si>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</si>
  <si>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</si>
  <si>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</si>
  <si>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</si>
  <si>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</si>
  <si>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</si>
  <si>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</si>
  <si>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</si>
  <si>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</si>
  <si>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</si>
  <si>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</si>
  <si>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</si>
  <si>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</si>
  <si>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</si>
  <si>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</si>
  <si>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</si>
  <si>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</si>
  <si>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</si>
  <si>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</si>
  <si>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</si>
  <si>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</si>
  <si>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</si>
  <si>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</si>
  <si>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</si>
  <si>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</si>
  <si>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</si>
  <si>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</si>
  <si>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</si>
  <si>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</si>
  <si>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</si>
  <si>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</si>
  <si>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</si>
  <si>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</si>
  <si>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</si>
  <si>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</si>
  <si>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</si>
  <si>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</si>
  <si>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</si>
  <si>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</si>
  <si>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</si>
  <si>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</si>
  <si>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</si>
  <si>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</si>
  <si>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</si>
  <si>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</si>
  <si>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</si>
  <si>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</si>
  <si>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</si>
  <si>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</si>
  <si>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</si>
  <si>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</si>
  <si>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</si>
  <si>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</si>
  <si>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</si>
  <si>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</si>
  <si>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</si>
  <si>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</si>
  <si>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</si>
  <si>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</si>
  <si>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</si>
  <si>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</si>
  <si>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</si>
  <si>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</si>
  <si>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</si>
  <si>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</si>
  <si>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</si>
  <si>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</si>
  <si>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</si>
  <si>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</si>
  <si>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</si>
  <si>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</si>
  <si>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</si>
  <si>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</si>
  <si>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</si>
  <si>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</si>
  <si>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</si>
  <si>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</si>
  <si>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</si>
  <si>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</si>
  <si>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</si>
  <si>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</si>
  <si>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</si>
  <si>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</si>
  <si>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</si>
  <si>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</si>
  <si>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</si>
  <si>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</si>
  <si>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</si>
  <si>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</si>
  <si>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</si>
  <si>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</si>
  <si>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</si>
  <si>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</si>
  <si>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</si>
  <si>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</si>
  <si>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</si>
  <si>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</si>
  <si>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</si>
  <si>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</si>
  <si>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</si>
  <si>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</si>
  <si>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</si>
  <si>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</si>
  <si>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</si>
  <si>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</si>
  <si>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</si>
  <si>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</si>
  <si>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</si>
  <si>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</si>
  <si>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</si>
  <si>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</si>
  <si>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</si>
  <si>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</si>
  <si>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</si>
  <si>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</si>
  <si>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</si>
  <si>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</si>
  <si>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</si>
  <si>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</si>
  <si>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</si>
  <si>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</si>
  <si>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</si>
  <si>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</si>
  <si>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</si>
  <si>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</si>
  <si>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</si>
  <si>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</si>
  <si>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</si>
  <si>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</si>
  <si>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</si>
  <si>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</si>
  <si>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</si>
  <si>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</si>
  <si>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</si>
  <si>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</si>
  <si>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</si>
  <si>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</si>
  <si>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</si>
  <si>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</si>
  <si>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</si>
  <si>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</si>
  <si>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</si>
  <si>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</si>
  <si>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</si>
  <si>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</si>
  <si>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</si>
  <si>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</si>
  <si>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</si>
  <si>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</si>
  <si>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</si>
  <si>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</si>
  <si>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30</t>
  </si>
  <si>
    <t>Bin 29</t>
  </si>
  <si>
    <t>Bin 31</t>
  </si>
  <si>
    <t>Err Comm Main PLC</t>
  </si>
  <si>
    <t>State SideConv0</t>
  </si>
  <si>
    <t>SIDE_CONV0_ENC</t>
  </si>
  <si>
    <t>Bin 99</t>
  </si>
  <si>
    <t>S9999</t>
  </si>
  <si>
    <t>Bin 32</t>
  </si>
  <si>
    <t>Bin 34</t>
  </si>
  <si>
    <t>Bin 33</t>
  </si>
  <si>
    <t>Bin 36</t>
  </si>
  <si>
    <t>Bin 35</t>
  </si>
  <si>
    <t>Bin 37</t>
  </si>
  <si>
    <t>itlx</t>
  </si>
  <si>
    <t>Bin 21</t>
  </si>
  <si>
    <t>Bin 24</t>
  </si>
  <si>
    <t>Bin 23</t>
  </si>
  <si>
    <t>S0402</t>
  </si>
  <si>
    <t>Finger 4</t>
  </si>
  <si>
    <t>DIN6</t>
  </si>
  <si>
    <t>S0499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</si>
  <si>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</si>
  <si>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</si>
  <si>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</si>
  <si>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</si>
  <si>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</si>
  <si>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</si>
  <si>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</si>
  <si>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</si>
  <si>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Incline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</si>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</sst>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8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1" fillId="0" borderId="0" xfId="0" applyFont="1" applyAlignment="1">
      <alignment horizontal="right"/>
    </xf>
    <xf numFmtId="0" fontId="38" fillId="0" borderId="0" xfId="0" applyFont="1" applyFill="1"/>
    <xf numFmtId="0" fontId="16" fillId="0" borderId="0" xfId="0" applyFont="1" applyFill="1"/>
    <xf numFmtId="0" fontId="1" fillId="0" borderId="0" xfId="0" applyFont="1" applyFill="1"/>
    <xf numFmtId="0" fontId="21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  <xf numFmtId="0" fontId="2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4"/>
  <sheetViews>
    <sheetView workbookViewId="0">
      <selection activeCell="F25" sqref="F25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490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1395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806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793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794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798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795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796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797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469</v>
      </c>
      <c r="K35" s="31" t="s">
        <v>470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373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374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375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377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376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744</v>
      </c>
      <c r="K44" s="55" t="s">
        <v>745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378</v>
      </c>
      <c r="I46" s="36" t="s">
        <v>454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385</v>
      </c>
      <c r="I47" s="36" t="s">
        <v>455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379</v>
      </c>
      <c r="I48" s="36" t="s">
        <v>462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388</v>
      </c>
      <c r="I49" s="36" t="s">
        <v>456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384</v>
      </c>
      <c r="I50" s="36" t="s">
        <v>457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381</v>
      </c>
      <c r="I51" s="36" t="s">
        <v>461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387</v>
      </c>
      <c r="I52" s="36" t="s">
        <v>458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383</v>
      </c>
      <c r="I53" s="36" t="s">
        <v>459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380</v>
      </c>
      <c r="I54" s="36" t="s">
        <v>460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841</v>
      </c>
      <c r="I55" s="55" t="s">
        <v>855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842</v>
      </c>
      <c r="I56" s="55" t="s">
        <v>855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881</v>
      </c>
      <c r="I57" s="55" t="s">
        <v>856</v>
      </c>
      <c r="K57" s="55" t="s">
        <v>745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596</v>
      </c>
      <c r="G59" s="1">
        <v>17</v>
      </c>
      <c r="H59" s="1">
        <v>0</v>
      </c>
      <c r="I59" s="55" t="s">
        <v>809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597</v>
      </c>
      <c r="G60" s="1">
        <v>17</v>
      </c>
      <c r="H60" s="1">
        <v>0</v>
      </c>
      <c r="I60" s="55" t="s">
        <v>808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585</v>
      </c>
      <c r="G61" s="1">
        <v>17</v>
      </c>
      <c r="H61" s="1">
        <v>0</v>
      </c>
      <c r="I61" s="55" t="s">
        <v>810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586</v>
      </c>
      <c r="G62" s="1">
        <v>17</v>
      </c>
      <c r="H62" s="1">
        <v>0</v>
      </c>
      <c r="I62" s="55" t="s">
        <v>811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587</v>
      </c>
      <c r="G63" s="1">
        <v>17</v>
      </c>
      <c r="H63" s="1">
        <v>0</v>
      </c>
      <c r="I63" s="55" t="s">
        <v>812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588</v>
      </c>
      <c r="G64" s="1">
        <v>17</v>
      </c>
      <c r="H64" s="1">
        <v>0</v>
      </c>
      <c r="I64" s="55" t="s">
        <v>813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599</v>
      </c>
      <c r="G65" s="1">
        <v>17</v>
      </c>
      <c r="H65" s="1">
        <v>0</v>
      </c>
      <c r="I65" s="55" t="s">
        <v>814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600</v>
      </c>
      <c r="G66" s="1">
        <v>17</v>
      </c>
      <c r="H66" s="1">
        <v>0</v>
      </c>
      <c r="I66" s="55" t="s">
        <v>815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601</v>
      </c>
      <c r="G67" s="1">
        <v>17</v>
      </c>
      <c r="H67" s="1">
        <v>0</v>
      </c>
      <c r="I67" s="55" t="s">
        <v>816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602</v>
      </c>
      <c r="G68" s="1">
        <v>17</v>
      </c>
      <c r="H68" s="1">
        <v>0</v>
      </c>
      <c r="I68" s="55" t="s">
        <v>817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603</v>
      </c>
      <c r="G69" s="1">
        <v>17</v>
      </c>
      <c r="H69" s="1">
        <v>0</v>
      </c>
      <c r="I69" s="55" t="s">
        <v>818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604</v>
      </c>
      <c r="G70" s="1">
        <v>17</v>
      </c>
      <c r="H70" s="1">
        <v>0</v>
      </c>
      <c r="I70" s="55" t="s">
        <v>819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605</v>
      </c>
      <c r="G71" s="1">
        <v>17</v>
      </c>
      <c r="H71" s="1">
        <v>0</v>
      </c>
      <c r="I71" s="55" t="s">
        <v>820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606</v>
      </c>
      <c r="G72" s="1">
        <v>17</v>
      </c>
      <c r="H72" s="1">
        <v>0</v>
      </c>
      <c r="I72" s="55" t="s">
        <v>821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831</v>
      </c>
      <c r="G73" s="1">
        <v>17</v>
      </c>
      <c r="H73" s="1">
        <v>0</v>
      </c>
      <c r="I73" s="55" t="s">
        <v>846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832</v>
      </c>
      <c r="G74" s="1">
        <v>17</v>
      </c>
      <c r="H74" s="1">
        <v>0</v>
      </c>
      <c r="I74" s="55" t="s">
        <v>847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835</v>
      </c>
      <c r="G75" s="1">
        <v>17</v>
      </c>
      <c r="H75" s="1">
        <v>0</v>
      </c>
      <c r="I75" s="55" t="s">
        <v>848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836</v>
      </c>
      <c r="G76" s="1">
        <v>17</v>
      </c>
      <c r="H76" s="1">
        <v>0</v>
      </c>
      <c r="I76" s="55" t="s">
        <v>849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839</v>
      </c>
      <c r="G77" s="1">
        <v>17</v>
      </c>
      <c r="H77" s="1">
        <v>0</v>
      </c>
      <c r="I77" s="55" t="s">
        <v>850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840</v>
      </c>
      <c r="G78" s="1">
        <v>17</v>
      </c>
      <c r="H78" s="1">
        <v>0</v>
      </c>
      <c r="I78" s="55" t="s">
        <v>851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874</v>
      </c>
      <c r="I79" s="55" t="s">
        <v>876</v>
      </c>
      <c r="K79" s="55" t="s">
        <v>878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875</v>
      </c>
      <c r="I80" s="55" t="s">
        <v>877</v>
      </c>
      <c r="K80" s="55" t="s">
        <v>878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885</v>
      </c>
      <c r="I81" s="55" t="s">
        <v>887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843</v>
      </c>
      <c r="I82" s="55" t="s">
        <v>891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866</v>
      </c>
      <c r="I83" s="55" t="s">
        <v>902</v>
      </c>
      <c r="K83" s="55" t="s">
        <v>80</v>
      </c>
    </row>
    <row r="84" spans="1:12" x14ac:dyDescent="0.3">
      <c r="A84" s="80">
        <v>1</v>
      </c>
      <c r="B84" s="80">
        <f t="shared" ref="B84:B86" si="6">B83+1</f>
        <v>90</v>
      </c>
      <c r="C84" s="80">
        <v>0</v>
      </c>
      <c r="D84" s="80">
        <v>0</v>
      </c>
      <c r="E84" s="80"/>
      <c r="F84" s="82" t="s">
        <v>1357</v>
      </c>
      <c r="G84" s="80">
        <v>17</v>
      </c>
      <c r="H84" s="80">
        <v>0</v>
      </c>
      <c r="I84" s="82" t="s">
        <v>1359</v>
      </c>
      <c r="J84" s="80"/>
      <c r="K84" s="82" t="s">
        <v>75</v>
      </c>
    </row>
    <row r="85" spans="1:12" x14ac:dyDescent="0.3">
      <c r="A85" s="80">
        <v>1</v>
      </c>
      <c r="B85" s="80">
        <f t="shared" si="6"/>
        <v>91</v>
      </c>
      <c r="C85" s="80">
        <v>0</v>
      </c>
      <c r="D85" s="80">
        <v>0</v>
      </c>
      <c r="E85" s="80"/>
      <c r="F85" s="82" t="s">
        <v>1362</v>
      </c>
      <c r="G85" s="80">
        <v>17</v>
      </c>
      <c r="H85" s="80">
        <v>0</v>
      </c>
      <c r="I85" s="82" t="s">
        <v>1363</v>
      </c>
      <c r="J85" s="80"/>
      <c r="K85" s="82" t="s">
        <v>15</v>
      </c>
    </row>
    <row r="86" spans="1:12" s="55" customFormat="1" x14ac:dyDescent="0.3">
      <c r="A86" s="82">
        <v>1</v>
      </c>
      <c r="B86" s="82">
        <f t="shared" si="6"/>
        <v>92</v>
      </c>
      <c r="C86" s="82">
        <v>0</v>
      </c>
      <c r="D86" s="82">
        <v>0</v>
      </c>
      <c r="E86" s="82"/>
      <c r="F86" s="82"/>
      <c r="G86" s="82"/>
      <c r="H86" s="82"/>
      <c r="I86" s="82" t="s">
        <v>1368</v>
      </c>
      <c r="J86" s="82"/>
      <c r="K86" s="82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421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420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419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422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423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424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425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426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427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428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429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430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431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432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433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434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435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436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437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453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452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451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450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449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s="55" customFormat="1" x14ac:dyDescent="0.3">
      <c r="A132" s="55">
        <v>1</v>
      </c>
      <c r="B132" s="55">
        <v>2</v>
      </c>
      <c r="C132" s="55">
        <v>1</v>
      </c>
      <c r="D132" s="55">
        <v>1</v>
      </c>
      <c r="F132" s="67" t="s">
        <v>228</v>
      </c>
      <c r="H132" s="55">
        <v>0</v>
      </c>
      <c r="I132" s="58" t="s">
        <v>1387</v>
      </c>
      <c r="J132" s="58"/>
      <c r="K132" s="55" t="s">
        <v>79</v>
      </c>
    </row>
    <row r="133" spans="1:12" s="55" customFormat="1" x14ac:dyDescent="0.3">
      <c r="A133" s="55">
        <v>1</v>
      </c>
      <c r="B133" s="55">
        <v>3</v>
      </c>
      <c r="C133" s="55">
        <v>1</v>
      </c>
      <c r="D133" s="55">
        <v>1</v>
      </c>
      <c r="H133" s="55">
        <v>0</v>
      </c>
      <c r="I133" s="55" t="s">
        <v>27</v>
      </c>
      <c r="K133" s="55" t="s">
        <v>15</v>
      </c>
    </row>
    <row r="134" spans="1:12" s="55" customFormat="1" x14ac:dyDescent="0.3">
      <c r="A134" s="55">
        <v>1</v>
      </c>
      <c r="B134" s="55">
        <v>4</v>
      </c>
      <c r="C134" s="55">
        <v>1</v>
      </c>
      <c r="D134" s="55">
        <v>2</v>
      </c>
      <c r="H134" s="55">
        <v>0</v>
      </c>
      <c r="I134" s="55" t="s">
        <v>21</v>
      </c>
    </row>
    <row r="135" spans="1:12" s="55" customFormat="1" x14ac:dyDescent="0.3">
      <c r="A135" s="55">
        <v>1</v>
      </c>
      <c r="B135" s="55">
        <v>5</v>
      </c>
      <c r="C135" s="55">
        <v>1</v>
      </c>
      <c r="D135" s="55">
        <v>1</v>
      </c>
      <c r="F135" s="67" t="s">
        <v>138</v>
      </c>
      <c r="I135" s="84" t="s">
        <v>1388</v>
      </c>
      <c r="J135" s="58"/>
      <c r="K135" s="66" t="s">
        <v>481</v>
      </c>
    </row>
    <row r="136" spans="1:12" s="55" customFormat="1" x14ac:dyDescent="0.3">
      <c r="A136" s="55">
        <v>1</v>
      </c>
      <c r="B136" s="55">
        <v>6</v>
      </c>
      <c r="C136" s="55">
        <v>1</v>
      </c>
      <c r="D136" s="55">
        <v>1</v>
      </c>
      <c r="F136" s="67" t="s">
        <v>139</v>
      </c>
      <c r="I136" s="66" t="s">
        <v>482</v>
      </c>
      <c r="K136" s="66" t="s">
        <v>146</v>
      </c>
    </row>
    <row r="137" spans="1:12" s="55" customFormat="1" x14ac:dyDescent="0.3">
      <c r="A137" s="55">
        <v>1</v>
      </c>
      <c r="B137" s="55">
        <v>10</v>
      </c>
      <c r="C137" s="55">
        <v>1</v>
      </c>
      <c r="D137" s="55">
        <v>1</v>
      </c>
      <c r="F137" s="55" t="s">
        <v>144</v>
      </c>
      <c r="I137" s="55" t="s">
        <v>39</v>
      </c>
      <c r="K137" s="55" t="s">
        <v>80</v>
      </c>
    </row>
    <row r="138" spans="1:12" s="55" customFormat="1" x14ac:dyDescent="0.3">
      <c r="A138" s="55">
        <v>1</v>
      </c>
      <c r="B138" s="55">
        <v>11</v>
      </c>
      <c r="C138" s="55">
        <v>1</v>
      </c>
      <c r="D138" s="55">
        <v>1</v>
      </c>
      <c r="I138" s="66" t="s">
        <v>857</v>
      </c>
      <c r="K138" s="55" t="s">
        <v>146</v>
      </c>
    </row>
    <row r="139" spans="1:12" s="55" customFormat="1" x14ac:dyDescent="0.3">
      <c r="A139" s="55">
        <v>1</v>
      </c>
      <c r="B139" s="55">
        <v>12</v>
      </c>
      <c r="C139" s="55">
        <v>1</v>
      </c>
      <c r="D139" s="55">
        <v>1</v>
      </c>
      <c r="F139" s="67" t="s">
        <v>134</v>
      </c>
      <c r="I139" s="66" t="s">
        <v>476</v>
      </c>
      <c r="K139" s="55" t="s">
        <v>478</v>
      </c>
    </row>
    <row r="140" spans="1:12" s="55" customFormat="1" x14ac:dyDescent="0.3">
      <c r="A140" s="55">
        <v>1</v>
      </c>
      <c r="B140" s="66">
        <v>13</v>
      </c>
      <c r="C140" s="66">
        <v>1</v>
      </c>
      <c r="D140" s="66">
        <v>1</v>
      </c>
      <c r="E140" s="66"/>
      <c r="F140" s="67" t="s">
        <v>135</v>
      </c>
      <c r="G140" s="66"/>
      <c r="H140" s="66"/>
      <c r="I140" s="66" t="s">
        <v>477</v>
      </c>
      <c r="J140" s="66"/>
      <c r="K140" s="66" t="s">
        <v>479</v>
      </c>
    </row>
    <row r="141" spans="1:12" s="55" customFormat="1" x14ac:dyDescent="0.3">
      <c r="A141" s="55">
        <v>1</v>
      </c>
      <c r="B141" s="55">
        <v>14</v>
      </c>
      <c r="C141" s="55">
        <v>1</v>
      </c>
      <c r="D141" s="55">
        <v>1</v>
      </c>
      <c r="F141" s="67" t="s">
        <v>136</v>
      </c>
      <c r="I141" s="55" t="s">
        <v>906</v>
      </c>
      <c r="K141" s="55" t="s">
        <v>480</v>
      </c>
    </row>
    <row r="142" spans="1:12" s="55" customFormat="1" x14ac:dyDescent="0.3">
      <c r="A142" s="55">
        <v>1</v>
      </c>
      <c r="B142" s="55">
        <v>15</v>
      </c>
      <c r="C142" s="55">
        <v>1</v>
      </c>
      <c r="D142" s="55">
        <v>1</v>
      </c>
      <c r="F142" s="67"/>
      <c r="I142" s="66" t="s">
        <v>799</v>
      </c>
      <c r="K142" s="55" t="s">
        <v>800</v>
      </c>
    </row>
    <row r="143" spans="1:12" s="55" customFormat="1" x14ac:dyDescent="0.3">
      <c r="I143" s="66"/>
    </row>
    <row r="144" spans="1:12" s="55" customFormat="1" x14ac:dyDescent="0.3"/>
    <row r="145" spans="1:12" s="55" customFormat="1" x14ac:dyDescent="0.3">
      <c r="A145" s="55">
        <v>1</v>
      </c>
      <c r="B145" s="55">
        <v>17</v>
      </c>
      <c r="C145" s="55">
        <v>1</v>
      </c>
      <c r="D145" s="55">
        <v>1</v>
      </c>
      <c r="F145" s="67" t="s">
        <v>854</v>
      </c>
      <c r="H145" s="55">
        <v>0</v>
      </c>
      <c r="I145" s="58" t="s">
        <v>1389</v>
      </c>
      <c r="J145" s="58"/>
      <c r="K145" s="55" t="s">
        <v>15</v>
      </c>
    </row>
    <row r="146" spans="1:12" s="55" customFormat="1" x14ac:dyDescent="0.3">
      <c r="A146" s="55">
        <v>1</v>
      </c>
      <c r="B146" s="55">
        <v>18</v>
      </c>
      <c r="C146" s="55">
        <v>1</v>
      </c>
      <c r="D146" s="55">
        <v>1</v>
      </c>
      <c r="F146" s="67" t="s">
        <v>854</v>
      </c>
      <c r="I146" s="55" t="s">
        <v>852</v>
      </c>
      <c r="K146" s="55" t="s">
        <v>15</v>
      </c>
    </row>
    <row r="147" spans="1:12" s="55" customFormat="1" x14ac:dyDescent="0.3">
      <c r="A147" s="55">
        <v>1</v>
      </c>
      <c r="B147" s="55">
        <v>19</v>
      </c>
      <c r="C147" s="55">
        <v>1</v>
      </c>
      <c r="D147" s="55">
        <v>1</v>
      </c>
      <c r="F147" s="67" t="s">
        <v>854</v>
      </c>
      <c r="I147" s="55" t="s">
        <v>853</v>
      </c>
      <c r="K147" s="55" t="s">
        <v>15</v>
      </c>
    </row>
    <row r="148" spans="1:12" s="55" customFormat="1" x14ac:dyDescent="0.3">
      <c r="A148" s="55">
        <v>1</v>
      </c>
      <c r="B148" s="55">
        <v>20</v>
      </c>
      <c r="C148" s="55">
        <v>1</v>
      </c>
      <c r="D148" s="55">
        <v>1</v>
      </c>
      <c r="F148" s="67" t="s">
        <v>854</v>
      </c>
      <c r="I148" s="58" t="s">
        <v>1390</v>
      </c>
      <c r="J148" s="58"/>
      <c r="K148" s="55" t="s">
        <v>15</v>
      </c>
    </row>
    <row r="149" spans="1:12" s="55" customFormat="1" x14ac:dyDescent="0.3">
      <c r="A149" s="55">
        <v>1</v>
      </c>
      <c r="B149" s="55">
        <v>21</v>
      </c>
      <c r="C149" s="55">
        <v>1</v>
      </c>
      <c r="D149" s="55">
        <v>1</v>
      </c>
      <c r="I149" s="55" t="s">
        <v>188</v>
      </c>
      <c r="K149" s="55" t="s">
        <v>15</v>
      </c>
    </row>
    <row r="150" spans="1:12" s="55" customFormat="1" x14ac:dyDescent="0.3">
      <c r="A150" s="55">
        <v>1</v>
      </c>
      <c r="B150" s="55">
        <f t="shared" ref="B150" si="10">B149+1</f>
        <v>22</v>
      </c>
      <c r="C150" s="55">
        <v>1</v>
      </c>
      <c r="D150" s="55">
        <v>1</v>
      </c>
      <c r="I150" s="55" t="s">
        <v>406</v>
      </c>
      <c r="K150" s="55" t="s">
        <v>15</v>
      </c>
    </row>
    <row r="151" spans="1:12" s="55" customFormat="1" x14ac:dyDescent="0.3">
      <c r="A151" s="55">
        <v>1</v>
      </c>
      <c r="B151" s="55">
        <v>23</v>
      </c>
      <c r="C151" s="55">
        <v>1</v>
      </c>
      <c r="D151" s="55">
        <v>1</v>
      </c>
      <c r="I151" s="66" t="s">
        <v>863</v>
      </c>
      <c r="K151" s="55" t="s">
        <v>146</v>
      </c>
    </row>
    <row r="152" spans="1:12" s="55" customFormat="1" x14ac:dyDescent="0.3">
      <c r="A152" s="55">
        <v>1</v>
      </c>
      <c r="B152" s="55">
        <v>24</v>
      </c>
      <c r="C152" s="55">
        <v>1</v>
      </c>
      <c r="D152" s="55">
        <v>1</v>
      </c>
      <c r="F152" s="67" t="s">
        <v>854</v>
      </c>
      <c r="I152" s="58" t="s">
        <v>1391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25</v>
      </c>
      <c r="C153" s="55">
        <v>1</v>
      </c>
      <c r="D153" s="55">
        <v>1</v>
      </c>
      <c r="F153" s="67" t="s">
        <v>854</v>
      </c>
      <c r="I153" s="58" t="s">
        <v>1392</v>
      </c>
      <c r="J153" s="58"/>
      <c r="K153" s="55" t="s">
        <v>15</v>
      </c>
    </row>
    <row r="154" spans="1:12" s="55" customFormat="1" x14ac:dyDescent="0.3">
      <c r="A154" s="55">
        <v>1</v>
      </c>
      <c r="B154" s="55">
        <v>26</v>
      </c>
      <c r="C154" s="55">
        <v>1</v>
      </c>
      <c r="D154" s="55">
        <v>1</v>
      </c>
      <c r="F154" s="67" t="s">
        <v>866</v>
      </c>
      <c r="I154" s="55" t="s">
        <v>870</v>
      </c>
      <c r="K154" s="55" t="s">
        <v>80</v>
      </c>
    </row>
    <row r="155" spans="1:12" s="55" customFormat="1" x14ac:dyDescent="0.3">
      <c r="A155" s="55">
        <v>1</v>
      </c>
      <c r="B155" s="55">
        <v>27</v>
      </c>
      <c r="C155" s="55">
        <v>1</v>
      </c>
      <c r="D155" s="55">
        <v>1</v>
      </c>
      <c r="F155" s="67" t="s">
        <v>845</v>
      </c>
      <c r="I155" s="55" t="s">
        <v>871</v>
      </c>
      <c r="K155" s="55" t="s">
        <v>80</v>
      </c>
    </row>
    <row r="156" spans="1:12" s="55" customFormat="1" x14ac:dyDescent="0.3">
      <c r="A156" s="55">
        <v>1</v>
      </c>
      <c r="B156" s="55">
        <v>28</v>
      </c>
      <c r="C156" s="55">
        <v>1</v>
      </c>
      <c r="D156" s="55">
        <v>1</v>
      </c>
      <c r="F156" s="67" t="s">
        <v>137</v>
      </c>
      <c r="I156" s="55" t="s">
        <v>907</v>
      </c>
      <c r="K156" s="55" t="s">
        <v>905</v>
      </c>
    </row>
    <row r="157" spans="1:12" s="55" customFormat="1" x14ac:dyDescent="0.3">
      <c r="A157" s="55">
        <v>1</v>
      </c>
      <c r="B157" s="55">
        <v>29</v>
      </c>
      <c r="C157" s="55">
        <v>1</v>
      </c>
      <c r="D157" s="55">
        <v>1</v>
      </c>
      <c r="F157" s="67" t="s">
        <v>918</v>
      </c>
      <c r="I157" s="58" t="s">
        <v>1393</v>
      </c>
      <c r="J157" s="58"/>
      <c r="K157" s="55" t="s">
        <v>76</v>
      </c>
    </row>
    <row r="158" spans="1:12" s="55" customFormat="1" x14ac:dyDescent="0.3">
      <c r="A158" s="58">
        <v>1</v>
      </c>
      <c r="B158" s="58">
        <v>30</v>
      </c>
      <c r="C158" s="58">
        <v>1</v>
      </c>
      <c r="D158" s="58">
        <v>1</v>
      </c>
      <c r="E158" s="58"/>
      <c r="F158" s="85" t="s">
        <v>228</v>
      </c>
      <c r="G158" s="58"/>
      <c r="H158" s="58"/>
      <c r="I158" s="86" t="s">
        <v>1394</v>
      </c>
      <c r="J158" s="58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919</v>
      </c>
      <c r="H184" s="1">
        <v>0</v>
      </c>
      <c r="I184" s="17" t="s">
        <v>203</v>
      </c>
      <c r="K184" s="55" t="s">
        <v>924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920</v>
      </c>
      <c r="H185" s="1">
        <v>0</v>
      </c>
      <c r="I185" s="17" t="s">
        <v>204</v>
      </c>
      <c r="K185" s="55" t="s">
        <v>924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921</v>
      </c>
      <c r="H186" s="1">
        <v>0</v>
      </c>
      <c r="I186" s="17" t="s">
        <v>205</v>
      </c>
      <c r="K186" s="55" t="s">
        <v>924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922</v>
      </c>
      <c r="I187" s="17" t="s">
        <v>206</v>
      </c>
      <c r="K187" s="55" t="s">
        <v>924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923</v>
      </c>
      <c r="I188" s="17" t="s">
        <v>207</v>
      </c>
      <c r="K188" s="55" t="s">
        <v>924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925</v>
      </c>
      <c r="H190" s="1">
        <v>0</v>
      </c>
      <c r="I190" s="17" t="s">
        <v>203</v>
      </c>
      <c r="K190" s="55" t="s">
        <v>930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926</v>
      </c>
      <c r="H191" s="1">
        <v>0</v>
      </c>
      <c r="I191" s="17" t="s">
        <v>204</v>
      </c>
      <c r="K191" s="55" t="s">
        <v>930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927</v>
      </c>
      <c r="H192" s="1">
        <v>0</v>
      </c>
      <c r="I192" s="17" t="s">
        <v>205</v>
      </c>
      <c r="K192" s="55" t="s">
        <v>930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928</v>
      </c>
      <c r="I193" s="17" t="s">
        <v>206</v>
      </c>
      <c r="K193" s="55" t="s">
        <v>930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929</v>
      </c>
      <c r="I194" s="17" t="s">
        <v>207</v>
      </c>
      <c r="K194" s="55" t="s">
        <v>930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931</v>
      </c>
      <c r="H196" s="1">
        <v>0</v>
      </c>
      <c r="I196" s="17" t="s">
        <v>203</v>
      </c>
      <c r="K196" s="55" t="s">
        <v>941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932</v>
      </c>
      <c r="H197" s="1">
        <v>0</v>
      </c>
      <c r="I197" s="17" t="s">
        <v>204</v>
      </c>
      <c r="K197" s="55" t="s">
        <v>941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933</v>
      </c>
      <c r="H198" s="1">
        <v>0</v>
      </c>
      <c r="I198" s="17" t="s">
        <v>205</v>
      </c>
      <c r="K198" s="55" t="s">
        <v>941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934</v>
      </c>
      <c r="I199" s="17" t="s">
        <v>206</v>
      </c>
      <c r="K199" s="55" t="s">
        <v>941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935</v>
      </c>
      <c r="I200" s="17" t="s">
        <v>207</v>
      </c>
      <c r="K200" s="55" t="s">
        <v>941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936</v>
      </c>
      <c r="H202" s="1">
        <v>0</v>
      </c>
      <c r="I202" s="17" t="s">
        <v>203</v>
      </c>
      <c r="K202" s="55" t="s">
        <v>942</v>
      </c>
      <c r="L202" s="2"/>
    </row>
    <row r="203" spans="1:12" x14ac:dyDescent="0.3">
      <c r="A203" s="1">
        <v>1</v>
      </c>
      <c r="B203" s="46">
        <f>B202+1</f>
        <v>106</v>
      </c>
      <c r="C203" s="1">
        <v>1</v>
      </c>
      <c r="D203" s="1">
        <v>1</v>
      </c>
      <c r="F203" s="55" t="s">
        <v>937</v>
      </c>
      <c r="H203" s="1">
        <v>0</v>
      </c>
      <c r="I203" s="17" t="s">
        <v>204</v>
      </c>
      <c r="K203" s="55" t="s">
        <v>942</v>
      </c>
    </row>
    <row r="204" spans="1:12" x14ac:dyDescent="0.3">
      <c r="A204" s="1">
        <v>1</v>
      </c>
      <c r="B204" s="46">
        <f>B203+1</f>
        <v>107</v>
      </c>
      <c r="C204" s="1">
        <v>1</v>
      </c>
      <c r="D204" s="1">
        <v>1</v>
      </c>
      <c r="F204" s="55" t="s">
        <v>938</v>
      </c>
      <c r="H204" s="1">
        <v>0</v>
      </c>
      <c r="I204" s="17" t="s">
        <v>205</v>
      </c>
      <c r="K204" s="55" t="s">
        <v>942</v>
      </c>
    </row>
    <row r="205" spans="1:12" x14ac:dyDescent="0.3">
      <c r="A205" s="1">
        <v>1</v>
      </c>
      <c r="B205" s="46">
        <f>B204+1</f>
        <v>108</v>
      </c>
      <c r="C205" s="1">
        <v>1</v>
      </c>
      <c r="D205" s="1">
        <v>1</v>
      </c>
      <c r="F205" s="55" t="s">
        <v>939</v>
      </c>
      <c r="I205" s="17" t="s">
        <v>206</v>
      </c>
      <c r="K205" s="55" t="s">
        <v>942</v>
      </c>
    </row>
    <row r="206" spans="1:12" x14ac:dyDescent="0.3">
      <c r="A206" s="1">
        <v>1</v>
      </c>
      <c r="B206" s="46">
        <f t="shared" ref="B206" si="18">B205+1</f>
        <v>109</v>
      </c>
      <c r="C206" s="1">
        <v>1</v>
      </c>
      <c r="D206" s="1">
        <v>1</v>
      </c>
      <c r="F206" s="55" t="s">
        <v>940</v>
      </c>
      <c r="I206" s="17" t="s">
        <v>207</v>
      </c>
      <c r="K206" s="55" t="s">
        <v>942</v>
      </c>
    </row>
    <row r="208" spans="1:12" x14ac:dyDescent="0.3">
      <c r="A208" s="1">
        <v>1</v>
      </c>
      <c r="B208" s="46">
        <f>B202+8</f>
        <v>113</v>
      </c>
      <c r="C208" s="1">
        <v>1</v>
      </c>
      <c r="D208" s="1">
        <v>1</v>
      </c>
      <c r="F208" s="55" t="s">
        <v>945</v>
      </c>
      <c r="H208" s="1">
        <v>0</v>
      </c>
      <c r="I208" s="17" t="s">
        <v>203</v>
      </c>
      <c r="K208" s="55" t="s">
        <v>943</v>
      </c>
      <c r="L208" s="2"/>
    </row>
    <row r="209" spans="1:12" x14ac:dyDescent="0.3">
      <c r="A209" s="1">
        <v>1</v>
      </c>
      <c r="B209" s="46">
        <f>B208+1</f>
        <v>114</v>
      </c>
      <c r="C209" s="1">
        <v>1</v>
      </c>
      <c r="D209" s="1">
        <v>1</v>
      </c>
      <c r="F209" s="55" t="s">
        <v>946</v>
      </c>
      <c r="H209" s="1">
        <v>0</v>
      </c>
      <c r="I209" s="17" t="s">
        <v>204</v>
      </c>
      <c r="K209" s="55" t="s">
        <v>943</v>
      </c>
    </row>
    <row r="210" spans="1:12" x14ac:dyDescent="0.3">
      <c r="A210" s="1">
        <v>1</v>
      </c>
      <c r="B210" s="46">
        <f>B209+1</f>
        <v>115</v>
      </c>
      <c r="C210" s="1">
        <v>1</v>
      </c>
      <c r="D210" s="1">
        <v>1</v>
      </c>
      <c r="F210" s="55" t="s">
        <v>947</v>
      </c>
      <c r="H210" s="1">
        <v>0</v>
      </c>
      <c r="I210" s="17" t="s">
        <v>205</v>
      </c>
      <c r="K210" s="55" t="s">
        <v>943</v>
      </c>
    </row>
    <row r="211" spans="1:12" x14ac:dyDescent="0.3">
      <c r="A211" s="1">
        <v>1</v>
      </c>
      <c r="B211" s="46">
        <f>B210+1</f>
        <v>116</v>
      </c>
      <c r="C211" s="1">
        <v>1</v>
      </c>
      <c r="D211" s="1">
        <v>1</v>
      </c>
      <c r="F211" s="55" t="s">
        <v>948</v>
      </c>
      <c r="I211" s="17" t="s">
        <v>206</v>
      </c>
      <c r="K211" s="55" t="s">
        <v>943</v>
      </c>
    </row>
    <row r="212" spans="1:12" x14ac:dyDescent="0.3">
      <c r="A212" s="1">
        <v>1</v>
      </c>
      <c r="B212" s="46">
        <f t="shared" ref="B212" si="19">B211+1</f>
        <v>117</v>
      </c>
      <c r="C212" s="1">
        <v>1</v>
      </c>
      <c r="D212" s="1">
        <v>1</v>
      </c>
      <c r="F212" s="55" t="s">
        <v>949</v>
      </c>
      <c r="I212" s="17" t="s">
        <v>207</v>
      </c>
      <c r="K212" s="55" t="s">
        <v>943</v>
      </c>
    </row>
    <row r="214" spans="1:12" x14ac:dyDescent="0.3">
      <c r="A214" s="1">
        <v>1</v>
      </c>
      <c r="B214" s="46">
        <f>B208+8</f>
        <v>121</v>
      </c>
      <c r="C214" s="1">
        <v>1</v>
      </c>
      <c r="D214" s="1">
        <v>1</v>
      </c>
      <c r="F214" s="55" t="s">
        <v>950</v>
      </c>
      <c r="H214" s="1">
        <v>0</v>
      </c>
      <c r="I214" s="17" t="s">
        <v>203</v>
      </c>
      <c r="K214" s="55" t="s">
        <v>944</v>
      </c>
      <c r="L214" s="2"/>
    </row>
    <row r="215" spans="1:12" x14ac:dyDescent="0.3">
      <c r="A215" s="1">
        <v>1</v>
      </c>
      <c r="B215" s="46">
        <f>B214+1</f>
        <v>122</v>
      </c>
      <c r="C215" s="1">
        <v>1</v>
      </c>
      <c r="D215" s="1">
        <v>1</v>
      </c>
      <c r="F215" s="55" t="s">
        <v>951</v>
      </c>
      <c r="H215" s="1">
        <v>0</v>
      </c>
      <c r="I215" s="17" t="s">
        <v>204</v>
      </c>
      <c r="K215" s="55" t="s">
        <v>944</v>
      </c>
    </row>
    <row r="216" spans="1:12" x14ac:dyDescent="0.3">
      <c r="A216" s="1">
        <v>1</v>
      </c>
      <c r="B216" s="46">
        <f>B215+1</f>
        <v>123</v>
      </c>
      <c r="C216" s="1">
        <v>1</v>
      </c>
      <c r="D216" s="1">
        <v>1</v>
      </c>
      <c r="F216" s="55" t="s">
        <v>952</v>
      </c>
      <c r="H216" s="1">
        <v>0</v>
      </c>
      <c r="I216" s="17" t="s">
        <v>205</v>
      </c>
      <c r="K216" s="55" t="s">
        <v>944</v>
      </c>
    </row>
    <row r="217" spans="1:12" x14ac:dyDescent="0.3">
      <c r="A217" s="1">
        <v>1</v>
      </c>
      <c r="B217" s="46">
        <f>B216+1</f>
        <v>124</v>
      </c>
      <c r="C217" s="1">
        <v>1</v>
      </c>
      <c r="D217" s="1">
        <v>1</v>
      </c>
      <c r="F217" s="55" t="s">
        <v>953</v>
      </c>
      <c r="I217" s="17" t="s">
        <v>206</v>
      </c>
      <c r="K217" s="55" t="s">
        <v>944</v>
      </c>
    </row>
    <row r="218" spans="1:12" x14ac:dyDescent="0.3">
      <c r="A218" s="1">
        <v>1</v>
      </c>
      <c r="B218" s="46">
        <f t="shared" ref="B218" si="20">B217+1</f>
        <v>125</v>
      </c>
      <c r="C218" s="1">
        <v>1</v>
      </c>
      <c r="D218" s="1">
        <v>1</v>
      </c>
      <c r="F218" s="55" t="s">
        <v>954</v>
      </c>
      <c r="I218" s="17" t="s">
        <v>207</v>
      </c>
      <c r="K218" s="55" t="s">
        <v>944</v>
      </c>
    </row>
    <row r="220" spans="1:12" x14ac:dyDescent="0.3">
      <c r="A220" s="1">
        <v>1</v>
      </c>
      <c r="B220" s="46">
        <f>B214+8</f>
        <v>129</v>
      </c>
      <c r="C220" s="1">
        <v>1</v>
      </c>
      <c r="D220" s="1">
        <v>1</v>
      </c>
      <c r="F220" s="55" t="s">
        <v>957</v>
      </c>
      <c r="H220" s="1">
        <v>0</v>
      </c>
      <c r="I220" s="17" t="s">
        <v>203</v>
      </c>
      <c r="K220" s="55" t="s">
        <v>955</v>
      </c>
      <c r="L220" s="2"/>
    </row>
    <row r="221" spans="1:12" x14ac:dyDescent="0.3">
      <c r="A221" s="80">
        <v>1</v>
      </c>
      <c r="B221" s="46">
        <f>B220+1</f>
        <v>130</v>
      </c>
      <c r="C221" s="80">
        <v>1</v>
      </c>
      <c r="D221" s="80">
        <v>1</v>
      </c>
      <c r="E221" s="80"/>
      <c r="F221" s="82" t="s">
        <v>958</v>
      </c>
      <c r="G221" s="80"/>
      <c r="H221" s="80">
        <v>0</v>
      </c>
      <c r="I221" s="83" t="s">
        <v>204</v>
      </c>
      <c r="J221" s="80"/>
      <c r="K221" s="82" t="s">
        <v>955</v>
      </c>
    </row>
    <row r="222" spans="1:12" x14ac:dyDescent="0.3">
      <c r="A222" s="80">
        <v>1</v>
      </c>
      <c r="B222" s="46">
        <f>B221+1</f>
        <v>131</v>
      </c>
      <c r="C222" s="80">
        <v>1</v>
      </c>
      <c r="D222" s="80">
        <v>1</v>
      </c>
      <c r="E222" s="80"/>
      <c r="F222" s="82" t="s">
        <v>959</v>
      </c>
      <c r="G222" s="80"/>
      <c r="H222" s="80">
        <v>0</v>
      </c>
      <c r="I222" s="83" t="s">
        <v>205</v>
      </c>
      <c r="J222" s="80"/>
      <c r="K222" s="82" t="s">
        <v>955</v>
      </c>
    </row>
    <row r="223" spans="1:12" x14ac:dyDescent="0.3">
      <c r="A223" s="80">
        <v>1</v>
      </c>
      <c r="B223" s="46">
        <f>B222+1</f>
        <v>132</v>
      </c>
      <c r="C223" s="80">
        <v>1</v>
      </c>
      <c r="D223" s="80">
        <v>1</v>
      </c>
      <c r="E223" s="80"/>
      <c r="F223" s="82" t="s">
        <v>960</v>
      </c>
      <c r="G223" s="80"/>
      <c r="H223" s="80"/>
      <c r="I223" s="83" t="s">
        <v>206</v>
      </c>
      <c r="J223" s="80"/>
      <c r="K223" s="82" t="s">
        <v>955</v>
      </c>
    </row>
    <row r="224" spans="1:12" x14ac:dyDescent="0.3">
      <c r="A224" s="80">
        <v>1</v>
      </c>
      <c r="B224" s="46">
        <f t="shared" ref="B224" si="21">B223+1</f>
        <v>133</v>
      </c>
      <c r="C224" s="80">
        <v>1</v>
      </c>
      <c r="D224" s="80">
        <v>1</v>
      </c>
      <c r="E224" s="80"/>
      <c r="F224" s="82" t="s">
        <v>961</v>
      </c>
      <c r="G224" s="80"/>
      <c r="H224" s="80"/>
      <c r="I224" s="83" t="s">
        <v>207</v>
      </c>
      <c r="J224" s="80"/>
      <c r="K224" s="82" t="s">
        <v>955</v>
      </c>
    </row>
    <row r="225" spans="1:12" x14ac:dyDescent="0.3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</row>
    <row r="226" spans="1:12" x14ac:dyDescent="0.3">
      <c r="A226" s="80">
        <v>1</v>
      </c>
      <c r="B226" s="46">
        <f>B220+8</f>
        <v>137</v>
      </c>
      <c r="C226" s="80">
        <v>1</v>
      </c>
      <c r="D226" s="80">
        <v>1</v>
      </c>
      <c r="E226" s="80"/>
      <c r="F226" s="82" t="s">
        <v>962</v>
      </c>
      <c r="G226" s="80"/>
      <c r="H226" s="80">
        <v>0</v>
      </c>
      <c r="I226" s="83" t="s">
        <v>203</v>
      </c>
      <c r="J226" s="80"/>
      <c r="K226" s="82" t="s">
        <v>956</v>
      </c>
      <c r="L226" s="2"/>
    </row>
    <row r="227" spans="1:12" x14ac:dyDescent="0.3">
      <c r="A227" s="80">
        <v>1</v>
      </c>
      <c r="B227" s="46">
        <f>B226+1</f>
        <v>138</v>
      </c>
      <c r="C227" s="80">
        <v>1</v>
      </c>
      <c r="D227" s="80">
        <v>1</v>
      </c>
      <c r="E227" s="80"/>
      <c r="F227" s="82" t="s">
        <v>963</v>
      </c>
      <c r="G227" s="80"/>
      <c r="H227" s="80">
        <v>0</v>
      </c>
      <c r="I227" s="83" t="s">
        <v>204</v>
      </c>
      <c r="J227" s="80"/>
      <c r="K227" s="82" t="s">
        <v>956</v>
      </c>
    </row>
    <row r="228" spans="1:12" x14ac:dyDescent="0.3">
      <c r="A228" s="80">
        <v>1</v>
      </c>
      <c r="B228" s="46">
        <f>B227+1</f>
        <v>139</v>
      </c>
      <c r="C228" s="80">
        <v>1</v>
      </c>
      <c r="D228" s="80">
        <v>1</v>
      </c>
      <c r="E228" s="80"/>
      <c r="F228" s="82" t="s">
        <v>964</v>
      </c>
      <c r="G228" s="80"/>
      <c r="H228" s="80">
        <v>0</v>
      </c>
      <c r="I228" s="83" t="s">
        <v>205</v>
      </c>
      <c r="J228" s="80"/>
      <c r="K228" s="82" t="s">
        <v>956</v>
      </c>
    </row>
    <row r="229" spans="1:12" x14ac:dyDescent="0.3">
      <c r="A229" s="80">
        <v>1</v>
      </c>
      <c r="B229" s="46">
        <f>B228+1</f>
        <v>140</v>
      </c>
      <c r="C229" s="80">
        <v>1</v>
      </c>
      <c r="D229" s="80">
        <v>1</v>
      </c>
      <c r="E229" s="80"/>
      <c r="F229" s="82" t="s">
        <v>965</v>
      </c>
      <c r="G229" s="80"/>
      <c r="H229" s="80"/>
      <c r="I229" s="83" t="s">
        <v>206</v>
      </c>
      <c r="J229" s="80"/>
      <c r="K229" s="82" t="s">
        <v>956</v>
      </c>
    </row>
    <row r="230" spans="1:12" x14ac:dyDescent="0.3">
      <c r="A230" s="80">
        <v>1</v>
      </c>
      <c r="B230" s="46">
        <f t="shared" ref="B230" si="22">B229+1</f>
        <v>141</v>
      </c>
      <c r="C230" s="80">
        <v>1</v>
      </c>
      <c r="D230" s="80">
        <v>1</v>
      </c>
      <c r="E230" s="80"/>
      <c r="F230" s="82" t="s">
        <v>966</v>
      </c>
      <c r="G230" s="80"/>
      <c r="H230" s="80"/>
      <c r="I230" s="83" t="s">
        <v>207</v>
      </c>
      <c r="J230" s="80"/>
      <c r="K230" s="82" t="s">
        <v>956</v>
      </c>
    </row>
    <row r="231" spans="1:12" x14ac:dyDescent="0.3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</row>
    <row r="232" spans="1:12" x14ac:dyDescent="0.3">
      <c r="A232" s="80">
        <v>1</v>
      </c>
      <c r="B232" s="46">
        <f>B226+8</f>
        <v>145</v>
      </c>
      <c r="C232" s="80">
        <v>1</v>
      </c>
      <c r="D232" s="80">
        <v>1</v>
      </c>
      <c r="E232" s="80"/>
      <c r="F232" s="82" t="s">
        <v>969</v>
      </c>
      <c r="G232" s="80"/>
      <c r="H232" s="80">
        <v>0</v>
      </c>
      <c r="I232" s="83" t="s">
        <v>203</v>
      </c>
      <c r="J232" s="80"/>
      <c r="K232" s="82" t="s">
        <v>967</v>
      </c>
      <c r="L232" s="2"/>
    </row>
    <row r="233" spans="1:12" x14ac:dyDescent="0.3">
      <c r="A233" s="80">
        <v>1</v>
      </c>
      <c r="B233" s="46">
        <f>B232+1</f>
        <v>146</v>
      </c>
      <c r="C233" s="80">
        <v>1</v>
      </c>
      <c r="D233" s="80">
        <v>1</v>
      </c>
      <c r="E233" s="80"/>
      <c r="F233" s="82" t="s">
        <v>970</v>
      </c>
      <c r="G233" s="80"/>
      <c r="H233" s="80">
        <v>0</v>
      </c>
      <c r="I233" s="83" t="s">
        <v>204</v>
      </c>
      <c r="J233" s="80"/>
      <c r="K233" s="82" t="s">
        <v>967</v>
      </c>
    </row>
    <row r="234" spans="1:12" x14ac:dyDescent="0.3">
      <c r="A234" s="80">
        <v>1</v>
      </c>
      <c r="B234" s="46">
        <f>B233+1</f>
        <v>147</v>
      </c>
      <c r="C234" s="80">
        <v>1</v>
      </c>
      <c r="D234" s="80">
        <v>1</v>
      </c>
      <c r="E234" s="80"/>
      <c r="F234" s="82" t="s">
        <v>971</v>
      </c>
      <c r="G234" s="80"/>
      <c r="H234" s="80">
        <v>0</v>
      </c>
      <c r="I234" s="83" t="s">
        <v>205</v>
      </c>
      <c r="J234" s="80"/>
      <c r="K234" s="82" t="s">
        <v>967</v>
      </c>
    </row>
    <row r="235" spans="1:12" x14ac:dyDescent="0.3">
      <c r="A235" s="80">
        <v>1</v>
      </c>
      <c r="B235" s="46">
        <f>B234+1</f>
        <v>148</v>
      </c>
      <c r="C235" s="80">
        <v>1</v>
      </c>
      <c r="D235" s="80">
        <v>1</v>
      </c>
      <c r="E235" s="80"/>
      <c r="F235" s="82" t="s">
        <v>972</v>
      </c>
      <c r="G235" s="80"/>
      <c r="H235" s="80"/>
      <c r="I235" s="83" t="s">
        <v>206</v>
      </c>
      <c r="J235" s="80"/>
      <c r="K235" s="82" t="s">
        <v>967</v>
      </c>
    </row>
    <row r="236" spans="1:12" x14ac:dyDescent="0.3">
      <c r="A236" s="80">
        <v>1</v>
      </c>
      <c r="B236" s="46">
        <f t="shared" ref="B236" si="23">B235+1</f>
        <v>149</v>
      </c>
      <c r="C236" s="80">
        <v>1</v>
      </c>
      <c r="D236" s="80">
        <v>1</v>
      </c>
      <c r="E236" s="80"/>
      <c r="F236" s="82" t="s">
        <v>973</v>
      </c>
      <c r="G236" s="80"/>
      <c r="H236" s="80"/>
      <c r="I236" s="83" t="s">
        <v>207</v>
      </c>
      <c r="J236" s="80"/>
      <c r="K236" s="82" t="s">
        <v>967</v>
      </c>
    </row>
    <row r="237" spans="1:12" x14ac:dyDescent="0.3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</row>
    <row r="238" spans="1:12" x14ac:dyDescent="0.3">
      <c r="A238" s="80">
        <v>1</v>
      </c>
      <c r="B238" s="46">
        <f>B232+8</f>
        <v>153</v>
      </c>
      <c r="C238" s="80">
        <v>1</v>
      </c>
      <c r="D238" s="80">
        <v>1</v>
      </c>
      <c r="E238" s="80"/>
      <c r="F238" s="82" t="s">
        <v>974</v>
      </c>
      <c r="G238" s="80"/>
      <c r="H238" s="80">
        <v>0</v>
      </c>
      <c r="I238" s="83" t="s">
        <v>203</v>
      </c>
      <c r="J238" s="80"/>
      <c r="K238" s="82" t="s">
        <v>968</v>
      </c>
      <c r="L238" s="2"/>
    </row>
    <row r="239" spans="1:12" x14ac:dyDescent="0.3">
      <c r="A239" s="80">
        <v>1</v>
      </c>
      <c r="B239" s="46">
        <f>B238+1</f>
        <v>154</v>
      </c>
      <c r="C239" s="80">
        <v>1</v>
      </c>
      <c r="D239" s="80">
        <v>1</v>
      </c>
      <c r="E239" s="80"/>
      <c r="F239" s="82" t="s">
        <v>975</v>
      </c>
      <c r="G239" s="80"/>
      <c r="H239" s="80">
        <v>0</v>
      </c>
      <c r="I239" s="83" t="s">
        <v>204</v>
      </c>
      <c r="J239" s="80"/>
      <c r="K239" s="82" t="s">
        <v>968</v>
      </c>
    </row>
    <row r="240" spans="1:12" x14ac:dyDescent="0.3">
      <c r="A240" s="80">
        <v>1</v>
      </c>
      <c r="B240" s="46">
        <f>B239+1</f>
        <v>155</v>
      </c>
      <c r="C240" s="80">
        <v>1</v>
      </c>
      <c r="D240" s="80">
        <v>1</v>
      </c>
      <c r="E240" s="80"/>
      <c r="F240" s="82" t="s">
        <v>976</v>
      </c>
      <c r="G240" s="80"/>
      <c r="H240" s="80">
        <v>0</v>
      </c>
      <c r="I240" s="83" t="s">
        <v>205</v>
      </c>
      <c r="J240" s="80"/>
      <c r="K240" s="82" t="s">
        <v>968</v>
      </c>
    </row>
    <row r="241" spans="1:12" x14ac:dyDescent="0.3">
      <c r="A241" s="80">
        <v>1</v>
      </c>
      <c r="B241" s="46">
        <f>B240+1</f>
        <v>156</v>
      </c>
      <c r="C241" s="80">
        <v>1</v>
      </c>
      <c r="D241" s="80">
        <v>1</v>
      </c>
      <c r="E241" s="80"/>
      <c r="F241" s="82" t="s">
        <v>977</v>
      </c>
      <c r="G241" s="80"/>
      <c r="H241" s="80"/>
      <c r="I241" s="83" t="s">
        <v>206</v>
      </c>
      <c r="J241" s="80"/>
      <c r="K241" s="82" t="s">
        <v>968</v>
      </c>
    </row>
    <row r="242" spans="1:12" x14ac:dyDescent="0.3">
      <c r="A242" s="80">
        <v>1</v>
      </c>
      <c r="B242" s="46">
        <f t="shared" ref="B242" si="24">B241+1</f>
        <v>157</v>
      </c>
      <c r="C242" s="80">
        <v>1</v>
      </c>
      <c r="D242" s="80">
        <v>1</v>
      </c>
      <c r="E242" s="80"/>
      <c r="F242" s="82" t="s">
        <v>978</v>
      </c>
      <c r="G242" s="80"/>
      <c r="H242" s="80"/>
      <c r="I242" s="83" t="s">
        <v>207</v>
      </c>
      <c r="J242" s="80"/>
      <c r="K242" s="82" t="s">
        <v>968</v>
      </c>
    </row>
    <row r="243" spans="1:12" x14ac:dyDescent="0.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</row>
    <row r="244" spans="1:12" x14ac:dyDescent="0.3">
      <c r="A244" s="80">
        <v>1</v>
      </c>
      <c r="B244" s="46">
        <f>B238+8</f>
        <v>161</v>
      </c>
      <c r="C244" s="80">
        <v>1</v>
      </c>
      <c r="D244" s="80">
        <v>1</v>
      </c>
      <c r="E244" s="80"/>
      <c r="F244" s="82" t="s">
        <v>981</v>
      </c>
      <c r="G244" s="80"/>
      <c r="H244" s="80">
        <v>0</v>
      </c>
      <c r="I244" s="83" t="s">
        <v>203</v>
      </c>
      <c r="J244" s="80"/>
      <c r="K244" s="82" t="s">
        <v>979</v>
      </c>
      <c r="L244" s="2"/>
    </row>
    <row r="245" spans="1:12" x14ac:dyDescent="0.3">
      <c r="A245" s="80">
        <v>1</v>
      </c>
      <c r="B245" s="46">
        <f>B244+1</f>
        <v>162</v>
      </c>
      <c r="C245" s="80">
        <v>1</v>
      </c>
      <c r="D245" s="80">
        <v>1</v>
      </c>
      <c r="E245" s="80"/>
      <c r="F245" s="82" t="s">
        <v>982</v>
      </c>
      <c r="G245" s="80"/>
      <c r="H245" s="80">
        <v>0</v>
      </c>
      <c r="I245" s="83" t="s">
        <v>204</v>
      </c>
      <c r="J245" s="80"/>
      <c r="K245" s="82" t="s">
        <v>979</v>
      </c>
    </row>
    <row r="246" spans="1:12" x14ac:dyDescent="0.3">
      <c r="A246" s="80">
        <v>1</v>
      </c>
      <c r="B246" s="46">
        <f>B245+1</f>
        <v>163</v>
      </c>
      <c r="C246" s="80">
        <v>1</v>
      </c>
      <c r="D246" s="80">
        <v>1</v>
      </c>
      <c r="E246" s="80"/>
      <c r="F246" s="82" t="s">
        <v>983</v>
      </c>
      <c r="G246" s="80"/>
      <c r="H246" s="80">
        <v>0</v>
      </c>
      <c r="I246" s="83" t="s">
        <v>205</v>
      </c>
      <c r="J246" s="80"/>
      <c r="K246" s="82" t="s">
        <v>979</v>
      </c>
    </row>
    <row r="247" spans="1:12" x14ac:dyDescent="0.3">
      <c r="A247" s="80">
        <v>1</v>
      </c>
      <c r="B247" s="46">
        <f>B246+1</f>
        <v>164</v>
      </c>
      <c r="C247" s="80">
        <v>1</v>
      </c>
      <c r="D247" s="80">
        <v>1</v>
      </c>
      <c r="E247" s="80"/>
      <c r="F247" s="82" t="s">
        <v>984</v>
      </c>
      <c r="G247" s="80"/>
      <c r="H247" s="80"/>
      <c r="I247" s="83" t="s">
        <v>206</v>
      </c>
      <c r="J247" s="80"/>
      <c r="K247" s="82" t="s">
        <v>979</v>
      </c>
    </row>
    <row r="248" spans="1:12" x14ac:dyDescent="0.3">
      <c r="A248" s="80">
        <v>1</v>
      </c>
      <c r="B248" s="46">
        <f t="shared" ref="B248" si="25">B247+1</f>
        <v>165</v>
      </c>
      <c r="C248" s="80">
        <v>1</v>
      </c>
      <c r="D248" s="80">
        <v>1</v>
      </c>
      <c r="E248" s="80"/>
      <c r="F248" s="82" t="s">
        <v>985</v>
      </c>
      <c r="G248" s="80"/>
      <c r="H248" s="80"/>
      <c r="I248" s="83" t="s">
        <v>207</v>
      </c>
      <c r="J248" s="80"/>
      <c r="K248" s="82" t="s">
        <v>979</v>
      </c>
    </row>
    <row r="249" spans="1:12" x14ac:dyDescent="0.3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</row>
    <row r="250" spans="1:12" x14ac:dyDescent="0.3">
      <c r="A250" s="80">
        <v>1</v>
      </c>
      <c r="B250" s="46">
        <f>B244+8</f>
        <v>169</v>
      </c>
      <c r="C250" s="80">
        <v>1</v>
      </c>
      <c r="D250" s="80">
        <v>1</v>
      </c>
      <c r="E250" s="80"/>
      <c r="F250" s="82" t="s">
        <v>986</v>
      </c>
      <c r="G250" s="80"/>
      <c r="H250" s="80">
        <v>0</v>
      </c>
      <c r="I250" s="83" t="s">
        <v>203</v>
      </c>
      <c r="J250" s="80"/>
      <c r="K250" s="82" t="s">
        <v>980</v>
      </c>
      <c r="L250" s="2"/>
    </row>
    <row r="251" spans="1:12" x14ac:dyDescent="0.3">
      <c r="A251" s="80">
        <v>1</v>
      </c>
      <c r="B251" s="46">
        <f>B250+1</f>
        <v>170</v>
      </c>
      <c r="C251" s="80">
        <v>1</v>
      </c>
      <c r="D251" s="80">
        <v>1</v>
      </c>
      <c r="E251" s="80"/>
      <c r="F251" s="82" t="s">
        <v>987</v>
      </c>
      <c r="G251" s="80"/>
      <c r="H251" s="80">
        <v>0</v>
      </c>
      <c r="I251" s="83" t="s">
        <v>204</v>
      </c>
      <c r="J251" s="80"/>
      <c r="K251" s="82" t="s">
        <v>980</v>
      </c>
    </row>
    <row r="252" spans="1:12" x14ac:dyDescent="0.3">
      <c r="A252" s="80">
        <v>1</v>
      </c>
      <c r="B252" s="46">
        <f>B251+1</f>
        <v>171</v>
      </c>
      <c r="C252" s="80">
        <v>1</v>
      </c>
      <c r="D252" s="80">
        <v>1</v>
      </c>
      <c r="E252" s="80"/>
      <c r="F252" s="82" t="s">
        <v>988</v>
      </c>
      <c r="G252" s="80"/>
      <c r="H252" s="80">
        <v>0</v>
      </c>
      <c r="I252" s="83" t="s">
        <v>205</v>
      </c>
      <c r="J252" s="80"/>
      <c r="K252" s="82" t="s">
        <v>980</v>
      </c>
    </row>
    <row r="253" spans="1:12" x14ac:dyDescent="0.3">
      <c r="A253" s="80">
        <v>1</v>
      </c>
      <c r="B253" s="46">
        <f>B252+1</f>
        <v>172</v>
      </c>
      <c r="C253" s="80">
        <v>1</v>
      </c>
      <c r="D253" s="80">
        <v>1</v>
      </c>
      <c r="E253" s="80"/>
      <c r="F253" s="82" t="s">
        <v>989</v>
      </c>
      <c r="G253" s="80"/>
      <c r="H253" s="80"/>
      <c r="I253" s="83" t="s">
        <v>206</v>
      </c>
      <c r="J253" s="80"/>
      <c r="K253" s="82" t="s">
        <v>980</v>
      </c>
    </row>
    <row r="254" spans="1:12" x14ac:dyDescent="0.3">
      <c r="A254" s="80">
        <v>1</v>
      </c>
      <c r="B254" s="46">
        <f t="shared" ref="B254" si="26">B253+1</f>
        <v>173</v>
      </c>
      <c r="C254" s="80">
        <v>1</v>
      </c>
      <c r="D254" s="80">
        <v>1</v>
      </c>
      <c r="E254" s="80"/>
      <c r="F254" s="82" t="s">
        <v>990</v>
      </c>
      <c r="G254" s="80"/>
      <c r="H254" s="80"/>
      <c r="I254" s="83" t="s">
        <v>207</v>
      </c>
      <c r="J254" s="80"/>
      <c r="K254" s="82" t="s">
        <v>980</v>
      </c>
    </row>
    <row r="255" spans="1:12" x14ac:dyDescent="0.3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</row>
    <row r="256" spans="1:12" x14ac:dyDescent="0.3">
      <c r="A256" s="80">
        <v>1</v>
      </c>
      <c r="B256" s="46">
        <f>B250+8</f>
        <v>177</v>
      </c>
      <c r="C256" s="80">
        <v>1</v>
      </c>
      <c r="D256" s="80">
        <v>1</v>
      </c>
      <c r="E256" s="80"/>
      <c r="F256" s="82" t="str">
        <f xml:space="preserve"> MID(F250,1,35) &amp; TEXT(MID(F250,36,2)+1,"00") &amp; "]" &amp; RIGHT(F250,LEN(F250)-FIND("]",F250))</f>
        <v xml:space="preserve"> From_ILOX_ChuteStatus.ChuteStatus[17].b12</v>
      </c>
      <c r="G256" s="80"/>
      <c r="H256" s="80">
        <v>0</v>
      </c>
      <c r="I256" s="83" t="s">
        <v>203</v>
      </c>
      <c r="J256" s="80"/>
      <c r="K256" s="82" t="str">
        <f xml:space="preserve"> MID(K250,1,7) &amp; TEXT(MID(K250,8,2)+1,"00")</f>
        <v>HAMPER 17</v>
      </c>
      <c r="L256" s="55"/>
    </row>
    <row r="257" spans="1:12" x14ac:dyDescent="0.3">
      <c r="A257" s="80">
        <v>1</v>
      </c>
      <c r="B257" s="46">
        <f>B256+1</f>
        <v>178</v>
      </c>
      <c r="C257" s="80">
        <v>1</v>
      </c>
      <c r="D257" s="80">
        <v>1</v>
      </c>
      <c r="E257" s="80"/>
      <c r="F257" s="82" t="str">
        <f xml:space="preserve"> MID(F256,1,39) &amp; "b13"</f>
        <v xml:space="preserve"> From_ILOX_ChuteStatus.ChuteStatus[17].b13</v>
      </c>
      <c r="G257" s="80"/>
      <c r="H257" s="80">
        <v>0</v>
      </c>
      <c r="I257" s="83" t="s">
        <v>204</v>
      </c>
      <c r="J257" s="80"/>
      <c r="K257" s="82" t="str">
        <f>K256</f>
        <v>HAMPER 17</v>
      </c>
    </row>
    <row r="258" spans="1:12" x14ac:dyDescent="0.3">
      <c r="A258" s="80">
        <v>1</v>
      </c>
      <c r="B258" s="46">
        <f>B257+1</f>
        <v>179</v>
      </c>
      <c r="C258" s="80">
        <v>1</v>
      </c>
      <c r="D258" s="80">
        <v>1</v>
      </c>
      <c r="E258" s="80"/>
      <c r="F258" s="82" t="str">
        <f xml:space="preserve"> MID(F257,1,39) &amp; "b14"</f>
        <v xml:space="preserve"> From_ILOX_ChuteStatus.ChuteStatus[17].b14</v>
      </c>
      <c r="G258" s="80"/>
      <c r="H258" s="80">
        <v>0</v>
      </c>
      <c r="I258" s="83" t="s">
        <v>205</v>
      </c>
      <c r="J258" s="80"/>
      <c r="K258" s="82" t="str">
        <f t="shared" ref="K258:K260" si="27">K257</f>
        <v>HAMPER 17</v>
      </c>
    </row>
    <row r="259" spans="1:12" x14ac:dyDescent="0.3">
      <c r="A259" s="80">
        <v>1</v>
      </c>
      <c r="B259" s="46">
        <f>B258+1</f>
        <v>180</v>
      </c>
      <c r="C259" s="80">
        <v>1</v>
      </c>
      <c r="D259" s="80">
        <v>1</v>
      </c>
      <c r="E259" s="80"/>
      <c r="F259" s="82" t="str">
        <f xml:space="preserve"> MID(F258,1,39) &amp; "b15"</f>
        <v xml:space="preserve"> From_ILOX_ChuteStatus.ChuteStatus[17].b15</v>
      </c>
      <c r="G259" s="80"/>
      <c r="H259" s="80"/>
      <c r="I259" s="83" t="s">
        <v>206</v>
      </c>
      <c r="J259" s="80"/>
      <c r="K259" s="82" t="str">
        <f t="shared" si="27"/>
        <v>HAMPER 17</v>
      </c>
    </row>
    <row r="260" spans="1:12" x14ac:dyDescent="0.3">
      <c r="A260" s="80">
        <v>1</v>
      </c>
      <c r="B260" s="46">
        <f t="shared" ref="B260" si="28">B259+1</f>
        <v>181</v>
      </c>
      <c r="C260" s="80">
        <v>1</v>
      </c>
      <c r="D260" s="80">
        <v>1</v>
      </c>
      <c r="E260" s="80"/>
      <c r="F260" s="82" t="str">
        <f xml:space="preserve"> MID(F259,1,39) &amp; "b16"</f>
        <v xml:space="preserve"> From_ILOX_ChuteStatus.ChuteStatus[17].b16</v>
      </c>
      <c r="G260" s="80"/>
      <c r="H260" s="80"/>
      <c r="I260" s="83" t="s">
        <v>207</v>
      </c>
      <c r="J260" s="80"/>
      <c r="K260" s="82" t="str">
        <f t="shared" si="27"/>
        <v>HAMPER 17</v>
      </c>
    </row>
    <row r="261" spans="1:12" x14ac:dyDescent="0.3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</row>
    <row r="262" spans="1:12" x14ac:dyDescent="0.3">
      <c r="A262" s="80">
        <v>1</v>
      </c>
      <c r="B262" s="46">
        <f>B256+8</f>
        <v>185</v>
      </c>
      <c r="C262" s="80">
        <v>1</v>
      </c>
      <c r="D262" s="80">
        <v>1</v>
      </c>
      <c r="E262" s="80"/>
      <c r="F262" s="82" t="str">
        <f xml:space="preserve"> MID(F256,1,35) &amp; TEXT(MID(F256,36,2)+1,"00") &amp; "]" &amp; RIGHT(F256,LEN(F256)-FIND("]",F256))</f>
        <v xml:space="preserve"> From_ILOX_ChuteStatus.ChuteStatus[18].b12</v>
      </c>
      <c r="G262" s="80"/>
      <c r="H262" s="80">
        <v>0</v>
      </c>
      <c r="I262" s="83" t="s">
        <v>203</v>
      </c>
      <c r="J262" s="80"/>
      <c r="K262" s="82" t="str">
        <f xml:space="preserve"> MID(K256,1,7) &amp; TEXT(MID(K256,8,2)+1,"00")</f>
        <v>HAMPER 18</v>
      </c>
      <c r="L262" s="55"/>
    </row>
    <row r="263" spans="1:12" x14ac:dyDescent="0.3">
      <c r="A263" s="80">
        <v>1</v>
      </c>
      <c r="B263" s="46">
        <f>B262+1</f>
        <v>186</v>
      </c>
      <c r="C263" s="80">
        <v>1</v>
      </c>
      <c r="D263" s="80">
        <v>1</v>
      </c>
      <c r="E263" s="80"/>
      <c r="F263" s="82" t="str">
        <f xml:space="preserve"> MID(F262,1,39) &amp; "b13"</f>
        <v xml:space="preserve"> From_ILOX_ChuteStatus.ChuteStatus[18].b13</v>
      </c>
      <c r="G263" s="80"/>
      <c r="H263" s="80">
        <v>0</v>
      </c>
      <c r="I263" s="83" t="s">
        <v>204</v>
      </c>
      <c r="J263" s="80"/>
      <c r="K263" s="82" t="str">
        <f>K262</f>
        <v>HAMPER 18</v>
      </c>
    </row>
    <row r="264" spans="1:12" x14ac:dyDescent="0.3">
      <c r="A264" s="80">
        <v>1</v>
      </c>
      <c r="B264" s="46">
        <f>B263+1</f>
        <v>187</v>
      </c>
      <c r="C264" s="80">
        <v>1</v>
      </c>
      <c r="D264" s="80">
        <v>1</v>
      </c>
      <c r="E264" s="80"/>
      <c r="F264" s="82" t="str">
        <f xml:space="preserve"> MID(F263,1,39) &amp; "b14"</f>
        <v xml:space="preserve"> From_ILOX_ChuteStatus.ChuteStatus[18].b14</v>
      </c>
      <c r="G264" s="80"/>
      <c r="H264" s="80">
        <v>0</v>
      </c>
      <c r="I264" s="83" t="s">
        <v>205</v>
      </c>
      <c r="J264" s="80"/>
      <c r="K264" s="82" t="str">
        <f>K263</f>
        <v>HAMPER 18</v>
      </c>
    </row>
    <row r="265" spans="1:12" x14ac:dyDescent="0.3">
      <c r="A265" s="80">
        <v>1</v>
      </c>
      <c r="B265" s="46">
        <f>B264+1</f>
        <v>188</v>
      </c>
      <c r="C265" s="80">
        <v>1</v>
      </c>
      <c r="D265" s="80">
        <v>1</v>
      </c>
      <c r="E265" s="80"/>
      <c r="F265" s="82" t="str">
        <f xml:space="preserve"> MID(F264,1,39) &amp; "b15"</f>
        <v xml:space="preserve"> From_ILOX_ChuteStatus.ChuteStatus[18].b15</v>
      </c>
      <c r="G265" s="80"/>
      <c r="H265" s="80"/>
      <c r="I265" s="83" t="s">
        <v>206</v>
      </c>
      <c r="J265" s="80"/>
      <c r="K265" s="82" t="str">
        <f>K264</f>
        <v>HAMPER 18</v>
      </c>
    </row>
    <row r="266" spans="1:12" x14ac:dyDescent="0.3">
      <c r="A266" s="80">
        <v>1</v>
      </c>
      <c r="B266" s="46">
        <f t="shared" ref="B266" si="29">B265+1</f>
        <v>189</v>
      </c>
      <c r="C266" s="80">
        <v>1</v>
      </c>
      <c r="D266" s="80">
        <v>1</v>
      </c>
      <c r="E266" s="80"/>
      <c r="F266" s="82" t="str">
        <f xml:space="preserve"> MID(F265,1,39) &amp; "b16"</f>
        <v xml:space="preserve"> From_ILOX_ChuteStatus.ChuteStatus[18].b16</v>
      </c>
      <c r="G266" s="80"/>
      <c r="H266" s="80"/>
      <c r="I266" s="83" t="s">
        <v>207</v>
      </c>
      <c r="J266" s="80"/>
      <c r="K266" s="82" t="str">
        <f>K265</f>
        <v>HAMPER 18</v>
      </c>
    </row>
    <row r="267" spans="1:12" x14ac:dyDescent="0.3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</row>
    <row r="268" spans="1:12" x14ac:dyDescent="0.3">
      <c r="A268" s="80">
        <v>1</v>
      </c>
      <c r="B268" s="46">
        <f>B262+8</f>
        <v>193</v>
      </c>
      <c r="C268" s="80">
        <v>1</v>
      </c>
      <c r="D268" s="80">
        <v>1</v>
      </c>
      <c r="E268" s="80"/>
      <c r="F268" s="82" t="str">
        <f xml:space="preserve"> MID(F262,1,35) &amp; TEXT(MID(F262,36,2)+1,"00") &amp; "]" &amp; RIGHT(F262,LEN(F262)-FIND("]",F262))</f>
        <v xml:space="preserve"> From_ILOX_ChuteStatus.ChuteStatus[19].b12</v>
      </c>
      <c r="G268" s="80"/>
      <c r="H268" s="80">
        <v>0</v>
      </c>
      <c r="I268" s="83" t="s">
        <v>203</v>
      </c>
      <c r="J268" s="80"/>
      <c r="K268" s="82" t="str">
        <f xml:space="preserve"> MID(K262,1,7) &amp; TEXT(MID(K262,8,2)+1,"00")</f>
        <v>HAMPER 19</v>
      </c>
      <c r="L268" s="55"/>
    </row>
    <row r="269" spans="1:12" x14ac:dyDescent="0.3">
      <c r="A269" s="80">
        <v>1</v>
      </c>
      <c r="B269" s="46">
        <f>B268+1</f>
        <v>194</v>
      </c>
      <c r="C269" s="80">
        <v>1</v>
      </c>
      <c r="D269" s="80">
        <v>1</v>
      </c>
      <c r="E269" s="80"/>
      <c r="F269" s="82" t="str">
        <f xml:space="preserve"> MID(F268,1,39) &amp; "b13"</f>
        <v xml:space="preserve"> From_ILOX_ChuteStatus.ChuteStatus[19].b13</v>
      </c>
      <c r="G269" s="80"/>
      <c r="H269" s="80">
        <v>0</v>
      </c>
      <c r="I269" s="83" t="s">
        <v>204</v>
      </c>
      <c r="J269" s="80"/>
      <c r="K269" s="82" t="str">
        <f>K268</f>
        <v>HAMPER 19</v>
      </c>
    </row>
    <row r="270" spans="1:12" x14ac:dyDescent="0.3">
      <c r="A270" s="80">
        <v>1</v>
      </c>
      <c r="B270" s="46">
        <f>B269+1</f>
        <v>195</v>
      </c>
      <c r="C270" s="80">
        <v>1</v>
      </c>
      <c r="D270" s="80">
        <v>1</v>
      </c>
      <c r="E270" s="80"/>
      <c r="F270" s="82" t="str">
        <f xml:space="preserve"> MID(F269,1,39) &amp; "b14"</f>
        <v xml:space="preserve"> From_ILOX_ChuteStatus.ChuteStatus[19].b14</v>
      </c>
      <c r="G270" s="80"/>
      <c r="H270" s="80">
        <v>0</v>
      </c>
      <c r="I270" s="83" t="s">
        <v>205</v>
      </c>
      <c r="J270" s="80"/>
      <c r="K270" s="82" t="str">
        <f>K269</f>
        <v>HAMPER 19</v>
      </c>
    </row>
    <row r="271" spans="1:12" x14ac:dyDescent="0.3">
      <c r="A271" s="80">
        <v>1</v>
      </c>
      <c r="B271" s="46">
        <f>B270+1</f>
        <v>196</v>
      </c>
      <c r="C271" s="80">
        <v>1</v>
      </c>
      <c r="D271" s="80">
        <v>1</v>
      </c>
      <c r="E271" s="80"/>
      <c r="F271" s="82" t="str">
        <f xml:space="preserve"> MID(F270,1,39) &amp; "b15"</f>
        <v xml:space="preserve"> From_ILOX_ChuteStatus.ChuteStatus[19].b15</v>
      </c>
      <c r="G271" s="80"/>
      <c r="H271" s="80"/>
      <c r="I271" s="83" t="s">
        <v>206</v>
      </c>
      <c r="J271" s="80"/>
      <c r="K271" s="82" t="str">
        <f>K270</f>
        <v>HAMPER 19</v>
      </c>
    </row>
    <row r="272" spans="1:12" x14ac:dyDescent="0.3">
      <c r="A272" s="80">
        <v>1</v>
      </c>
      <c r="B272" s="46">
        <f t="shared" ref="B272" si="30">B271+1</f>
        <v>197</v>
      </c>
      <c r="C272" s="80">
        <v>1</v>
      </c>
      <c r="D272" s="80">
        <v>1</v>
      </c>
      <c r="E272" s="80"/>
      <c r="F272" s="82" t="str">
        <f xml:space="preserve"> MID(F271,1,39) &amp; "b16"</f>
        <v xml:space="preserve"> From_ILOX_ChuteStatus.ChuteStatus[19].b16</v>
      </c>
      <c r="G272" s="80"/>
      <c r="H272" s="80"/>
      <c r="I272" s="83" t="s">
        <v>207</v>
      </c>
      <c r="J272" s="80"/>
      <c r="K272" s="82" t="str">
        <f>K271</f>
        <v>HAMPER 19</v>
      </c>
    </row>
    <row r="273" spans="1:12" x14ac:dyDescent="0.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</row>
    <row r="274" spans="1:12" x14ac:dyDescent="0.3">
      <c r="A274" s="80">
        <v>1</v>
      </c>
      <c r="B274" s="46">
        <f>B268+8</f>
        <v>201</v>
      </c>
      <c r="C274" s="80">
        <v>1</v>
      </c>
      <c r="D274" s="80">
        <v>1</v>
      </c>
      <c r="E274" s="80"/>
      <c r="F274" s="82" t="str">
        <f xml:space="preserve"> MID(F268,1,35) &amp; TEXT(MID(F268,36,2)+1,"00") &amp; "]" &amp; RIGHT(F268,LEN(F268)-FIND("]",F268))</f>
        <v xml:space="preserve"> From_ILOX_ChuteStatus.ChuteStatus[20].b12</v>
      </c>
      <c r="G274" s="80"/>
      <c r="H274" s="80">
        <v>0</v>
      </c>
      <c r="I274" s="83" t="s">
        <v>203</v>
      </c>
      <c r="J274" s="80"/>
      <c r="K274" s="82" t="str">
        <f xml:space="preserve"> MID(K268,1,7) &amp; TEXT(MID(K268,8,2)+1,"00")</f>
        <v>HAMPER 20</v>
      </c>
      <c r="L274" s="55"/>
    </row>
    <row r="275" spans="1:12" x14ac:dyDescent="0.3">
      <c r="A275" s="80">
        <v>1</v>
      </c>
      <c r="B275" s="46">
        <f>B274+1</f>
        <v>202</v>
      </c>
      <c r="C275" s="80">
        <v>1</v>
      </c>
      <c r="D275" s="80">
        <v>1</v>
      </c>
      <c r="E275" s="80"/>
      <c r="F275" s="82" t="str">
        <f xml:space="preserve"> MID(F274,1,39) &amp; "b13"</f>
        <v xml:space="preserve"> From_ILOX_ChuteStatus.ChuteStatus[20].b13</v>
      </c>
      <c r="G275" s="80"/>
      <c r="H275" s="80">
        <v>0</v>
      </c>
      <c r="I275" s="83" t="s">
        <v>204</v>
      </c>
      <c r="J275" s="80"/>
      <c r="K275" s="82" t="str">
        <f>K274</f>
        <v>HAMPER 20</v>
      </c>
    </row>
    <row r="276" spans="1:12" x14ac:dyDescent="0.3">
      <c r="A276" s="80">
        <v>1</v>
      </c>
      <c r="B276" s="46">
        <f>B275+1</f>
        <v>203</v>
      </c>
      <c r="C276" s="80">
        <v>1</v>
      </c>
      <c r="D276" s="80">
        <v>1</v>
      </c>
      <c r="E276" s="80"/>
      <c r="F276" s="82" t="str">
        <f xml:space="preserve"> MID(F275,1,39) &amp; "b14"</f>
        <v xml:space="preserve"> From_ILOX_ChuteStatus.ChuteStatus[20].b14</v>
      </c>
      <c r="G276" s="80"/>
      <c r="H276" s="80">
        <v>0</v>
      </c>
      <c r="I276" s="83" t="s">
        <v>205</v>
      </c>
      <c r="J276" s="80"/>
      <c r="K276" s="82" t="str">
        <f>K275</f>
        <v>HAMPER 20</v>
      </c>
    </row>
    <row r="277" spans="1:12" x14ac:dyDescent="0.3">
      <c r="A277" s="80">
        <v>1</v>
      </c>
      <c r="B277" s="46">
        <f>B276+1</f>
        <v>204</v>
      </c>
      <c r="C277" s="80">
        <v>1</v>
      </c>
      <c r="D277" s="80">
        <v>1</v>
      </c>
      <c r="E277" s="80"/>
      <c r="F277" s="82" t="str">
        <f xml:space="preserve"> MID(F276,1,39) &amp; "b15"</f>
        <v xml:space="preserve"> From_ILOX_ChuteStatus.ChuteStatus[20].b15</v>
      </c>
      <c r="G277" s="80"/>
      <c r="H277" s="80"/>
      <c r="I277" s="83" t="s">
        <v>206</v>
      </c>
      <c r="J277" s="80"/>
      <c r="K277" s="82" t="str">
        <f>K276</f>
        <v>HAMPER 20</v>
      </c>
    </row>
    <row r="278" spans="1:12" x14ac:dyDescent="0.3">
      <c r="A278" s="80">
        <v>1</v>
      </c>
      <c r="B278" s="46">
        <f t="shared" ref="B278" si="31">B277+1</f>
        <v>205</v>
      </c>
      <c r="C278" s="80">
        <v>1</v>
      </c>
      <c r="D278" s="80">
        <v>1</v>
      </c>
      <c r="E278" s="80"/>
      <c r="F278" s="82" t="str">
        <f xml:space="preserve"> MID(F277,1,39) &amp; "b16"</f>
        <v xml:space="preserve"> From_ILOX_ChuteStatus.ChuteStatus[20].b16</v>
      </c>
      <c r="G278" s="80"/>
      <c r="H278" s="80"/>
      <c r="I278" s="83" t="s">
        <v>207</v>
      </c>
      <c r="J278" s="80"/>
      <c r="K278" s="82" t="str">
        <f>K277</f>
        <v>HAMPER 20</v>
      </c>
    </row>
    <row r="279" spans="1:12" x14ac:dyDescent="0.3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</row>
    <row r="280" spans="1:12" x14ac:dyDescent="0.3">
      <c r="A280" s="80">
        <v>1</v>
      </c>
      <c r="B280" s="46">
        <f>B274+8</f>
        <v>209</v>
      </c>
      <c r="C280" s="80">
        <v>1</v>
      </c>
      <c r="D280" s="80">
        <v>1</v>
      </c>
      <c r="E280" s="80"/>
      <c r="F280" s="82" t="str">
        <f xml:space="preserve"> MID(F274,1,35) &amp; TEXT(MID(F274,36,2)+1,"00") &amp; "]" &amp; RIGHT(F274,LEN(F274)-FIND("]",F274))</f>
        <v xml:space="preserve"> From_ILOX_ChuteStatus.ChuteStatus[21].b12</v>
      </c>
      <c r="G280" s="80"/>
      <c r="H280" s="80">
        <v>0</v>
      </c>
      <c r="I280" s="83" t="s">
        <v>203</v>
      </c>
      <c r="J280" s="80"/>
      <c r="K280" s="82" t="str">
        <f xml:space="preserve"> MID(K274,1,7) &amp; TEXT(MID(K274,8,2)+1,"00")</f>
        <v>HAMPER 21</v>
      </c>
      <c r="L280" s="55"/>
    </row>
    <row r="281" spans="1:12" x14ac:dyDescent="0.3">
      <c r="A281" s="80">
        <v>1</v>
      </c>
      <c r="B281" s="46">
        <f>B280+1</f>
        <v>210</v>
      </c>
      <c r="C281" s="80">
        <v>1</v>
      </c>
      <c r="D281" s="80">
        <v>1</v>
      </c>
      <c r="E281" s="80"/>
      <c r="F281" s="82" t="str">
        <f xml:space="preserve"> MID(F280,1,39) &amp; "b13"</f>
        <v xml:space="preserve"> From_ILOX_ChuteStatus.ChuteStatus[21].b13</v>
      </c>
      <c r="G281" s="80"/>
      <c r="H281" s="80">
        <v>0</v>
      </c>
      <c r="I281" s="83" t="s">
        <v>204</v>
      </c>
      <c r="J281" s="80"/>
      <c r="K281" s="82" t="str">
        <f>K280</f>
        <v>HAMPER 21</v>
      </c>
    </row>
    <row r="282" spans="1:12" x14ac:dyDescent="0.3">
      <c r="A282" s="80">
        <v>1</v>
      </c>
      <c r="B282" s="46">
        <f>B281+1</f>
        <v>211</v>
      </c>
      <c r="C282" s="80">
        <v>1</v>
      </c>
      <c r="D282" s="80">
        <v>1</v>
      </c>
      <c r="E282" s="80"/>
      <c r="F282" s="82" t="str">
        <f xml:space="preserve"> MID(F281,1,39) &amp; "b14"</f>
        <v xml:space="preserve"> From_ILOX_ChuteStatus.ChuteStatus[21].b14</v>
      </c>
      <c r="G282" s="80"/>
      <c r="H282" s="80">
        <v>0</v>
      </c>
      <c r="I282" s="83" t="s">
        <v>205</v>
      </c>
      <c r="J282" s="80"/>
      <c r="K282" s="82" t="str">
        <f>K281</f>
        <v>HAMPER 21</v>
      </c>
    </row>
    <row r="283" spans="1:12" x14ac:dyDescent="0.3">
      <c r="A283" s="80">
        <v>1</v>
      </c>
      <c r="B283" s="46">
        <f>B282+1</f>
        <v>212</v>
      </c>
      <c r="C283" s="80">
        <v>1</v>
      </c>
      <c r="D283" s="80">
        <v>1</v>
      </c>
      <c r="E283" s="80"/>
      <c r="F283" s="82" t="str">
        <f xml:space="preserve"> MID(F282,1,39) &amp; "b15"</f>
        <v xml:space="preserve"> From_ILOX_ChuteStatus.ChuteStatus[21].b15</v>
      </c>
      <c r="G283" s="80"/>
      <c r="H283" s="80"/>
      <c r="I283" s="83" t="s">
        <v>206</v>
      </c>
      <c r="J283" s="80"/>
      <c r="K283" s="82" t="str">
        <f>K282</f>
        <v>HAMPER 21</v>
      </c>
    </row>
    <row r="284" spans="1:12" x14ac:dyDescent="0.3">
      <c r="A284" s="80">
        <v>1</v>
      </c>
      <c r="B284" s="46">
        <f t="shared" ref="B284" si="32">B283+1</f>
        <v>213</v>
      </c>
      <c r="C284" s="80">
        <v>1</v>
      </c>
      <c r="D284" s="80">
        <v>1</v>
      </c>
      <c r="E284" s="80"/>
      <c r="F284" s="82" t="str">
        <f xml:space="preserve"> MID(F283,1,39) &amp; "b16"</f>
        <v xml:space="preserve"> From_ILOX_ChuteStatus.ChuteStatus[21].b16</v>
      </c>
      <c r="G284" s="80"/>
      <c r="H284" s="80"/>
      <c r="I284" s="83" t="s">
        <v>207</v>
      </c>
      <c r="J284" s="80"/>
      <c r="K284" s="82" t="str">
        <f>K283</f>
        <v>HAMPER 21</v>
      </c>
    </row>
    <row r="285" spans="1:12" x14ac:dyDescent="0.3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</row>
    <row r="286" spans="1:12" x14ac:dyDescent="0.3">
      <c r="A286" s="80">
        <v>1</v>
      </c>
      <c r="B286" s="46">
        <f>B280+8</f>
        <v>217</v>
      </c>
      <c r="C286" s="80">
        <v>1</v>
      </c>
      <c r="D286" s="80">
        <v>1</v>
      </c>
      <c r="E286" s="80"/>
      <c r="F286" s="82" t="str">
        <f xml:space="preserve"> MID(F280,1,35) &amp; TEXT(MID(F280,36,2)+1,"00") &amp; "]" &amp; RIGHT(F280,LEN(F280)-FIND("]",F280))</f>
        <v xml:space="preserve"> From_ILOX_ChuteStatus.ChuteStatus[22].b12</v>
      </c>
      <c r="G286" s="80"/>
      <c r="H286" s="80">
        <v>0</v>
      </c>
      <c r="I286" s="83" t="s">
        <v>203</v>
      </c>
      <c r="J286" s="80"/>
      <c r="K286" s="82" t="str">
        <f xml:space="preserve"> MID(K280,1,7) &amp; TEXT(MID(K280,8,2)+1,"00")</f>
        <v>HAMPER 22</v>
      </c>
      <c r="L286" s="55"/>
    </row>
    <row r="287" spans="1:12" x14ac:dyDescent="0.3">
      <c r="A287" s="80">
        <v>1</v>
      </c>
      <c r="B287" s="46">
        <f>B286+1</f>
        <v>218</v>
      </c>
      <c r="C287" s="80">
        <v>1</v>
      </c>
      <c r="D287" s="80">
        <v>1</v>
      </c>
      <c r="E287" s="80"/>
      <c r="F287" s="82" t="str">
        <f xml:space="preserve"> MID(F286,1,39) &amp; "b13"</f>
        <v xml:space="preserve"> From_ILOX_ChuteStatus.ChuteStatus[22].b13</v>
      </c>
      <c r="G287" s="80"/>
      <c r="H287" s="80">
        <v>0</v>
      </c>
      <c r="I287" s="83" t="s">
        <v>204</v>
      </c>
      <c r="J287" s="80"/>
      <c r="K287" s="82" t="str">
        <f>K286</f>
        <v>HAMPER 22</v>
      </c>
    </row>
    <row r="288" spans="1:12" x14ac:dyDescent="0.3">
      <c r="A288" s="80">
        <v>1</v>
      </c>
      <c r="B288" s="46">
        <f>B287+1</f>
        <v>219</v>
      </c>
      <c r="C288" s="80">
        <v>1</v>
      </c>
      <c r="D288" s="80">
        <v>1</v>
      </c>
      <c r="E288" s="80"/>
      <c r="F288" s="82" t="str">
        <f xml:space="preserve"> MID(F287,1,39) &amp; "b14"</f>
        <v xml:space="preserve"> From_ILOX_ChuteStatus.ChuteStatus[22].b14</v>
      </c>
      <c r="G288" s="80"/>
      <c r="H288" s="80">
        <v>0</v>
      </c>
      <c r="I288" s="83" t="s">
        <v>205</v>
      </c>
      <c r="J288" s="80"/>
      <c r="K288" s="82" t="str">
        <f>K287</f>
        <v>HAMPER 22</v>
      </c>
    </row>
    <row r="289" spans="1:12" x14ac:dyDescent="0.3">
      <c r="A289" s="80">
        <v>1</v>
      </c>
      <c r="B289" s="46">
        <f>B288+1</f>
        <v>220</v>
      </c>
      <c r="C289" s="80">
        <v>1</v>
      </c>
      <c r="D289" s="80">
        <v>1</v>
      </c>
      <c r="E289" s="80"/>
      <c r="F289" s="82" t="str">
        <f xml:space="preserve"> MID(F288,1,39) &amp; "b15"</f>
        <v xml:space="preserve"> From_ILOX_ChuteStatus.ChuteStatus[22].b15</v>
      </c>
      <c r="G289" s="80"/>
      <c r="H289" s="80"/>
      <c r="I289" s="83" t="s">
        <v>206</v>
      </c>
      <c r="J289" s="80"/>
      <c r="K289" s="82" t="str">
        <f>K288</f>
        <v>HAMPER 22</v>
      </c>
    </row>
    <row r="290" spans="1:12" x14ac:dyDescent="0.3">
      <c r="A290" s="80">
        <v>1</v>
      </c>
      <c r="B290" s="46">
        <f t="shared" ref="B290" si="33">B289+1</f>
        <v>221</v>
      </c>
      <c r="C290" s="80">
        <v>1</v>
      </c>
      <c r="D290" s="80">
        <v>1</v>
      </c>
      <c r="E290" s="80"/>
      <c r="F290" s="82" t="str">
        <f xml:space="preserve"> MID(F289,1,39) &amp; "b16"</f>
        <v xml:space="preserve"> From_ILOX_ChuteStatus.ChuteStatus[22].b16</v>
      </c>
      <c r="G290" s="80"/>
      <c r="H290" s="80"/>
      <c r="I290" s="83" t="s">
        <v>207</v>
      </c>
      <c r="J290" s="80"/>
      <c r="K290" s="82" t="str">
        <f>K289</f>
        <v>HAMPER 22</v>
      </c>
    </row>
    <row r="291" spans="1:12" x14ac:dyDescent="0.3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</row>
    <row r="292" spans="1:12" x14ac:dyDescent="0.3">
      <c r="A292" s="80">
        <v>1</v>
      </c>
      <c r="B292" s="46">
        <f>B286+8</f>
        <v>225</v>
      </c>
      <c r="C292" s="80">
        <v>1</v>
      </c>
      <c r="D292" s="80">
        <v>1</v>
      </c>
      <c r="E292" s="80"/>
      <c r="F292" s="82" t="str">
        <f xml:space="preserve"> MID(F286,1,35) &amp; TEXT(MID(F286,36,2)+1,"00") &amp; "]" &amp; RIGHT(F286,LEN(F286)-FIND("]",F286))</f>
        <v xml:space="preserve"> From_ILOX_ChuteStatus.ChuteStatus[23].b12</v>
      </c>
      <c r="G292" s="80"/>
      <c r="H292" s="80">
        <v>0</v>
      </c>
      <c r="I292" s="83" t="s">
        <v>203</v>
      </c>
      <c r="J292" s="80"/>
      <c r="K292" s="82" t="str">
        <f xml:space="preserve"> MID(K286,1,7) &amp; TEXT(MID(K286,8,2)+1,"00")</f>
        <v>HAMPER 23</v>
      </c>
      <c r="L292" s="55"/>
    </row>
    <row r="293" spans="1:12" x14ac:dyDescent="0.3">
      <c r="A293" s="80">
        <v>1</v>
      </c>
      <c r="B293" s="46">
        <f>B292+1</f>
        <v>226</v>
      </c>
      <c r="C293" s="80">
        <v>1</v>
      </c>
      <c r="D293" s="80">
        <v>1</v>
      </c>
      <c r="E293" s="80"/>
      <c r="F293" s="82" t="str">
        <f xml:space="preserve"> MID(F292,1,39) &amp; "b13"</f>
        <v xml:space="preserve"> From_ILOX_ChuteStatus.ChuteStatus[23].b13</v>
      </c>
      <c r="G293" s="80"/>
      <c r="H293" s="80">
        <v>0</v>
      </c>
      <c r="I293" s="83" t="s">
        <v>204</v>
      </c>
      <c r="J293" s="80"/>
      <c r="K293" s="82" t="str">
        <f>K292</f>
        <v>HAMPER 23</v>
      </c>
    </row>
    <row r="294" spans="1:12" x14ac:dyDescent="0.3">
      <c r="A294" s="80">
        <v>1</v>
      </c>
      <c r="B294" s="46">
        <f>B293+1</f>
        <v>227</v>
      </c>
      <c r="C294" s="80">
        <v>1</v>
      </c>
      <c r="D294" s="80">
        <v>1</v>
      </c>
      <c r="E294" s="80"/>
      <c r="F294" s="82" t="str">
        <f xml:space="preserve"> MID(F293,1,39) &amp; "b14"</f>
        <v xml:space="preserve"> From_ILOX_ChuteStatus.ChuteStatus[23].b14</v>
      </c>
      <c r="G294" s="80"/>
      <c r="H294" s="80">
        <v>0</v>
      </c>
      <c r="I294" s="83" t="s">
        <v>205</v>
      </c>
      <c r="J294" s="80"/>
      <c r="K294" s="82" t="str">
        <f>K293</f>
        <v>HAMPER 23</v>
      </c>
    </row>
    <row r="295" spans="1:12" x14ac:dyDescent="0.3">
      <c r="A295" s="80">
        <v>1</v>
      </c>
      <c r="B295" s="46">
        <f>B294+1</f>
        <v>228</v>
      </c>
      <c r="C295" s="80">
        <v>1</v>
      </c>
      <c r="D295" s="80">
        <v>1</v>
      </c>
      <c r="E295" s="80"/>
      <c r="F295" s="82" t="str">
        <f xml:space="preserve"> MID(F294,1,39) &amp; "b15"</f>
        <v xml:space="preserve"> From_ILOX_ChuteStatus.ChuteStatus[23].b15</v>
      </c>
      <c r="G295" s="80"/>
      <c r="H295" s="80"/>
      <c r="I295" s="83" t="s">
        <v>206</v>
      </c>
      <c r="J295" s="80"/>
      <c r="K295" s="82" t="str">
        <f>K294</f>
        <v>HAMPER 23</v>
      </c>
    </row>
    <row r="296" spans="1:12" x14ac:dyDescent="0.3">
      <c r="A296" s="80">
        <v>1</v>
      </c>
      <c r="B296" s="46">
        <f t="shared" ref="B296" si="34">B295+1</f>
        <v>229</v>
      </c>
      <c r="C296" s="80">
        <v>1</v>
      </c>
      <c r="D296" s="80">
        <v>1</v>
      </c>
      <c r="E296" s="80"/>
      <c r="F296" s="82" t="str">
        <f xml:space="preserve"> MID(F295,1,39) &amp; "b16"</f>
        <v xml:space="preserve"> From_ILOX_ChuteStatus.ChuteStatus[23].b16</v>
      </c>
      <c r="G296" s="80"/>
      <c r="H296" s="80"/>
      <c r="I296" s="83" t="s">
        <v>207</v>
      </c>
      <c r="J296" s="80"/>
      <c r="K296" s="82" t="str">
        <f>K295</f>
        <v>HAMPER 23</v>
      </c>
    </row>
    <row r="297" spans="1:12" x14ac:dyDescent="0.3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</row>
    <row r="298" spans="1:12" x14ac:dyDescent="0.3">
      <c r="A298" s="80">
        <v>1</v>
      </c>
      <c r="B298" s="46">
        <f>B292+8</f>
        <v>233</v>
      </c>
      <c r="C298" s="80">
        <v>1</v>
      </c>
      <c r="D298" s="80">
        <v>1</v>
      </c>
      <c r="E298" s="80"/>
      <c r="F298" s="82" t="str">
        <f xml:space="preserve"> MID(F292,1,35) &amp; TEXT(MID(F292,36,2)+1,"00") &amp; "]" &amp; RIGHT(F292,LEN(F292)-FIND("]",F292))</f>
        <v xml:space="preserve"> From_ILOX_ChuteStatus.ChuteStatus[24].b12</v>
      </c>
      <c r="G298" s="80"/>
      <c r="H298" s="80">
        <v>0</v>
      </c>
      <c r="I298" s="83" t="s">
        <v>203</v>
      </c>
      <c r="J298" s="80"/>
      <c r="K298" s="82" t="str">
        <f xml:space="preserve"> MID(K292,1,7) &amp; TEXT(MID(K292,8,2)+1,"00")</f>
        <v>HAMPER 24</v>
      </c>
      <c r="L298" s="55"/>
    </row>
    <row r="299" spans="1:12" x14ac:dyDescent="0.3">
      <c r="A299" s="80">
        <v>1</v>
      </c>
      <c r="B299" s="46">
        <f>B298+1</f>
        <v>234</v>
      </c>
      <c r="C299" s="80">
        <v>1</v>
      </c>
      <c r="D299" s="80">
        <v>1</v>
      </c>
      <c r="E299" s="80"/>
      <c r="F299" s="82" t="str">
        <f xml:space="preserve"> MID(F298,1,39) &amp; "b13"</f>
        <v xml:space="preserve"> From_ILOX_ChuteStatus.ChuteStatus[24].b13</v>
      </c>
      <c r="G299" s="80"/>
      <c r="H299" s="80">
        <v>0</v>
      </c>
      <c r="I299" s="83" t="s">
        <v>204</v>
      </c>
      <c r="J299" s="80"/>
      <c r="K299" s="82" t="str">
        <f>K298</f>
        <v>HAMPER 24</v>
      </c>
    </row>
    <row r="300" spans="1:12" x14ac:dyDescent="0.3">
      <c r="A300" s="80">
        <v>1</v>
      </c>
      <c r="B300" s="46">
        <f>B299+1</f>
        <v>235</v>
      </c>
      <c r="C300" s="80">
        <v>1</v>
      </c>
      <c r="D300" s="80">
        <v>1</v>
      </c>
      <c r="E300" s="80"/>
      <c r="F300" s="82" t="str">
        <f xml:space="preserve"> MID(F299,1,39) &amp; "b14"</f>
        <v xml:space="preserve"> From_ILOX_ChuteStatus.ChuteStatus[24].b14</v>
      </c>
      <c r="G300" s="80"/>
      <c r="H300" s="80">
        <v>0</v>
      </c>
      <c r="I300" s="83" t="s">
        <v>205</v>
      </c>
      <c r="J300" s="80"/>
      <c r="K300" s="82" t="str">
        <f>K299</f>
        <v>HAMPER 24</v>
      </c>
    </row>
    <row r="301" spans="1:12" x14ac:dyDescent="0.3">
      <c r="A301" s="80">
        <v>1</v>
      </c>
      <c r="B301" s="46">
        <f>B300+1</f>
        <v>236</v>
      </c>
      <c r="C301" s="80">
        <v>1</v>
      </c>
      <c r="D301" s="80">
        <v>1</v>
      </c>
      <c r="E301" s="80"/>
      <c r="F301" s="82" t="str">
        <f xml:space="preserve"> MID(F300,1,39) &amp; "b15"</f>
        <v xml:space="preserve"> From_ILOX_ChuteStatus.ChuteStatus[24].b15</v>
      </c>
      <c r="G301" s="80"/>
      <c r="H301" s="80"/>
      <c r="I301" s="83" t="s">
        <v>206</v>
      </c>
      <c r="J301" s="80"/>
      <c r="K301" s="82" t="str">
        <f>K300</f>
        <v>HAMPER 24</v>
      </c>
    </row>
    <row r="302" spans="1:12" x14ac:dyDescent="0.3">
      <c r="A302" s="80">
        <v>1</v>
      </c>
      <c r="B302" s="46">
        <f t="shared" ref="B302" si="35">B301+1</f>
        <v>237</v>
      </c>
      <c r="C302" s="80">
        <v>1</v>
      </c>
      <c r="D302" s="80">
        <v>1</v>
      </c>
      <c r="E302" s="80"/>
      <c r="F302" s="82" t="str">
        <f xml:space="preserve"> MID(F301,1,39) &amp; "b16"</f>
        <v xml:space="preserve"> From_ILOX_ChuteStatus.ChuteStatus[24].b16</v>
      </c>
      <c r="G302" s="80"/>
      <c r="H302" s="80"/>
      <c r="I302" s="83" t="s">
        <v>207</v>
      </c>
      <c r="J302" s="80"/>
      <c r="K302" s="82" t="str">
        <f>K301</f>
        <v>HAMPER 24</v>
      </c>
    </row>
    <row r="303" spans="1:12" x14ac:dyDescent="0.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</row>
    <row r="304" spans="1:12" x14ac:dyDescent="0.3">
      <c r="A304" s="80">
        <v>1</v>
      </c>
      <c r="B304" s="46">
        <f>B298+8</f>
        <v>241</v>
      </c>
      <c r="C304" s="80">
        <v>1</v>
      </c>
      <c r="D304" s="80">
        <v>1</v>
      </c>
      <c r="E304" s="80"/>
      <c r="F304" s="82" t="str">
        <f xml:space="preserve"> MID(F298,1,35) &amp; TEXT(MID(F298,36,2)+1,"00") &amp; "]" &amp; RIGHT(F298,LEN(F298)-FIND("]",F298))</f>
        <v xml:space="preserve"> From_ILOX_ChuteStatus.ChuteStatus[25].b12</v>
      </c>
      <c r="G304" s="80"/>
      <c r="H304" s="80">
        <v>0</v>
      </c>
      <c r="I304" s="83" t="s">
        <v>203</v>
      </c>
      <c r="J304" s="80"/>
      <c r="K304" s="82" t="str">
        <f xml:space="preserve"> MID(K298,1,7) &amp; TEXT(MID(K298,8,2)+1,"00")</f>
        <v>HAMPER 25</v>
      </c>
      <c r="L304" s="55"/>
    </row>
    <row r="305" spans="1:12" x14ac:dyDescent="0.3">
      <c r="A305" s="80">
        <v>1</v>
      </c>
      <c r="B305" s="46">
        <f>B304+1</f>
        <v>242</v>
      </c>
      <c r="C305" s="80">
        <v>1</v>
      </c>
      <c r="D305" s="80">
        <v>1</v>
      </c>
      <c r="E305" s="80"/>
      <c r="F305" s="82" t="str">
        <f xml:space="preserve"> MID(F304,1,39) &amp; "b13"</f>
        <v xml:space="preserve"> From_ILOX_ChuteStatus.ChuteStatus[25].b13</v>
      </c>
      <c r="G305" s="80"/>
      <c r="H305" s="80">
        <v>0</v>
      </c>
      <c r="I305" s="83" t="s">
        <v>204</v>
      </c>
      <c r="J305" s="80"/>
      <c r="K305" s="82" t="str">
        <f>K304</f>
        <v>HAMPER 25</v>
      </c>
    </row>
    <row r="306" spans="1:12" x14ac:dyDescent="0.3">
      <c r="A306" s="80">
        <v>1</v>
      </c>
      <c r="B306" s="46">
        <f>B305+1</f>
        <v>243</v>
      </c>
      <c r="C306" s="80">
        <v>1</v>
      </c>
      <c r="D306" s="80">
        <v>1</v>
      </c>
      <c r="E306" s="80"/>
      <c r="F306" s="82" t="str">
        <f xml:space="preserve"> MID(F305,1,39) &amp; "b14"</f>
        <v xml:space="preserve"> From_ILOX_ChuteStatus.ChuteStatus[25].b14</v>
      </c>
      <c r="G306" s="80"/>
      <c r="H306" s="80">
        <v>0</v>
      </c>
      <c r="I306" s="83" t="s">
        <v>205</v>
      </c>
      <c r="J306" s="80"/>
      <c r="K306" s="82" t="str">
        <f>K305</f>
        <v>HAMPER 25</v>
      </c>
    </row>
    <row r="307" spans="1:12" x14ac:dyDescent="0.3">
      <c r="A307" s="80">
        <v>1</v>
      </c>
      <c r="B307" s="46">
        <f>B306+1</f>
        <v>244</v>
      </c>
      <c r="C307" s="80">
        <v>1</v>
      </c>
      <c r="D307" s="80">
        <v>1</v>
      </c>
      <c r="E307" s="80"/>
      <c r="F307" s="82" t="str">
        <f xml:space="preserve"> MID(F306,1,39) &amp; "b15"</f>
        <v xml:space="preserve"> From_ILOX_ChuteStatus.ChuteStatus[25].b15</v>
      </c>
      <c r="G307" s="80"/>
      <c r="H307" s="80"/>
      <c r="I307" s="83" t="s">
        <v>206</v>
      </c>
      <c r="J307" s="80"/>
      <c r="K307" s="82" t="str">
        <f>K306</f>
        <v>HAMPER 25</v>
      </c>
    </row>
    <row r="308" spans="1:12" x14ac:dyDescent="0.3">
      <c r="A308" s="80">
        <v>1</v>
      </c>
      <c r="B308" s="46">
        <f t="shared" ref="B308" si="36">B307+1</f>
        <v>245</v>
      </c>
      <c r="C308" s="80">
        <v>1</v>
      </c>
      <c r="D308" s="80">
        <v>1</v>
      </c>
      <c r="E308" s="80"/>
      <c r="F308" s="82" t="str">
        <f xml:space="preserve"> MID(F307,1,39) &amp; "b16"</f>
        <v xml:space="preserve"> From_ILOX_ChuteStatus.ChuteStatus[25].b16</v>
      </c>
      <c r="G308" s="80"/>
      <c r="H308" s="80"/>
      <c r="I308" s="83" t="s">
        <v>207</v>
      </c>
      <c r="J308" s="80"/>
      <c r="K308" s="82" t="str">
        <f>K307</f>
        <v>HAMPER 25</v>
      </c>
    </row>
    <row r="309" spans="1:12" x14ac:dyDescent="0.3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</row>
    <row r="310" spans="1:12" x14ac:dyDescent="0.3">
      <c r="A310" s="80">
        <v>1</v>
      </c>
      <c r="B310" s="46">
        <f>B304+8</f>
        <v>249</v>
      </c>
      <c r="C310" s="80">
        <v>1</v>
      </c>
      <c r="D310" s="80">
        <v>1</v>
      </c>
      <c r="E310" s="80"/>
      <c r="F310" s="82" t="str">
        <f xml:space="preserve"> MID(F304,1,35) &amp; TEXT(MID(F304,36,2)+1,"00") &amp; "]" &amp; RIGHT(F304,LEN(F304)-FIND("]",F304))</f>
        <v xml:space="preserve"> From_ILOX_ChuteStatus.ChuteStatus[26].b12</v>
      </c>
      <c r="G310" s="80"/>
      <c r="H310" s="80">
        <v>0</v>
      </c>
      <c r="I310" s="83" t="s">
        <v>203</v>
      </c>
      <c r="J310" s="80"/>
      <c r="K310" s="82" t="str">
        <f xml:space="preserve"> MID(K304,1,7) &amp; TEXT(MID(K304,8,2)+1,"00")</f>
        <v>HAMPER 26</v>
      </c>
      <c r="L310" s="55"/>
    </row>
    <row r="311" spans="1:12" x14ac:dyDescent="0.3">
      <c r="A311" s="80">
        <v>1</v>
      </c>
      <c r="B311" s="46">
        <f>B310+1</f>
        <v>250</v>
      </c>
      <c r="C311" s="80">
        <v>1</v>
      </c>
      <c r="D311" s="80">
        <v>1</v>
      </c>
      <c r="E311" s="80"/>
      <c r="F311" s="82" t="str">
        <f xml:space="preserve"> MID(F310,1,39) &amp; "b13"</f>
        <v xml:space="preserve"> From_ILOX_ChuteStatus.ChuteStatus[26].b13</v>
      </c>
      <c r="G311" s="80"/>
      <c r="H311" s="80">
        <v>0</v>
      </c>
      <c r="I311" s="83" t="s">
        <v>204</v>
      </c>
      <c r="J311" s="80"/>
      <c r="K311" s="82" t="str">
        <f>K310</f>
        <v>HAMPER 26</v>
      </c>
    </row>
    <row r="312" spans="1:12" x14ac:dyDescent="0.3">
      <c r="A312" s="80">
        <v>1</v>
      </c>
      <c r="B312" s="46">
        <f>B311+1</f>
        <v>251</v>
      </c>
      <c r="C312" s="80">
        <v>1</v>
      </c>
      <c r="D312" s="80">
        <v>1</v>
      </c>
      <c r="E312" s="80"/>
      <c r="F312" s="82" t="str">
        <f xml:space="preserve"> MID(F311,1,39) &amp; "b14"</f>
        <v xml:space="preserve"> From_ILOX_ChuteStatus.ChuteStatus[26].b14</v>
      </c>
      <c r="G312" s="80"/>
      <c r="H312" s="80">
        <v>0</v>
      </c>
      <c r="I312" s="83" t="s">
        <v>205</v>
      </c>
      <c r="J312" s="80"/>
      <c r="K312" s="82" t="str">
        <f>K311</f>
        <v>HAMPER 26</v>
      </c>
    </row>
    <row r="313" spans="1:12" x14ac:dyDescent="0.3">
      <c r="A313" s="80">
        <v>1</v>
      </c>
      <c r="B313" s="46">
        <f>B312+1</f>
        <v>252</v>
      </c>
      <c r="C313" s="80">
        <v>1</v>
      </c>
      <c r="D313" s="80">
        <v>1</v>
      </c>
      <c r="E313" s="80"/>
      <c r="F313" s="82" t="str">
        <f xml:space="preserve"> MID(F312,1,39) &amp; "b15"</f>
        <v xml:space="preserve"> From_ILOX_ChuteStatus.ChuteStatus[26].b15</v>
      </c>
      <c r="G313" s="80"/>
      <c r="H313" s="80"/>
      <c r="I313" s="83" t="s">
        <v>206</v>
      </c>
      <c r="J313" s="80"/>
      <c r="K313" s="82" t="str">
        <f>K312</f>
        <v>HAMPER 26</v>
      </c>
    </row>
    <row r="314" spans="1:12" x14ac:dyDescent="0.3">
      <c r="A314" s="80">
        <v>1</v>
      </c>
      <c r="B314" s="46">
        <f t="shared" ref="B314" si="37">B313+1</f>
        <v>253</v>
      </c>
      <c r="C314" s="80">
        <v>1</v>
      </c>
      <c r="D314" s="80">
        <v>1</v>
      </c>
      <c r="E314" s="80"/>
      <c r="F314" s="82" t="str">
        <f xml:space="preserve"> MID(F313,1,39) &amp; "b16"</f>
        <v xml:space="preserve"> From_ILOX_ChuteStatus.ChuteStatus[26].b16</v>
      </c>
      <c r="G314" s="80"/>
      <c r="H314" s="80"/>
      <c r="I314" s="83" t="s">
        <v>207</v>
      </c>
      <c r="J314" s="80"/>
      <c r="K314" s="82" t="str">
        <f>K313</f>
        <v>HAMPER 26</v>
      </c>
    </row>
    <row r="315" spans="1:12" x14ac:dyDescent="0.3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</row>
    <row r="316" spans="1:12" x14ac:dyDescent="0.3">
      <c r="A316" s="80">
        <v>1</v>
      </c>
      <c r="B316" s="46">
        <f>B310+8</f>
        <v>257</v>
      </c>
      <c r="C316" s="80">
        <v>1</v>
      </c>
      <c r="D316" s="80">
        <v>1</v>
      </c>
      <c r="E316" s="80"/>
      <c r="F316" s="82" t="str">
        <f xml:space="preserve"> MID(F310,1,35) &amp; TEXT(MID(F310,36,2)+1,"00") &amp; "]" &amp; RIGHT(F310,LEN(F310)-FIND("]",F310))</f>
        <v xml:space="preserve"> From_ILOX_ChuteStatus.ChuteStatus[27].b12</v>
      </c>
      <c r="G316" s="80"/>
      <c r="H316" s="80">
        <v>0</v>
      </c>
      <c r="I316" s="83" t="s">
        <v>203</v>
      </c>
      <c r="J316" s="80"/>
      <c r="K316" s="82" t="str">
        <f xml:space="preserve"> MID(K310,1,7) &amp; TEXT(MID(K310,8,2)+1,"00")</f>
        <v>HAMPER 27</v>
      </c>
      <c r="L316" s="55"/>
    </row>
    <row r="317" spans="1:12" x14ac:dyDescent="0.3">
      <c r="A317" s="80">
        <v>1</v>
      </c>
      <c r="B317" s="46">
        <f>B316+1</f>
        <v>258</v>
      </c>
      <c r="C317" s="80">
        <v>1</v>
      </c>
      <c r="D317" s="80">
        <v>1</v>
      </c>
      <c r="E317" s="80"/>
      <c r="F317" s="82" t="str">
        <f xml:space="preserve"> MID(F316,1,39) &amp; "b13"</f>
        <v xml:space="preserve"> From_ILOX_ChuteStatus.ChuteStatus[27].b13</v>
      </c>
      <c r="G317" s="80"/>
      <c r="H317" s="80">
        <v>0</v>
      </c>
      <c r="I317" s="83" t="s">
        <v>204</v>
      </c>
      <c r="J317" s="80"/>
      <c r="K317" s="82" t="str">
        <f>K316</f>
        <v>HAMPER 27</v>
      </c>
    </row>
    <row r="318" spans="1:12" x14ac:dyDescent="0.3">
      <c r="A318" s="80">
        <v>1</v>
      </c>
      <c r="B318" s="46">
        <f>B317+1</f>
        <v>259</v>
      </c>
      <c r="C318" s="80">
        <v>1</v>
      </c>
      <c r="D318" s="80">
        <v>1</v>
      </c>
      <c r="E318" s="80"/>
      <c r="F318" s="82" t="str">
        <f xml:space="preserve"> MID(F317,1,39) &amp; "b14"</f>
        <v xml:space="preserve"> From_ILOX_ChuteStatus.ChuteStatus[27].b14</v>
      </c>
      <c r="G318" s="80"/>
      <c r="H318" s="80">
        <v>0</v>
      </c>
      <c r="I318" s="83" t="s">
        <v>205</v>
      </c>
      <c r="J318" s="80"/>
      <c r="K318" s="82" t="str">
        <f>K317</f>
        <v>HAMPER 27</v>
      </c>
    </row>
    <row r="319" spans="1:12" x14ac:dyDescent="0.3">
      <c r="A319" s="80">
        <v>1</v>
      </c>
      <c r="B319" s="46">
        <f>B318+1</f>
        <v>260</v>
      </c>
      <c r="C319" s="80">
        <v>1</v>
      </c>
      <c r="D319" s="80">
        <v>1</v>
      </c>
      <c r="E319" s="80"/>
      <c r="F319" s="82" t="str">
        <f xml:space="preserve"> MID(F318,1,39) &amp; "b15"</f>
        <v xml:space="preserve"> From_ILOX_ChuteStatus.ChuteStatus[27].b15</v>
      </c>
      <c r="G319" s="80"/>
      <c r="H319" s="80"/>
      <c r="I319" s="83" t="s">
        <v>206</v>
      </c>
      <c r="J319" s="80"/>
      <c r="K319" s="82" t="str">
        <f>K318</f>
        <v>HAMPER 27</v>
      </c>
    </row>
    <row r="320" spans="1:12" x14ac:dyDescent="0.3">
      <c r="A320" s="80">
        <v>1</v>
      </c>
      <c r="B320" s="46">
        <f t="shared" ref="B320" si="38">B319+1</f>
        <v>261</v>
      </c>
      <c r="C320" s="80">
        <v>1</v>
      </c>
      <c r="D320" s="80">
        <v>1</v>
      </c>
      <c r="E320" s="80"/>
      <c r="F320" s="82" t="str">
        <f xml:space="preserve"> MID(F319,1,39) &amp; "b16"</f>
        <v xml:space="preserve"> From_ILOX_ChuteStatus.ChuteStatus[27].b16</v>
      </c>
      <c r="G320" s="80"/>
      <c r="H320" s="80"/>
      <c r="I320" s="83" t="s">
        <v>207</v>
      </c>
      <c r="J320" s="80"/>
      <c r="K320" s="82" t="str">
        <f>K319</f>
        <v>HAMPER 27</v>
      </c>
    </row>
    <row r="321" spans="1:12" x14ac:dyDescent="0.3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</row>
    <row r="322" spans="1:12" x14ac:dyDescent="0.3">
      <c r="A322" s="80">
        <v>1</v>
      </c>
      <c r="B322" s="46">
        <f>B316+8</f>
        <v>265</v>
      </c>
      <c r="C322" s="80">
        <v>1</v>
      </c>
      <c r="D322" s="80">
        <v>1</v>
      </c>
      <c r="E322" s="80"/>
      <c r="F322" s="82" t="str">
        <f xml:space="preserve"> MID(F316,1,35) &amp; TEXT(MID(F316,36,2)+1,"00") &amp; "]" &amp; RIGHT(F316,LEN(F316)-FIND("]",F316))</f>
        <v xml:space="preserve"> From_ILOX_ChuteStatus.ChuteStatus[28].b12</v>
      </c>
      <c r="G322" s="80"/>
      <c r="H322" s="80">
        <v>0</v>
      </c>
      <c r="I322" s="83" t="s">
        <v>203</v>
      </c>
      <c r="J322" s="80"/>
      <c r="K322" s="82" t="str">
        <f xml:space="preserve"> MID(K316,1,7) &amp; TEXT(MID(K316,8,2)+1,"00")</f>
        <v>HAMPER 28</v>
      </c>
      <c r="L322" s="55"/>
    </row>
    <row r="323" spans="1:12" x14ac:dyDescent="0.3">
      <c r="A323" s="80">
        <v>1</v>
      </c>
      <c r="B323" s="46">
        <f>B322+1</f>
        <v>266</v>
      </c>
      <c r="C323" s="80">
        <v>1</v>
      </c>
      <c r="D323" s="80">
        <v>1</v>
      </c>
      <c r="E323" s="80"/>
      <c r="F323" s="82" t="str">
        <f xml:space="preserve"> MID(F322,1,39) &amp; "b13"</f>
        <v xml:space="preserve"> From_ILOX_ChuteStatus.ChuteStatus[28].b13</v>
      </c>
      <c r="G323" s="80"/>
      <c r="H323" s="80">
        <v>0</v>
      </c>
      <c r="I323" s="83" t="s">
        <v>204</v>
      </c>
      <c r="J323" s="80"/>
      <c r="K323" s="82" t="str">
        <f>K322</f>
        <v>HAMPER 28</v>
      </c>
    </row>
    <row r="324" spans="1:12" x14ac:dyDescent="0.3">
      <c r="A324" s="80">
        <v>1</v>
      </c>
      <c r="B324" s="46">
        <f>B323+1</f>
        <v>267</v>
      </c>
      <c r="C324" s="80">
        <v>1</v>
      </c>
      <c r="D324" s="80">
        <v>1</v>
      </c>
      <c r="E324" s="80"/>
      <c r="F324" s="82" t="str">
        <f xml:space="preserve"> MID(F323,1,39) &amp; "b14"</f>
        <v xml:space="preserve"> From_ILOX_ChuteStatus.ChuteStatus[28].b14</v>
      </c>
      <c r="G324" s="80"/>
      <c r="H324" s="80">
        <v>0</v>
      </c>
      <c r="I324" s="83" t="s">
        <v>205</v>
      </c>
      <c r="J324" s="80"/>
      <c r="K324" s="82" t="str">
        <f>K323</f>
        <v>HAMPER 28</v>
      </c>
    </row>
    <row r="325" spans="1:12" x14ac:dyDescent="0.3">
      <c r="A325" s="80">
        <v>1</v>
      </c>
      <c r="B325" s="46">
        <f>B324+1</f>
        <v>268</v>
      </c>
      <c r="C325" s="80">
        <v>1</v>
      </c>
      <c r="D325" s="80">
        <v>1</v>
      </c>
      <c r="E325" s="80"/>
      <c r="F325" s="82" t="str">
        <f xml:space="preserve"> MID(F324,1,39) &amp; "b15"</f>
        <v xml:space="preserve"> From_ILOX_ChuteStatus.ChuteStatus[28].b15</v>
      </c>
      <c r="G325" s="80"/>
      <c r="H325" s="80"/>
      <c r="I325" s="83" t="s">
        <v>206</v>
      </c>
      <c r="J325" s="80"/>
      <c r="K325" s="82" t="str">
        <f>K324</f>
        <v>HAMPER 28</v>
      </c>
    </row>
    <row r="326" spans="1:12" x14ac:dyDescent="0.3">
      <c r="A326" s="80">
        <v>1</v>
      </c>
      <c r="B326" s="46">
        <f t="shared" ref="B326" si="39">B325+1</f>
        <v>269</v>
      </c>
      <c r="C326" s="80">
        <v>1</v>
      </c>
      <c r="D326" s="80">
        <v>1</v>
      </c>
      <c r="E326" s="80"/>
      <c r="F326" s="82" t="str">
        <f xml:space="preserve"> MID(F325,1,39) &amp; "b16"</f>
        <v xml:space="preserve"> From_ILOX_ChuteStatus.ChuteStatus[28].b16</v>
      </c>
      <c r="G326" s="80"/>
      <c r="H326" s="80"/>
      <c r="I326" s="83" t="s">
        <v>207</v>
      </c>
      <c r="J326" s="80"/>
      <c r="K326" s="82" t="str">
        <f>K325</f>
        <v>HAMPER 28</v>
      </c>
    </row>
    <row r="327" spans="1:12" x14ac:dyDescent="0.3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</row>
    <row r="328" spans="1:12" x14ac:dyDescent="0.3">
      <c r="A328" s="80">
        <v>1</v>
      </c>
      <c r="B328" s="46">
        <f>B322+8</f>
        <v>273</v>
      </c>
      <c r="C328" s="80">
        <v>1</v>
      </c>
      <c r="D328" s="80">
        <v>1</v>
      </c>
      <c r="E328" s="80"/>
      <c r="F328" s="82" t="str">
        <f xml:space="preserve"> MID(F322,1,35) &amp; TEXT(MID(F322,36,2)+1,"00") &amp; "]" &amp; RIGHT(F322,LEN(F322)-FIND("]",F322))</f>
        <v xml:space="preserve"> From_ILOX_ChuteStatus.ChuteStatus[29].b12</v>
      </c>
      <c r="G328" s="80"/>
      <c r="H328" s="80">
        <v>0</v>
      </c>
      <c r="I328" s="83" t="s">
        <v>203</v>
      </c>
      <c r="J328" s="80"/>
      <c r="K328" s="82" t="str">
        <f xml:space="preserve"> MID(K322,1,7) &amp; TEXT(MID(K322,8,2)+1,"00")</f>
        <v>HAMPER 29</v>
      </c>
      <c r="L328" s="55"/>
    </row>
    <row r="329" spans="1:12" x14ac:dyDescent="0.3">
      <c r="A329" s="80">
        <v>1</v>
      </c>
      <c r="B329" s="46">
        <f>B328+1</f>
        <v>274</v>
      </c>
      <c r="C329" s="80">
        <v>1</v>
      </c>
      <c r="D329" s="80">
        <v>1</v>
      </c>
      <c r="E329" s="80"/>
      <c r="F329" s="82" t="str">
        <f xml:space="preserve"> MID(F328,1,39) &amp; "b13"</f>
        <v xml:space="preserve"> From_ILOX_ChuteStatus.ChuteStatus[29].b13</v>
      </c>
      <c r="G329" s="80"/>
      <c r="H329" s="80">
        <v>0</v>
      </c>
      <c r="I329" s="83" t="s">
        <v>204</v>
      </c>
      <c r="J329" s="80"/>
      <c r="K329" s="82" t="str">
        <f>K328</f>
        <v>HAMPER 29</v>
      </c>
    </row>
    <row r="330" spans="1:12" x14ac:dyDescent="0.3">
      <c r="A330" s="80">
        <v>1</v>
      </c>
      <c r="B330" s="46">
        <f>B329+1</f>
        <v>275</v>
      </c>
      <c r="C330" s="80">
        <v>1</v>
      </c>
      <c r="D330" s="80">
        <v>1</v>
      </c>
      <c r="E330" s="80"/>
      <c r="F330" s="82" t="str">
        <f xml:space="preserve"> MID(F329,1,39) &amp; "b14"</f>
        <v xml:space="preserve"> From_ILOX_ChuteStatus.ChuteStatus[29].b14</v>
      </c>
      <c r="G330" s="80"/>
      <c r="H330" s="80">
        <v>0</v>
      </c>
      <c r="I330" s="83" t="s">
        <v>205</v>
      </c>
      <c r="J330" s="80"/>
      <c r="K330" s="82" t="str">
        <f>K329</f>
        <v>HAMPER 29</v>
      </c>
    </row>
    <row r="331" spans="1:12" x14ac:dyDescent="0.3">
      <c r="A331" s="80">
        <v>1</v>
      </c>
      <c r="B331" s="46">
        <f>B330+1</f>
        <v>276</v>
      </c>
      <c r="C331" s="80">
        <v>1</v>
      </c>
      <c r="D331" s="80">
        <v>1</v>
      </c>
      <c r="E331" s="80"/>
      <c r="F331" s="82" t="str">
        <f xml:space="preserve"> MID(F330,1,39) &amp; "b15"</f>
        <v xml:space="preserve"> From_ILOX_ChuteStatus.ChuteStatus[29].b15</v>
      </c>
      <c r="G331" s="80"/>
      <c r="H331" s="80"/>
      <c r="I331" s="83" t="s">
        <v>206</v>
      </c>
      <c r="J331" s="80"/>
      <c r="K331" s="82" t="str">
        <f>K330</f>
        <v>HAMPER 29</v>
      </c>
    </row>
    <row r="332" spans="1:12" x14ac:dyDescent="0.3">
      <c r="A332" s="80">
        <v>1</v>
      </c>
      <c r="B332" s="46">
        <f t="shared" ref="B332" si="40">B331+1</f>
        <v>277</v>
      </c>
      <c r="C332" s="80">
        <v>1</v>
      </c>
      <c r="D332" s="80">
        <v>1</v>
      </c>
      <c r="E332" s="80"/>
      <c r="F332" s="82" t="str">
        <f xml:space="preserve"> MID(F331,1,39) &amp; "b16"</f>
        <v xml:space="preserve"> From_ILOX_ChuteStatus.ChuteStatus[29].b16</v>
      </c>
      <c r="G332" s="80"/>
      <c r="H332" s="80"/>
      <c r="I332" s="83" t="s">
        <v>207</v>
      </c>
      <c r="J332" s="80"/>
      <c r="K332" s="82" t="str">
        <f>K331</f>
        <v>HAMPER 29</v>
      </c>
    </row>
    <row r="333" spans="1:12" x14ac:dyDescent="0.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</row>
    <row r="334" spans="1:12" x14ac:dyDescent="0.3">
      <c r="A334" s="80">
        <v>1</v>
      </c>
      <c r="B334" s="46">
        <f>B328+8</f>
        <v>281</v>
      </c>
      <c r="C334" s="80">
        <v>1</v>
      </c>
      <c r="D334" s="80">
        <v>1</v>
      </c>
      <c r="E334" s="80"/>
      <c r="F334" s="82" t="str">
        <f xml:space="preserve"> MID(F328,1,35) &amp; TEXT(MID(F328,36,2)+1,"00") &amp; "]" &amp; RIGHT(F328,LEN(F328)-FIND("]",F328))</f>
        <v xml:space="preserve"> From_ILOX_ChuteStatus.ChuteStatus[30].b12</v>
      </c>
      <c r="G334" s="80"/>
      <c r="H334" s="80">
        <v>0</v>
      </c>
      <c r="I334" s="83" t="s">
        <v>203</v>
      </c>
      <c r="J334" s="80"/>
      <c r="K334" s="82" t="str">
        <f xml:space="preserve"> MID(K328,1,7) &amp; TEXT(MID(K328,8,2)+1,"00")</f>
        <v>HAMPER 30</v>
      </c>
      <c r="L334" s="55"/>
    </row>
    <row r="335" spans="1:12" x14ac:dyDescent="0.3">
      <c r="A335" s="80">
        <v>1</v>
      </c>
      <c r="B335" s="46">
        <f>B334+1</f>
        <v>282</v>
      </c>
      <c r="C335" s="80">
        <v>1</v>
      </c>
      <c r="D335" s="80">
        <v>1</v>
      </c>
      <c r="E335" s="80"/>
      <c r="F335" s="82" t="str">
        <f xml:space="preserve"> MID(F334,1,39) &amp; "b13"</f>
        <v xml:space="preserve"> From_ILOX_ChuteStatus.ChuteStatus[30].b13</v>
      </c>
      <c r="G335" s="80"/>
      <c r="H335" s="80">
        <v>0</v>
      </c>
      <c r="I335" s="83" t="s">
        <v>204</v>
      </c>
      <c r="J335" s="80"/>
      <c r="K335" s="82" t="str">
        <f>K334</f>
        <v>HAMPER 30</v>
      </c>
    </row>
    <row r="336" spans="1:12" x14ac:dyDescent="0.3">
      <c r="A336" s="80">
        <v>1</v>
      </c>
      <c r="B336" s="46">
        <f>B335+1</f>
        <v>283</v>
      </c>
      <c r="C336" s="80">
        <v>1</v>
      </c>
      <c r="D336" s="80">
        <v>1</v>
      </c>
      <c r="E336" s="80"/>
      <c r="F336" s="82" t="str">
        <f xml:space="preserve"> MID(F335,1,39) &amp; "b14"</f>
        <v xml:space="preserve"> From_ILOX_ChuteStatus.ChuteStatus[30].b14</v>
      </c>
      <c r="G336" s="80"/>
      <c r="H336" s="80">
        <v>0</v>
      </c>
      <c r="I336" s="83" t="s">
        <v>205</v>
      </c>
      <c r="J336" s="80"/>
      <c r="K336" s="82" t="str">
        <f>K335</f>
        <v>HAMPER 30</v>
      </c>
    </row>
    <row r="337" spans="1:12" x14ac:dyDescent="0.3">
      <c r="A337" s="80">
        <v>1</v>
      </c>
      <c r="B337" s="46">
        <f>B336+1</f>
        <v>284</v>
      </c>
      <c r="C337" s="80">
        <v>1</v>
      </c>
      <c r="D337" s="80">
        <v>1</v>
      </c>
      <c r="E337" s="80"/>
      <c r="F337" s="82" t="str">
        <f xml:space="preserve"> MID(F336,1,39) &amp; "b15"</f>
        <v xml:space="preserve"> From_ILOX_ChuteStatus.ChuteStatus[30].b15</v>
      </c>
      <c r="G337" s="80"/>
      <c r="H337" s="80"/>
      <c r="I337" s="83" t="s">
        <v>206</v>
      </c>
      <c r="J337" s="80"/>
      <c r="K337" s="82" t="str">
        <f>K336</f>
        <v>HAMPER 30</v>
      </c>
    </row>
    <row r="338" spans="1:12" x14ac:dyDescent="0.3">
      <c r="A338" s="80">
        <v>1</v>
      </c>
      <c r="B338" s="46">
        <f t="shared" ref="B338" si="41">B337+1</f>
        <v>285</v>
      </c>
      <c r="C338" s="80">
        <v>1</v>
      </c>
      <c r="D338" s="80">
        <v>1</v>
      </c>
      <c r="E338" s="80"/>
      <c r="F338" s="82" t="str">
        <f xml:space="preserve"> MID(F337,1,39) &amp; "b16"</f>
        <v xml:space="preserve"> From_ILOX_ChuteStatus.ChuteStatus[30].b16</v>
      </c>
      <c r="G338" s="80"/>
      <c r="H338" s="80"/>
      <c r="I338" s="83" t="s">
        <v>207</v>
      </c>
      <c r="J338" s="80"/>
      <c r="K338" s="82" t="str">
        <f>K337</f>
        <v>HAMPER 30</v>
      </c>
    </row>
    <row r="339" spans="1:12" x14ac:dyDescent="0.3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</row>
    <row r="340" spans="1:12" x14ac:dyDescent="0.3">
      <c r="A340" s="80">
        <v>1</v>
      </c>
      <c r="B340" s="46">
        <f>B334+8</f>
        <v>289</v>
      </c>
      <c r="C340" s="80">
        <v>1</v>
      </c>
      <c r="D340" s="80">
        <v>1</v>
      </c>
      <c r="E340" s="80"/>
      <c r="F340" s="82" t="str">
        <f xml:space="preserve"> MID(F334,1,35) &amp; TEXT(MID(F334,36,2)+1,"00") &amp; "]" &amp; RIGHT(F334,LEN(F334)-FIND("]",F334))</f>
        <v xml:space="preserve"> From_ILOX_ChuteStatus.ChuteStatus[31].b12</v>
      </c>
      <c r="G340" s="80"/>
      <c r="H340" s="80">
        <v>0</v>
      </c>
      <c r="I340" s="83" t="s">
        <v>203</v>
      </c>
      <c r="J340" s="80"/>
      <c r="K340" s="82" t="str">
        <f xml:space="preserve"> MID(K334,1,7) &amp; TEXT(MID(K334,8,2)+1,"00")</f>
        <v>HAMPER 31</v>
      </c>
      <c r="L340" s="55"/>
    </row>
    <row r="341" spans="1:12" x14ac:dyDescent="0.3">
      <c r="A341" s="80">
        <v>1</v>
      </c>
      <c r="B341" s="46">
        <f>B340+1</f>
        <v>290</v>
      </c>
      <c r="C341" s="80">
        <v>1</v>
      </c>
      <c r="D341" s="80">
        <v>1</v>
      </c>
      <c r="E341" s="80"/>
      <c r="F341" s="82" t="str">
        <f xml:space="preserve"> MID(F340,1,39) &amp; "b13"</f>
        <v xml:space="preserve"> From_ILOX_ChuteStatus.ChuteStatus[31].b13</v>
      </c>
      <c r="G341" s="80"/>
      <c r="H341" s="80">
        <v>0</v>
      </c>
      <c r="I341" s="83" t="s">
        <v>204</v>
      </c>
      <c r="J341" s="80"/>
      <c r="K341" s="82" t="str">
        <f>K340</f>
        <v>HAMPER 31</v>
      </c>
    </row>
    <row r="342" spans="1:12" x14ac:dyDescent="0.3">
      <c r="A342" s="80">
        <v>1</v>
      </c>
      <c r="B342" s="46">
        <f>B341+1</f>
        <v>291</v>
      </c>
      <c r="C342" s="80">
        <v>1</v>
      </c>
      <c r="D342" s="80">
        <v>1</v>
      </c>
      <c r="E342" s="80"/>
      <c r="F342" s="82" t="str">
        <f xml:space="preserve"> MID(F341,1,39) &amp; "b14"</f>
        <v xml:space="preserve"> From_ILOX_ChuteStatus.ChuteStatus[31].b14</v>
      </c>
      <c r="G342" s="80"/>
      <c r="H342" s="80">
        <v>0</v>
      </c>
      <c r="I342" s="83" t="s">
        <v>205</v>
      </c>
      <c r="J342" s="80"/>
      <c r="K342" s="82" t="str">
        <f>K341</f>
        <v>HAMPER 31</v>
      </c>
    </row>
    <row r="343" spans="1:12" x14ac:dyDescent="0.3">
      <c r="A343" s="80">
        <v>1</v>
      </c>
      <c r="B343" s="46">
        <f>B342+1</f>
        <v>292</v>
      </c>
      <c r="C343" s="80">
        <v>1</v>
      </c>
      <c r="D343" s="80">
        <v>1</v>
      </c>
      <c r="E343" s="80"/>
      <c r="F343" s="82" t="str">
        <f xml:space="preserve"> MID(F342,1,39) &amp; "b15"</f>
        <v xml:space="preserve"> From_ILOX_ChuteStatus.ChuteStatus[31].b15</v>
      </c>
      <c r="G343" s="80"/>
      <c r="H343" s="80"/>
      <c r="I343" s="83" t="s">
        <v>206</v>
      </c>
      <c r="J343" s="80"/>
      <c r="K343" s="82" t="str">
        <f>K342</f>
        <v>HAMPER 31</v>
      </c>
    </row>
    <row r="344" spans="1:12" x14ac:dyDescent="0.3">
      <c r="A344" s="80">
        <v>1</v>
      </c>
      <c r="B344" s="46">
        <f t="shared" ref="B344" si="42">B343+1</f>
        <v>293</v>
      </c>
      <c r="C344" s="80">
        <v>1</v>
      </c>
      <c r="D344" s="80">
        <v>1</v>
      </c>
      <c r="E344" s="80"/>
      <c r="F344" s="82" t="str">
        <f xml:space="preserve"> MID(F343,1,39) &amp; "b16"</f>
        <v xml:space="preserve"> From_ILOX_ChuteStatus.ChuteStatus[31].b16</v>
      </c>
      <c r="G344" s="80"/>
      <c r="H344" s="80"/>
      <c r="I344" s="83" t="s">
        <v>207</v>
      </c>
      <c r="J344" s="80"/>
      <c r="K344" s="82" t="str">
        <f>K343</f>
        <v>HAMPER 31</v>
      </c>
    </row>
    <row r="345" spans="1:12" x14ac:dyDescent="0.3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</row>
    <row r="346" spans="1:12" x14ac:dyDescent="0.3">
      <c r="A346" s="80">
        <v>1</v>
      </c>
      <c r="B346" s="46">
        <f>B340+8</f>
        <v>297</v>
      </c>
      <c r="C346" s="80">
        <v>1</v>
      </c>
      <c r="D346" s="80">
        <v>1</v>
      </c>
      <c r="E346" s="80"/>
      <c r="F346" s="82" t="str">
        <f xml:space="preserve"> MID(F340,1,35) &amp; TEXT(MID(F340,36,2)+1,"00") &amp; "]" &amp; RIGHT(F340,LEN(F340)-FIND("]",F340))</f>
        <v xml:space="preserve"> From_ILOX_ChuteStatus.ChuteStatus[32].b12</v>
      </c>
      <c r="G346" s="80"/>
      <c r="H346" s="80">
        <v>0</v>
      </c>
      <c r="I346" s="83" t="s">
        <v>203</v>
      </c>
      <c r="J346" s="80"/>
      <c r="K346" s="82" t="str">
        <f xml:space="preserve"> MID(K340,1,7) &amp; TEXT(MID(K340,8,2)+1,"00")</f>
        <v>HAMPER 32</v>
      </c>
      <c r="L346" s="55"/>
    </row>
    <row r="347" spans="1:12" x14ac:dyDescent="0.3">
      <c r="A347" s="80">
        <v>1</v>
      </c>
      <c r="B347" s="46">
        <f>B346+1</f>
        <v>298</v>
      </c>
      <c r="C347" s="80">
        <v>1</v>
      </c>
      <c r="D347" s="80">
        <v>1</v>
      </c>
      <c r="E347" s="80"/>
      <c r="F347" s="82" t="str">
        <f xml:space="preserve"> MID(F346,1,39) &amp; "b13"</f>
        <v xml:space="preserve"> From_ILOX_ChuteStatus.ChuteStatus[32].b13</v>
      </c>
      <c r="G347" s="80"/>
      <c r="H347" s="80">
        <v>0</v>
      </c>
      <c r="I347" s="83" t="s">
        <v>204</v>
      </c>
      <c r="J347" s="80"/>
      <c r="K347" s="82" t="str">
        <f>K346</f>
        <v>HAMPER 32</v>
      </c>
    </row>
    <row r="348" spans="1:12" x14ac:dyDescent="0.3">
      <c r="A348" s="80">
        <v>1</v>
      </c>
      <c r="B348" s="46">
        <f>B347+1</f>
        <v>299</v>
      </c>
      <c r="C348" s="80">
        <v>1</v>
      </c>
      <c r="D348" s="80">
        <v>1</v>
      </c>
      <c r="E348" s="80"/>
      <c r="F348" s="82" t="str">
        <f xml:space="preserve"> MID(F347,1,39) &amp; "b14"</f>
        <v xml:space="preserve"> From_ILOX_ChuteStatus.ChuteStatus[32].b14</v>
      </c>
      <c r="G348" s="80"/>
      <c r="H348" s="80">
        <v>0</v>
      </c>
      <c r="I348" s="83" t="s">
        <v>205</v>
      </c>
      <c r="J348" s="80"/>
      <c r="K348" s="82" t="str">
        <f>K347</f>
        <v>HAMPER 32</v>
      </c>
    </row>
    <row r="349" spans="1:12" x14ac:dyDescent="0.3">
      <c r="A349" s="80">
        <v>1</v>
      </c>
      <c r="B349" s="46">
        <f>B348+1</f>
        <v>300</v>
      </c>
      <c r="C349" s="80">
        <v>1</v>
      </c>
      <c r="D349" s="80">
        <v>1</v>
      </c>
      <c r="E349" s="80"/>
      <c r="F349" s="82" t="str">
        <f xml:space="preserve"> MID(F348,1,39) &amp; "b15"</f>
        <v xml:space="preserve"> From_ILOX_ChuteStatus.ChuteStatus[32].b15</v>
      </c>
      <c r="G349" s="80"/>
      <c r="H349" s="80"/>
      <c r="I349" s="83" t="s">
        <v>206</v>
      </c>
      <c r="J349" s="80"/>
      <c r="K349" s="82" t="str">
        <f>K348</f>
        <v>HAMPER 32</v>
      </c>
    </row>
    <row r="350" spans="1:12" x14ac:dyDescent="0.3">
      <c r="A350" s="80">
        <v>1</v>
      </c>
      <c r="B350" s="46">
        <f t="shared" ref="B350" si="43">B349+1</f>
        <v>301</v>
      </c>
      <c r="C350" s="80">
        <v>1</v>
      </c>
      <c r="D350" s="80">
        <v>1</v>
      </c>
      <c r="E350" s="80"/>
      <c r="F350" s="82" t="str">
        <f xml:space="preserve"> MID(F349,1,39) &amp; "b16"</f>
        <v xml:space="preserve"> From_ILOX_ChuteStatus.ChuteStatus[32].b16</v>
      </c>
      <c r="G350" s="80"/>
      <c r="H350" s="80"/>
      <c r="I350" s="83" t="s">
        <v>207</v>
      </c>
      <c r="J350" s="80"/>
      <c r="K350" s="82" t="str">
        <f>K349</f>
        <v>HAMPER 32</v>
      </c>
    </row>
    <row r="351" spans="1:12" x14ac:dyDescent="0.3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</row>
    <row r="352" spans="1:12" x14ac:dyDescent="0.3">
      <c r="A352" s="80">
        <v>1</v>
      </c>
      <c r="B352" s="46">
        <f>B346+8</f>
        <v>305</v>
      </c>
      <c r="C352" s="80">
        <v>1</v>
      </c>
      <c r="D352" s="80">
        <v>1</v>
      </c>
      <c r="E352" s="80"/>
      <c r="F352" s="82" t="str">
        <f xml:space="preserve"> MID(F346,1,35) &amp; TEXT(MID(F346,36,2)+1,"00") &amp; "]" &amp; RIGHT(F346,LEN(F346)-FIND("]",F346))</f>
        <v xml:space="preserve"> From_ILOX_ChuteStatus.ChuteStatus[33].b12</v>
      </c>
      <c r="G352" s="80"/>
      <c r="H352" s="80">
        <v>0</v>
      </c>
      <c r="I352" s="83" t="s">
        <v>203</v>
      </c>
      <c r="J352" s="80"/>
      <c r="K352" s="82" t="str">
        <f xml:space="preserve"> MID(K346,1,7) &amp; TEXT(MID(K346,8,2)+1,"00")</f>
        <v>HAMPER 33</v>
      </c>
      <c r="L352" s="55"/>
    </row>
    <row r="353" spans="1:12" x14ac:dyDescent="0.3">
      <c r="A353" s="80">
        <v>1</v>
      </c>
      <c r="B353" s="46">
        <f>B352+1</f>
        <v>306</v>
      </c>
      <c r="C353" s="80">
        <v>1</v>
      </c>
      <c r="D353" s="80">
        <v>1</v>
      </c>
      <c r="E353" s="80"/>
      <c r="F353" s="82" t="str">
        <f xml:space="preserve"> MID(F352,1,39) &amp; "b13"</f>
        <v xml:space="preserve"> From_ILOX_ChuteStatus.ChuteStatus[33].b13</v>
      </c>
      <c r="G353" s="80"/>
      <c r="H353" s="80">
        <v>0</v>
      </c>
      <c r="I353" s="83" t="s">
        <v>204</v>
      </c>
      <c r="J353" s="80"/>
      <c r="K353" s="82" t="str">
        <f>K352</f>
        <v>HAMPER 33</v>
      </c>
    </row>
    <row r="354" spans="1:12" x14ac:dyDescent="0.3">
      <c r="A354" s="80">
        <v>1</v>
      </c>
      <c r="B354" s="46">
        <f>B353+1</f>
        <v>307</v>
      </c>
      <c r="C354" s="80">
        <v>1</v>
      </c>
      <c r="D354" s="80">
        <v>1</v>
      </c>
      <c r="E354" s="80"/>
      <c r="F354" s="82" t="str">
        <f xml:space="preserve"> MID(F353,1,39) &amp; "b14"</f>
        <v xml:space="preserve"> From_ILOX_ChuteStatus.ChuteStatus[33].b14</v>
      </c>
      <c r="G354" s="80"/>
      <c r="H354" s="80">
        <v>0</v>
      </c>
      <c r="I354" s="83" t="s">
        <v>205</v>
      </c>
      <c r="J354" s="80"/>
      <c r="K354" s="82" t="str">
        <f>K353</f>
        <v>HAMPER 33</v>
      </c>
    </row>
    <row r="355" spans="1:12" x14ac:dyDescent="0.3">
      <c r="A355" s="80">
        <v>1</v>
      </c>
      <c r="B355" s="46">
        <f>B354+1</f>
        <v>308</v>
      </c>
      <c r="C355" s="80">
        <v>1</v>
      </c>
      <c r="D355" s="80">
        <v>1</v>
      </c>
      <c r="E355" s="80"/>
      <c r="F355" s="82" t="str">
        <f xml:space="preserve"> MID(F354,1,39) &amp; "b15"</f>
        <v xml:space="preserve"> From_ILOX_ChuteStatus.ChuteStatus[33].b15</v>
      </c>
      <c r="G355" s="80"/>
      <c r="H355" s="80"/>
      <c r="I355" s="83" t="s">
        <v>206</v>
      </c>
      <c r="J355" s="80"/>
      <c r="K355" s="82" t="str">
        <f>K354</f>
        <v>HAMPER 33</v>
      </c>
    </row>
    <row r="356" spans="1:12" x14ac:dyDescent="0.3">
      <c r="A356" s="80">
        <v>1</v>
      </c>
      <c r="B356" s="46">
        <f t="shared" ref="B356" si="44">B355+1</f>
        <v>309</v>
      </c>
      <c r="C356" s="80">
        <v>1</v>
      </c>
      <c r="D356" s="80">
        <v>1</v>
      </c>
      <c r="E356" s="80"/>
      <c r="F356" s="82" t="str">
        <f xml:space="preserve"> MID(F355,1,39) &amp; "b16"</f>
        <v xml:space="preserve"> From_ILOX_ChuteStatus.ChuteStatus[33].b16</v>
      </c>
      <c r="G356" s="80"/>
      <c r="H356" s="80"/>
      <c r="I356" s="83" t="s">
        <v>207</v>
      </c>
      <c r="J356" s="80"/>
      <c r="K356" s="82" t="str">
        <f>K355</f>
        <v>HAMPER 33</v>
      </c>
    </row>
    <row r="357" spans="1:12" x14ac:dyDescent="0.3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</row>
    <row r="358" spans="1:12" x14ac:dyDescent="0.3">
      <c r="A358" s="80">
        <v>1</v>
      </c>
      <c r="B358" s="46">
        <f>B352+8</f>
        <v>313</v>
      </c>
      <c r="C358" s="80">
        <v>1</v>
      </c>
      <c r="D358" s="80">
        <v>1</v>
      </c>
      <c r="E358" s="80"/>
      <c r="F358" s="82" t="str">
        <f xml:space="preserve"> MID(F352,1,35) &amp; TEXT(MID(F352,36,2)+1,"00") &amp; "]" &amp; RIGHT(F352,LEN(F352)-FIND("]",F352))</f>
        <v xml:space="preserve"> From_ILOX_ChuteStatus.ChuteStatus[34].b12</v>
      </c>
      <c r="G358" s="80"/>
      <c r="H358" s="80">
        <v>0</v>
      </c>
      <c r="I358" s="83" t="s">
        <v>203</v>
      </c>
      <c r="J358" s="80"/>
      <c r="K358" s="82" t="str">
        <f xml:space="preserve"> MID(K352,1,7) &amp; TEXT(MID(K352,8,2)+1,"00")</f>
        <v>HAMPER 34</v>
      </c>
      <c r="L358" s="55"/>
    </row>
    <row r="359" spans="1:12" x14ac:dyDescent="0.3">
      <c r="A359" s="80">
        <v>1</v>
      </c>
      <c r="B359" s="46">
        <f>B358+1</f>
        <v>314</v>
      </c>
      <c r="C359" s="80">
        <v>1</v>
      </c>
      <c r="D359" s="80">
        <v>1</v>
      </c>
      <c r="E359" s="80"/>
      <c r="F359" s="82" t="str">
        <f xml:space="preserve"> MID(F358,1,39) &amp; "b13"</f>
        <v xml:space="preserve"> From_ILOX_ChuteStatus.ChuteStatus[34].b13</v>
      </c>
      <c r="G359" s="80"/>
      <c r="H359" s="80">
        <v>0</v>
      </c>
      <c r="I359" s="83" t="s">
        <v>204</v>
      </c>
      <c r="J359" s="80"/>
      <c r="K359" s="82" t="str">
        <f>K358</f>
        <v>HAMPER 34</v>
      </c>
    </row>
    <row r="360" spans="1:12" x14ac:dyDescent="0.3">
      <c r="A360" s="80">
        <v>1</v>
      </c>
      <c r="B360" s="46">
        <f>B359+1</f>
        <v>315</v>
      </c>
      <c r="C360" s="80">
        <v>1</v>
      </c>
      <c r="D360" s="80">
        <v>1</v>
      </c>
      <c r="E360" s="80"/>
      <c r="F360" s="82" t="str">
        <f xml:space="preserve"> MID(F359,1,39) &amp; "b14"</f>
        <v xml:space="preserve"> From_ILOX_ChuteStatus.ChuteStatus[34].b14</v>
      </c>
      <c r="G360" s="80"/>
      <c r="H360" s="80">
        <v>0</v>
      </c>
      <c r="I360" s="83" t="s">
        <v>205</v>
      </c>
      <c r="J360" s="80"/>
      <c r="K360" s="82" t="str">
        <f>K359</f>
        <v>HAMPER 34</v>
      </c>
    </row>
    <row r="361" spans="1:12" x14ac:dyDescent="0.3">
      <c r="A361" s="80">
        <v>1</v>
      </c>
      <c r="B361" s="46">
        <f>B360+1</f>
        <v>316</v>
      </c>
      <c r="C361" s="80">
        <v>1</v>
      </c>
      <c r="D361" s="80">
        <v>1</v>
      </c>
      <c r="E361" s="80"/>
      <c r="F361" s="82" t="str">
        <f xml:space="preserve"> MID(F360,1,39) &amp; "b15"</f>
        <v xml:space="preserve"> From_ILOX_ChuteStatus.ChuteStatus[34].b15</v>
      </c>
      <c r="G361" s="80"/>
      <c r="H361" s="80"/>
      <c r="I361" s="83" t="s">
        <v>206</v>
      </c>
      <c r="J361" s="80"/>
      <c r="K361" s="82" t="str">
        <f>K360</f>
        <v>HAMPER 34</v>
      </c>
    </row>
    <row r="362" spans="1:12" x14ac:dyDescent="0.3">
      <c r="A362" s="80">
        <v>1</v>
      </c>
      <c r="B362" s="46">
        <f t="shared" ref="B362" si="45">B361+1</f>
        <v>317</v>
      </c>
      <c r="C362" s="80">
        <v>1</v>
      </c>
      <c r="D362" s="80">
        <v>1</v>
      </c>
      <c r="E362" s="80"/>
      <c r="F362" s="82" t="str">
        <f xml:space="preserve"> MID(F361,1,39) &amp; "b16"</f>
        <v xml:space="preserve"> From_ILOX_ChuteStatus.ChuteStatus[34].b16</v>
      </c>
      <c r="G362" s="80"/>
      <c r="H362" s="80"/>
      <c r="I362" s="83" t="s">
        <v>207</v>
      </c>
      <c r="J362" s="80"/>
      <c r="K362" s="82" t="str">
        <f>K361</f>
        <v>HAMPER 34</v>
      </c>
    </row>
    <row r="363" spans="1:12" x14ac:dyDescent="0.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</row>
    <row r="364" spans="1:12" x14ac:dyDescent="0.3">
      <c r="A364" s="80">
        <v>1</v>
      </c>
      <c r="B364" s="46">
        <f>B358+8</f>
        <v>321</v>
      </c>
      <c r="C364" s="80">
        <v>1</v>
      </c>
      <c r="D364" s="80">
        <v>1</v>
      </c>
      <c r="E364" s="80"/>
      <c r="F364" s="82" t="str">
        <f xml:space="preserve"> MID(F358,1,35) &amp; TEXT(MID(F358,36,2)+1,"00") &amp; "]" &amp; RIGHT(F358,LEN(F358)-FIND("]",F358))</f>
        <v xml:space="preserve"> From_ILOX_ChuteStatus.ChuteStatus[35].b12</v>
      </c>
      <c r="G364" s="80"/>
      <c r="H364" s="80">
        <v>0</v>
      </c>
      <c r="I364" s="83" t="s">
        <v>203</v>
      </c>
      <c r="J364" s="80"/>
      <c r="K364" s="82" t="str">
        <f xml:space="preserve"> MID(K358,1,7) &amp; TEXT(MID(K358,8,2)+1,"00")</f>
        <v>HAMPER 35</v>
      </c>
      <c r="L364" s="55"/>
    </row>
    <row r="365" spans="1:12" x14ac:dyDescent="0.3">
      <c r="A365" s="80">
        <v>1</v>
      </c>
      <c r="B365" s="46">
        <f>B364+1</f>
        <v>322</v>
      </c>
      <c r="C365" s="80">
        <v>1</v>
      </c>
      <c r="D365" s="80">
        <v>1</v>
      </c>
      <c r="E365" s="80"/>
      <c r="F365" s="82" t="str">
        <f xml:space="preserve"> MID(F364,1,39) &amp; "b13"</f>
        <v xml:space="preserve"> From_ILOX_ChuteStatus.ChuteStatus[35].b13</v>
      </c>
      <c r="G365" s="80"/>
      <c r="H365" s="80">
        <v>0</v>
      </c>
      <c r="I365" s="83" t="s">
        <v>204</v>
      </c>
      <c r="J365" s="80"/>
      <c r="K365" s="82" t="str">
        <f>K364</f>
        <v>HAMPER 35</v>
      </c>
    </row>
    <row r="366" spans="1:12" x14ac:dyDescent="0.3">
      <c r="A366" s="80">
        <v>1</v>
      </c>
      <c r="B366" s="46">
        <f>B365+1</f>
        <v>323</v>
      </c>
      <c r="C366" s="80">
        <v>1</v>
      </c>
      <c r="D366" s="80">
        <v>1</v>
      </c>
      <c r="E366" s="80"/>
      <c r="F366" s="82" t="str">
        <f xml:space="preserve"> MID(F365,1,39) &amp; "b14"</f>
        <v xml:space="preserve"> From_ILOX_ChuteStatus.ChuteStatus[35].b14</v>
      </c>
      <c r="G366" s="80"/>
      <c r="H366" s="80">
        <v>0</v>
      </c>
      <c r="I366" s="83" t="s">
        <v>205</v>
      </c>
      <c r="J366" s="80"/>
      <c r="K366" s="82" t="str">
        <f>K365</f>
        <v>HAMPER 35</v>
      </c>
    </row>
    <row r="367" spans="1:12" x14ac:dyDescent="0.3">
      <c r="A367" s="80">
        <v>1</v>
      </c>
      <c r="B367" s="46">
        <f>B366+1</f>
        <v>324</v>
      </c>
      <c r="C367" s="80">
        <v>1</v>
      </c>
      <c r="D367" s="80">
        <v>1</v>
      </c>
      <c r="E367" s="80"/>
      <c r="F367" s="82" t="str">
        <f xml:space="preserve"> MID(F366,1,39) &amp; "b15"</f>
        <v xml:space="preserve"> From_ILOX_ChuteStatus.ChuteStatus[35].b15</v>
      </c>
      <c r="G367" s="80"/>
      <c r="H367" s="80"/>
      <c r="I367" s="83" t="s">
        <v>206</v>
      </c>
      <c r="J367" s="80"/>
      <c r="K367" s="82" t="str">
        <f>K366</f>
        <v>HAMPER 35</v>
      </c>
    </row>
    <row r="368" spans="1:12" x14ac:dyDescent="0.3">
      <c r="A368" s="80">
        <v>1</v>
      </c>
      <c r="B368" s="46">
        <f t="shared" ref="B368" si="46">B367+1</f>
        <v>325</v>
      </c>
      <c r="C368" s="80">
        <v>1</v>
      </c>
      <c r="D368" s="80">
        <v>1</v>
      </c>
      <c r="E368" s="80"/>
      <c r="F368" s="82" t="str">
        <f xml:space="preserve"> MID(F367,1,39) &amp; "b16"</f>
        <v xml:space="preserve"> From_ILOX_ChuteStatus.ChuteStatus[35].b16</v>
      </c>
      <c r="G368" s="80"/>
      <c r="H368" s="80"/>
      <c r="I368" s="83" t="s">
        <v>207</v>
      </c>
      <c r="J368" s="80"/>
      <c r="K368" s="82" t="str">
        <f>K367</f>
        <v>HAMPER 35</v>
      </c>
    </row>
    <row r="369" spans="1:12" x14ac:dyDescent="0.3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</row>
    <row r="370" spans="1:12" x14ac:dyDescent="0.3">
      <c r="A370" s="80">
        <v>1</v>
      </c>
      <c r="B370" s="46">
        <f>B364+8</f>
        <v>329</v>
      </c>
      <c r="C370" s="80">
        <v>1</v>
      </c>
      <c r="D370" s="80">
        <v>1</v>
      </c>
      <c r="E370" s="80"/>
      <c r="F370" s="82" t="str">
        <f xml:space="preserve"> MID(F364,1,35) &amp; TEXT(MID(F364,36,2)+1,"00") &amp; "]" &amp; RIGHT(F364,LEN(F364)-FIND("]",F364))</f>
        <v xml:space="preserve"> From_ILOX_ChuteStatus.ChuteStatus[36].b12</v>
      </c>
      <c r="G370" s="80"/>
      <c r="H370" s="80">
        <v>0</v>
      </c>
      <c r="I370" s="83" t="s">
        <v>203</v>
      </c>
      <c r="J370" s="80"/>
      <c r="K370" s="82" t="str">
        <f xml:space="preserve"> MID(K364,1,7) &amp; TEXT(MID(K364,8,2)+1,"00")</f>
        <v>HAMPER 36</v>
      </c>
      <c r="L370" s="55"/>
    </row>
    <row r="371" spans="1:12" x14ac:dyDescent="0.3">
      <c r="A371" s="80">
        <v>1</v>
      </c>
      <c r="B371" s="46">
        <f>B370+1</f>
        <v>330</v>
      </c>
      <c r="C371" s="80">
        <v>1</v>
      </c>
      <c r="D371" s="80">
        <v>1</v>
      </c>
      <c r="E371" s="80"/>
      <c r="F371" s="82" t="str">
        <f xml:space="preserve"> MID(F370,1,39) &amp; "b13"</f>
        <v xml:space="preserve"> From_ILOX_ChuteStatus.ChuteStatus[36].b13</v>
      </c>
      <c r="G371" s="80"/>
      <c r="H371" s="80">
        <v>0</v>
      </c>
      <c r="I371" s="83" t="s">
        <v>204</v>
      </c>
      <c r="J371" s="80"/>
      <c r="K371" s="82" t="str">
        <f>K370</f>
        <v>HAMPER 36</v>
      </c>
    </row>
    <row r="372" spans="1:12" x14ac:dyDescent="0.3">
      <c r="A372" s="80">
        <v>1</v>
      </c>
      <c r="B372" s="46">
        <f>B371+1</f>
        <v>331</v>
      </c>
      <c r="C372" s="80">
        <v>1</v>
      </c>
      <c r="D372" s="80">
        <v>1</v>
      </c>
      <c r="E372" s="80"/>
      <c r="F372" s="82" t="str">
        <f xml:space="preserve"> MID(F371,1,39) &amp; "b14"</f>
        <v xml:space="preserve"> From_ILOX_ChuteStatus.ChuteStatus[36].b14</v>
      </c>
      <c r="G372" s="80"/>
      <c r="H372" s="80">
        <v>0</v>
      </c>
      <c r="I372" s="83" t="s">
        <v>205</v>
      </c>
      <c r="J372" s="80"/>
      <c r="K372" s="82" t="str">
        <f>K371</f>
        <v>HAMPER 36</v>
      </c>
    </row>
    <row r="373" spans="1:12" x14ac:dyDescent="0.3">
      <c r="A373" s="80">
        <v>1</v>
      </c>
      <c r="B373" s="46">
        <f>B372+1</f>
        <v>332</v>
      </c>
      <c r="C373" s="80">
        <v>1</v>
      </c>
      <c r="D373" s="80">
        <v>1</v>
      </c>
      <c r="E373" s="80"/>
      <c r="F373" s="82" t="str">
        <f xml:space="preserve"> MID(F372,1,39) &amp; "b15"</f>
        <v xml:space="preserve"> From_ILOX_ChuteStatus.ChuteStatus[36].b15</v>
      </c>
      <c r="G373" s="80"/>
      <c r="H373" s="80"/>
      <c r="I373" s="83" t="s">
        <v>206</v>
      </c>
      <c r="J373" s="80"/>
      <c r="K373" s="82" t="str">
        <f>K372</f>
        <v>HAMPER 36</v>
      </c>
    </row>
    <row r="374" spans="1:12" x14ac:dyDescent="0.3">
      <c r="A374" s="80">
        <v>1</v>
      </c>
      <c r="B374" s="46">
        <f t="shared" ref="B374" si="47">B373+1</f>
        <v>333</v>
      </c>
      <c r="C374" s="80">
        <v>1</v>
      </c>
      <c r="D374" s="80">
        <v>1</v>
      </c>
      <c r="E374" s="80"/>
      <c r="F374" s="82" t="str">
        <f xml:space="preserve"> MID(F373,1,39) &amp; "b16"</f>
        <v xml:space="preserve"> From_ILOX_ChuteStatus.ChuteStatus[36].b16</v>
      </c>
      <c r="G374" s="80"/>
      <c r="H374" s="80"/>
      <c r="I374" s="83" t="s">
        <v>207</v>
      </c>
      <c r="J374" s="80"/>
      <c r="K374" s="82" t="str">
        <f>K373</f>
        <v>HAMPER 36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D27" sqref="D27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493</v>
      </c>
      <c r="C4" s="48" t="s">
        <v>82</v>
      </c>
      <c r="D4" s="48" t="s">
        <v>494</v>
      </c>
      <c r="E4" s="48" t="s">
        <v>495</v>
      </c>
      <c r="F4" s="55" t="s">
        <v>880</v>
      </c>
      <c r="G4" s="55" t="s">
        <v>879</v>
      </c>
    </row>
    <row r="5" spans="1:7" x14ac:dyDescent="0.3">
      <c r="A5" s="55">
        <v>1</v>
      </c>
      <c r="B5" s="48">
        <v>1</v>
      </c>
      <c r="C5" s="55" t="s">
        <v>861</v>
      </c>
      <c r="D5" s="48">
        <v>10</v>
      </c>
      <c r="E5" s="55" t="s">
        <v>860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862</v>
      </c>
      <c r="D6" s="48">
        <v>20</v>
      </c>
      <c r="E6" s="55" t="s">
        <v>860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858</v>
      </c>
      <c r="D7" s="48">
        <v>10</v>
      </c>
      <c r="E7" s="55" t="s">
        <v>860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859</v>
      </c>
      <c r="D8" s="48">
        <v>20</v>
      </c>
      <c r="E8" s="55" t="s">
        <v>860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1346</v>
      </c>
      <c r="D9" s="48">
        <v>1</v>
      </c>
      <c r="E9" s="55" t="s">
        <v>1347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864</v>
      </c>
      <c r="D10" s="48">
        <v>900</v>
      </c>
      <c r="E10" s="55" t="s">
        <v>865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1398</v>
      </c>
      <c r="D11" s="48">
        <v>2000</v>
      </c>
      <c r="E11" s="48" t="s">
        <v>496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1399</v>
      </c>
      <c r="D12" s="48">
        <v>4000</v>
      </c>
      <c r="E12" s="48" t="s">
        <v>496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1400</v>
      </c>
      <c r="D13" s="48">
        <v>4000</v>
      </c>
      <c r="E13" s="48" t="s">
        <v>496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1401</v>
      </c>
      <c r="D14" s="48">
        <v>4000</v>
      </c>
      <c r="E14" s="48" t="s">
        <v>496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1402</v>
      </c>
      <c r="D15" s="48">
        <v>4000</v>
      </c>
      <c r="E15" s="48" t="s">
        <v>496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1403</v>
      </c>
      <c r="D16" s="48">
        <v>4000</v>
      </c>
      <c r="E16" s="48" t="s">
        <v>496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892</v>
      </c>
      <c r="D17" s="48">
        <v>885</v>
      </c>
      <c r="E17" s="55" t="s">
        <v>893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894</v>
      </c>
      <c r="D18" s="48">
        <v>1700</v>
      </c>
      <c r="E18" s="48" t="s">
        <v>496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895</v>
      </c>
      <c r="D19" s="48">
        <v>2050</v>
      </c>
      <c r="E19" s="55" t="s">
        <v>893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896</v>
      </c>
      <c r="D20" s="48">
        <v>13631</v>
      </c>
      <c r="E20" s="55" t="s">
        <v>893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904</v>
      </c>
      <c r="D21" s="48">
        <v>2580</v>
      </c>
      <c r="E21" s="55" t="s">
        <v>893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909</v>
      </c>
      <c r="D22" s="87">
        <v>170</v>
      </c>
      <c r="E22" s="55" t="s">
        <v>908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911</v>
      </c>
      <c r="D23" s="48">
        <v>170</v>
      </c>
      <c r="E23" s="55" t="s">
        <v>908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910</v>
      </c>
      <c r="D24" s="48">
        <v>170</v>
      </c>
      <c r="E24" s="55" t="s">
        <v>908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J41" sqref="J41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49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718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1337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487</v>
      </c>
      <c r="R9" s="53" t="s">
        <v>486</v>
      </c>
      <c r="S9" s="53" t="s">
        <v>485</v>
      </c>
      <c r="T9" s="53" t="s">
        <v>484</v>
      </c>
      <c r="U9" s="53" t="s">
        <v>483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917</v>
      </c>
      <c r="S11" s="57" t="s">
        <v>752</v>
      </c>
      <c r="T11" s="57" t="s">
        <v>751</v>
      </c>
      <c r="U11" s="57" t="s">
        <v>750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1358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826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475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804</v>
      </c>
      <c r="O39" s="55" t="s">
        <v>803</v>
      </c>
      <c r="P39" s="55" t="s">
        <v>736</v>
      </c>
      <c r="Q39" s="37" t="s">
        <v>474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685</v>
      </c>
      <c r="S56" s="54" t="s">
        <v>473</v>
      </c>
      <c r="T56" s="54" t="s">
        <v>472</v>
      </c>
      <c r="U56" s="54" t="s">
        <v>471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A79" workbookViewId="0">
      <selection activeCell="K98" sqref="K98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54</v>
      </c>
      <c r="G3" s="27" t="s">
        <v>56</v>
      </c>
      <c r="H3" s="27" t="s">
        <v>57</v>
      </c>
      <c r="I3" s="27" t="s">
        <v>58</v>
      </c>
      <c r="J3" s="27" t="s">
        <v>59</v>
      </c>
      <c r="K3" s="27" t="s">
        <v>60</v>
      </c>
      <c r="L3" s="27" t="s">
        <v>61</v>
      </c>
      <c r="M3" s="27" t="s">
        <v>62</v>
      </c>
      <c r="N3" s="27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7" t="s">
        <v>55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5" t="s">
        <v>144</v>
      </c>
      <c r="H5" s="65" t="s">
        <v>749</v>
      </c>
      <c r="I5" s="65" t="s">
        <v>805</v>
      </c>
      <c r="J5" s="65" t="s">
        <v>141</v>
      </c>
      <c r="K5" s="65" t="s">
        <v>138</v>
      </c>
      <c r="L5" s="29" t="s">
        <v>323</v>
      </c>
      <c r="M5" s="29" t="s">
        <v>322</v>
      </c>
      <c r="N5" s="29" t="s">
        <v>321</v>
      </c>
      <c r="O5" s="58" t="s">
        <v>309</v>
      </c>
      <c r="P5" s="63" t="s">
        <v>320</v>
      </c>
      <c r="Q5" s="40" t="s">
        <v>319</v>
      </c>
      <c r="R5" s="63"/>
      <c r="S5" s="63"/>
      <c r="T5" s="64" t="s">
        <v>318</v>
      </c>
      <c r="U5" s="29" t="s">
        <v>317</v>
      </c>
      <c r="V5" s="29" t="s">
        <v>316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828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387</v>
      </c>
      <c r="U7" s="30" t="s">
        <v>388</v>
      </c>
      <c r="V7" s="51" t="s">
        <v>378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3"/>
      <c r="H9" s="63"/>
      <c r="I9" s="63"/>
      <c r="J9" s="64" t="s">
        <v>310</v>
      </c>
      <c r="K9" s="62"/>
      <c r="L9" s="39" t="s">
        <v>380</v>
      </c>
      <c r="M9" s="39" t="s">
        <v>381</v>
      </c>
      <c r="N9" s="52" t="s">
        <v>379</v>
      </c>
      <c r="O9" s="39" t="s">
        <v>382</v>
      </c>
      <c r="P9" s="39" t="s">
        <v>383</v>
      </c>
      <c r="Q9" s="39" t="s">
        <v>384</v>
      </c>
      <c r="R9" s="52" t="s">
        <v>385</v>
      </c>
      <c r="S9" s="52" t="s">
        <v>386</v>
      </c>
      <c r="T9" s="39" t="s">
        <v>387</v>
      </c>
      <c r="U9" s="39" t="s">
        <v>388</v>
      </c>
      <c r="V9" s="52" t="s">
        <v>378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3"/>
      <c r="H11" s="63"/>
      <c r="I11" s="63"/>
      <c r="J11" s="63"/>
      <c r="K11" s="63"/>
      <c r="L11" s="63"/>
      <c r="M11" s="65" t="s">
        <v>883</v>
      </c>
      <c r="N11" s="65" t="s">
        <v>882</v>
      </c>
      <c r="O11" s="63"/>
      <c r="P11" s="63"/>
      <c r="Q11" s="63"/>
      <c r="R11" s="52" t="s">
        <v>315</v>
      </c>
      <c r="S11" s="52" t="s">
        <v>314</v>
      </c>
      <c r="T11" s="52" t="s">
        <v>313</v>
      </c>
      <c r="U11" s="52" t="s">
        <v>312</v>
      </c>
      <c r="V11" s="52" t="s">
        <v>311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807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1357</v>
      </c>
      <c r="Q15" s="55" t="s">
        <v>597</v>
      </c>
      <c r="R15" s="55" t="s">
        <v>596</v>
      </c>
      <c r="V15" s="55" t="s">
        <v>324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588</v>
      </c>
      <c r="R17" s="55" t="s">
        <v>587</v>
      </c>
      <c r="S17" s="27" t="s">
        <v>586</v>
      </c>
      <c r="T17" s="55" t="s">
        <v>585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832</v>
      </c>
      <c r="R19" s="27" t="s">
        <v>831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602</v>
      </c>
      <c r="R21" s="55" t="s">
        <v>601</v>
      </c>
      <c r="S21" s="55" t="s">
        <v>600</v>
      </c>
      <c r="T21" s="55" t="s">
        <v>599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836</v>
      </c>
      <c r="R23" s="55" t="s">
        <v>835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606</v>
      </c>
      <c r="R25" s="55" t="s">
        <v>605</v>
      </c>
      <c r="S25" s="55" t="s">
        <v>604</v>
      </c>
      <c r="T25" s="55" t="s">
        <v>603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898</v>
      </c>
      <c r="Q27" s="55" t="s">
        <v>840</v>
      </c>
      <c r="R27" s="55" t="s">
        <v>839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875</v>
      </c>
      <c r="R29" s="55" t="s">
        <v>874</v>
      </c>
      <c r="S29" s="29" t="s">
        <v>137</v>
      </c>
      <c r="T29" s="29" t="s">
        <v>136</v>
      </c>
      <c r="U29" s="29" t="s">
        <v>135</v>
      </c>
      <c r="V29" s="29" t="s">
        <v>134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327</v>
      </c>
      <c r="P31" s="29" t="s">
        <v>326</v>
      </c>
      <c r="V31" s="29" t="s">
        <v>325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825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68" t="s">
        <v>140</v>
      </c>
      <c r="U33" s="32" t="s">
        <v>139</v>
      </c>
      <c r="V33" s="68" t="s">
        <v>138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68" t="s">
        <v>332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334</v>
      </c>
      <c r="P37" s="29" t="s">
        <v>333</v>
      </c>
      <c r="R37" s="27" t="s">
        <v>843</v>
      </c>
      <c r="U37" s="27" t="s">
        <v>842</v>
      </c>
      <c r="V37" s="57" t="s">
        <v>841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845</v>
      </c>
      <c r="P39" s="29" t="s">
        <v>336</v>
      </c>
      <c r="Q39" s="55" t="s">
        <v>317</v>
      </c>
      <c r="R39" s="55" t="s">
        <v>316</v>
      </c>
      <c r="S39" s="27" t="s">
        <v>489</v>
      </c>
      <c r="T39" s="29" t="s">
        <v>335</v>
      </c>
      <c r="U39" s="41" t="s">
        <v>488</v>
      </c>
      <c r="V39" s="57" t="s">
        <v>866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991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159</v>
      </c>
      <c r="N49" s="55" t="s">
        <v>156</v>
      </c>
      <c r="P49" s="27" t="s">
        <v>155</v>
      </c>
      <c r="Q49" s="55" t="s">
        <v>154</v>
      </c>
      <c r="R49" s="55" t="s">
        <v>823</v>
      </c>
      <c r="S49" s="55" t="s">
        <v>822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991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791</v>
      </c>
      <c r="N51" s="27" t="s">
        <v>790</v>
      </c>
      <c r="O51" s="27" t="s">
        <v>789</v>
      </c>
      <c r="P51" s="27" t="s">
        <v>792</v>
      </c>
      <c r="Q51" s="55" t="s">
        <v>827</v>
      </c>
      <c r="R51" s="27" t="s">
        <v>251</v>
      </c>
      <c r="S51" s="27" t="s">
        <v>150</v>
      </c>
      <c r="T51" s="27" t="s">
        <v>787</v>
      </c>
      <c r="U51" s="27" t="s">
        <v>149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188</v>
      </c>
      <c r="H54" s="33" t="s">
        <v>187</v>
      </c>
      <c r="I54" s="33" t="s">
        <v>202</v>
      </c>
      <c r="J54" s="33"/>
      <c r="K54" s="33" t="s">
        <v>418</v>
      </c>
      <c r="L54" s="33" t="s">
        <v>417</v>
      </c>
      <c r="M54" s="33" t="s">
        <v>416</v>
      </c>
      <c r="N54" s="29" t="s">
        <v>415</v>
      </c>
      <c r="O54" s="33" t="s">
        <v>414</v>
      </c>
      <c r="P54" s="33" t="s">
        <v>413</v>
      </c>
      <c r="Q54" s="33" t="s">
        <v>412</v>
      </c>
      <c r="R54" s="29" t="s">
        <v>411</v>
      </c>
      <c r="S54" s="33"/>
      <c r="T54" s="33" t="s">
        <v>410</v>
      </c>
      <c r="U54" s="33" t="s">
        <v>409</v>
      </c>
      <c r="V54" s="33" t="s">
        <v>408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419</v>
      </c>
      <c r="H56" s="61" t="s">
        <v>420</v>
      </c>
      <c r="I56" s="61" t="s">
        <v>421</v>
      </c>
      <c r="J56" s="61" t="s">
        <v>200</v>
      </c>
      <c r="K56" s="61" t="s">
        <v>201</v>
      </c>
      <c r="L56" s="60" t="s">
        <v>199</v>
      </c>
      <c r="M56" s="60" t="s">
        <v>198</v>
      </c>
      <c r="N56" s="60" t="s">
        <v>197</v>
      </c>
      <c r="O56" s="60" t="s">
        <v>196</v>
      </c>
      <c r="P56" s="60" t="s">
        <v>195</v>
      </c>
      <c r="Q56" s="60" t="s">
        <v>194</v>
      </c>
      <c r="R56" s="60" t="s">
        <v>193</v>
      </c>
      <c r="S56" s="60" t="s">
        <v>192</v>
      </c>
      <c r="T56" s="60" t="s">
        <v>191</v>
      </c>
      <c r="U56" s="60" t="s">
        <v>190</v>
      </c>
      <c r="V56" s="60" t="s">
        <v>189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1" t="s">
        <v>437</v>
      </c>
      <c r="H58" s="71" t="s">
        <v>436</v>
      </c>
      <c r="I58" s="71" t="s">
        <v>435</v>
      </c>
      <c r="J58" s="71" t="s">
        <v>434</v>
      </c>
      <c r="K58" s="71" t="s">
        <v>433</v>
      </c>
      <c r="L58" s="71" t="s">
        <v>432</v>
      </c>
      <c r="M58" s="71" t="s">
        <v>431</v>
      </c>
      <c r="N58" s="71" t="s">
        <v>430</v>
      </c>
      <c r="O58" s="71" t="s">
        <v>429</v>
      </c>
      <c r="P58" s="71" t="s">
        <v>428</v>
      </c>
      <c r="Q58" s="71" t="s">
        <v>427</v>
      </c>
      <c r="R58" s="71" t="s">
        <v>426</v>
      </c>
      <c r="S58" s="71" t="s">
        <v>425</v>
      </c>
      <c r="T58" s="71" t="s">
        <v>424</v>
      </c>
      <c r="U58" s="71" t="s">
        <v>423</v>
      </c>
      <c r="V58" s="71" t="s">
        <v>422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1" t="s">
        <v>438</v>
      </c>
      <c r="H60" s="71" t="s">
        <v>439</v>
      </c>
      <c r="I60" s="71" t="s">
        <v>440</v>
      </c>
      <c r="J60" s="71" t="s">
        <v>441</v>
      </c>
      <c r="K60" s="71" t="s">
        <v>442</v>
      </c>
      <c r="L60" s="71" t="s">
        <v>443</v>
      </c>
      <c r="M60" s="71" t="s">
        <v>444</v>
      </c>
      <c r="N60" s="71" t="s">
        <v>445</v>
      </c>
      <c r="O60" s="71" t="s">
        <v>446</v>
      </c>
      <c r="P60" s="71" t="s">
        <v>447</v>
      </c>
      <c r="Q60" s="71" t="s">
        <v>448</v>
      </c>
      <c r="R60" s="71" t="s">
        <v>449</v>
      </c>
      <c r="S60" s="71" t="s">
        <v>450</v>
      </c>
      <c r="T60" s="71" t="s">
        <v>451</v>
      </c>
      <c r="U60" s="71" t="s">
        <v>452</v>
      </c>
      <c r="V60" s="71" t="s">
        <v>453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802</v>
      </c>
      <c r="V62" s="57" t="s">
        <v>801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E64" s="79" t="s">
        <v>1379</v>
      </c>
      <c r="G64" s="33"/>
      <c r="H64" s="33" t="s">
        <v>89</v>
      </c>
      <c r="I64" s="33" t="s">
        <v>88</v>
      </c>
      <c r="J64" s="33" t="s">
        <v>87</v>
      </c>
      <c r="K64" s="33" t="s">
        <v>204</v>
      </c>
      <c r="L64" s="33" t="s">
        <v>203</v>
      </c>
      <c r="M64" s="33" t="s">
        <v>97</v>
      </c>
      <c r="N64" s="33" t="s">
        <v>96</v>
      </c>
      <c r="O64" s="33" t="s">
        <v>86</v>
      </c>
      <c r="P64" s="33" t="s">
        <v>95</v>
      </c>
      <c r="Q64" s="33" t="s">
        <v>252</v>
      </c>
      <c r="R64" s="33" t="s">
        <v>85</v>
      </c>
      <c r="S64" s="33" t="s">
        <v>84</v>
      </c>
      <c r="T64" s="33" t="s">
        <v>308</v>
      </c>
      <c r="U64" s="33" t="s">
        <v>307</v>
      </c>
      <c r="V64" s="33" t="s">
        <v>306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27">
        <v>28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27">
        <v>27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27">
        <v>30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27">
        <v>29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F96" s="27">
        <v>32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F97" s="27">
        <v>31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F98" s="27">
        <v>34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F99" s="27">
        <v>33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F100" s="27">
        <v>36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F101" s="27">
        <v>35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F102" s="27">
        <v>38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F103" s="27">
        <v>37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F104" s="27">
        <v>40</v>
      </c>
      <c r="G104" s="33">
        <f t="shared" si="38"/>
        <v>1104</v>
      </c>
      <c r="H104" s="29">
        <f t="shared" si="39"/>
        <v>1103</v>
      </c>
      <c r="I104" s="29">
        <f t="shared" si="40"/>
        <v>1102</v>
      </c>
      <c r="J104" s="29">
        <f t="shared" si="41"/>
        <v>1101</v>
      </c>
      <c r="K104" s="29">
        <f t="shared" si="42"/>
        <v>1100</v>
      </c>
      <c r="L104" s="29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F105" s="27">
        <v>39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F106" s="27">
        <v>42</v>
      </c>
      <c r="G106" s="33">
        <f t="shared" si="38"/>
        <v>1136</v>
      </c>
      <c r="H106" s="29">
        <f t="shared" si="39"/>
        <v>1135</v>
      </c>
      <c r="I106" s="29">
        <f t="shared" si="40"/>
        <v>1134</v>
      </c>
      <c r="J106" s="29">
        <f t="shared" si="41"/>
        <v>1133</v>
      </c>
      <c r="K106" s="29">
        <f t="shared" si="42"/>
        <v>1132</v>
      </c>
      <c r="L106" s="29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F107" s="27">
        <v>41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F108" s="27">
        <v>44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83"/>
  <sheetViews>
    <sheetView workbookViewId="0">
      <selection activeCell="D44" sqref="D44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897</v>
      </c>
      <c r="F5" s="19" t="s">
        <v>83</v>
      </c>
      <c r="G5" s="31" t="s">
        <v>463</v>
      </c>
      <c r="H5" s="31" t="s">
        <v>464</v>
      </c>
    </row>
    <row r="6" spans="1:8" x14ac:dyDescent="0.3">
      <c r="A6" s="80">
        <v>1</v>
      </c>
      <c r="B6" s="80">
        <v>1</v>
      </c>
      <c r="C6" s="80">
        <v>2</v>
      </c>
      <c r="D6" s="81" t="s">
        <v>5</v>
      </c>
      <c r="E6" s="80">
        <v>0</v>
      </c>
      <c r="F6" s="82" t="s">
        <v>1383</v>
      </c>
      <c r="G6" s="80">
        <v>0</v>
      </c>
      <c r="H6" s="80">
        <v>0</v>
      </c>
    </row>
    <row r="7" spans="1:8" x14ac:dyDescent="0.3">
      <c r="A7" s="80">
        <f>A6</f>
        <v>1</v>
      </c>
      <c r="B7" s="80">
        <f>B6+1</f>
        <v>2</v>
      </c>
      <c r="C7" s="80">
        <v>1</v>
      </c>
      <c r="D7" s="81" t="s">
        <v>42</v>
      </c>
      <c r="E7" s="80">
        <v>0</v>
      </c>
      <c r="F7" s="82" t="str">
        <f xml:space="preserve"> MID(F6,1,3) &amp; TEXT(MID(F6,4,2)-1,"00")</f>
        <v>S0401</v>
      </c>
      <c r="G7" s="80">
        <f>G6</f>
        <v>0</v>
      </c>
      <c r="H7" s="80">
        <f>H6</f>
        <v>0</v>
      </c>
    </row>
    <row r="8" spans="1:8" x14ac:dyDescent="0.3">
      <c r="A8" s="80">
        <f t="shared" ref="A8:A34" si="0">A7</f>
        <v>1</v>
      </c>
      <c r="B8" s="80">
        <f t="shared" ref="B8:B34" si="1">B7+1</f>
        <v>3</v>
      </c>
      <c r="C8" s="80">
        <v>4</v>
      </c>
      <c r="D8" s="81" t="s">
        <v>25</v>
      </c>
      <c r="E8" s="80">
        <v>4</v>
      </c>
      <c r="F8" s="82" t="str">
        <f t="shared" ref="F8:F41" si="2" xml:space="preserve"> MID(F6,1,3) &amp; TEXT(MID(F6,4,2)+2,"00")</f>
        <v>S0404</v>
      </c>
      <c r="G8" s="80">
        <f t="shared" ref="G8:G34" si="3">G7</f>
        <v>0</v>
      </c>
      <c r="H8" s="80">
        <f t="shared" ref="H8:H34" si="4">H7</f>
        <v>0</v>
      </c>
    </row>
    <row r="9" spans="1:8" x14ac:dyDescent="0.3">
      <c r="A9" s="80">
        <f t="shared" si="0"/>
        <v>1</v>
      </c>
      <c r="B9" s="80">
        <f t="shared" si="1"/>
        <v>4</v>
      </c>
      <c r="C9" s="80">
        <v>3</v>
      </c>
      <c r="D9" s="81" t="s">
        <v>24</v>
      </c>
      <c r="E9" s="80">
        <v>0</v>
      </c>
      <c r="F9" s="82" t="str">
        <f t="shared" si="2"/>
        <v>S0403</v>
      </c>
      <c r="G9" s="80">
        <f t="shared" si="3"/>
        <v>0</v>
      </c>
      <c r="H9" s="80">
        <f t="shared" si="4"/>
        <v>0</v>
      </c>
    </row>
    <row r="10" spans="1:8" x14ac:dyDescent="0.3">
      <c r="A10" s="80">
        <f t="shared" si="0"/>
        <v>1</v>
      </c>
      <c r="B10" s="80">
        <f t="shared" si="1"/>
        <v>5</v>
      </c>
      <c r="C10" s="80">
        <v>6</v>
      </c>
      <c r="D10" s="82" t="s">
        <v>1100</v>
      </c>
      <c r="E10" s="80">
        <v>6</v>
      </c>
      <c r="F10" s="82" t="str">
        <f t="shared" si="2"/>
        <v>S0406</v>
      </c>
      <c r="G10" s="80">
        <f t="shared" si="3"/>
        <v>0</v>
      </c>
      <c r="H10" s="80">
        <f t="shared" si="4"/>
        <v>0</v>
      </c>
    </row>
    <row r="11" spans="1:8" x14ac:dyDescent="0.3">
      <c r="A11" s="80">
        <f t="shared" si="0"/>
        <v>1</v>
      </c>
      <c r="B11" s="80">
        <f t="shared" si="1"/>
        <v>6</v>
      </c>
      <c r="C11" s="80">
        <v>5</v>
      </c>
      <c r="D11" s="82" t="s">
        <v>37</v>
      </c>
      <c r="E11" s="80">
        <v>5</v>
      </c>
      <c r="F11" s="82" t="str">
        <f t="shared" si="2"/>
        <v>S0405</v>
      </c>
      <c r="G11" s="80">
        <f t="shared" si="3"/>
        <v>0</v>
      </c>
      <c r="H11" s="80">
        <f t="shared" si="4"/>
        <v>0</v>
      </c>
    </row>
    <row r="12" spans="1:8" x14ac:dyDescent="0.3">
      <c r="A12" s="80">
        <f t="shared" si="0"/>
        <v>1</v>
      </c>
      <c r="B12" s="80">
        <f t="shared" si="1"/>
        <v>7</v>
      </c>
      <c r="C12" s="80">
        <v>8</v>
      </c>
      <c r="D12" s="82" t="s">
        <v>1101</v>
      </c>
      <c r="E12" s="80">
        <f t="shared" ref="E12:E29" si="5">E10+2</f>
        <v>8</v>
      </c>
      <c r="F12" s="82" t="str">
        <f t="shared" si="2"/>
        <v>S0408</v>
      </c>
      <c r="G12" s="80">
        <f t="shared" si="3"/>
        <v>0</v>
      </c>
      <c r="H12" s="80">
        <f t="shared" si="4"/>
        <v>0</v>
      </c>
    </row>
    <row r="13" spans="1:8" x14ac:dyDescent="0.3">
      <c r="A13" s="80">
        <f t="shared" si="0"/>
        <v>1</v>
      </c>
      <c r="B13" s="80">
        <f t="shared" si="1"/>
        <v>8</v>
      </c>
      <c r="C13" s="80">
        <v>7</v>
      </c>
      <c r="D13" s="82" t="s">
        <v>1102</v>
      </c>
      <c r="E13" s="80">
        <f t="shared" si="5"/>
        <v>7</v>
      </c>
      <c r="F13" s="82" t="str">
        <f t="shared" si="2"/>
        <v>S0407</v>
      </c>
      <c r="G13" s="80">
        <f t="shared" si="3"/>
        <v>0</v>
      </c>
      <c r="H13" s="80">
        <f t="shared" si="4"/>
        <v>0</v>
      </c>
    </row>
    <row r="14" spans="1:8" x14ac:dyDescent="0.3">
      <c r="A14" s="80">
        <f t="shared" si="0"/>
        <v>1</v>
      </c>
      <c r="B14" s="80">
        <f>B13+1</f>
        <v>9</v>
      </c>
      <c r="C14" s="80">
        <v>10</v>
      </c>
      <c r="D14" s="82" t="s">
        <v>1103</v>
      </c>
      <c r="E14" s="80">
        <f t="shared" si="5"/>
        <v>10</v>
      </c>
      <c r="F14" s="82" t="str">
        <f t="shared" si="2"/>
        <v>S0410</v>
      </c>
      <c r="G14" s="80">
        <f t="shared" si="3"/>
        <v>0</v>
      </c>
      <c r="H14" s="80">
        <f t="shared" si="4"/>
        <v>0</v>
      </c>
    </row>
    <row r="15" spans="1:8" x14ac:dyDescent="0.3">
      <c r="A15" s="80">
        <f t="shared" si="0"/>
        <v>1</v>
      </c>
      <c r="B15" s="80">
        <f t="shared" si="1"/>
        <v>10</v>
      </c>
      <c r="C15" s="80">
        <v>9</v>
      </c>
      <c r="D15" s="82" t="s">
        <v>1104</v>
      </c>
      <c r="E15" s="80">
        <f t="shared" si="5"/>
        <v>9</v>
      </c>
      <c r="F15" s="82" t="str">
        <f t="shared" si="2"/>
        <v>S0409</v>
      </c>
      <c r="G15" s="80">
        <f t="shared" si="3"/>
        <v>0</v>
      </c>
      <c r="H15" s="80">
        <f t="shared" si="4"/>
        <v>0</v>
      </c>
    </row>
    <row r="16" spans="1:8" x14ac:dyDescent="0.3">
      <c r="A16" s="80">
        <f t="shared" si="0"/>
        <v>1</v>
      </c>
      <c r="B16" s="80">
        <f>B15+1</f>
        <v>11</v>
      </c>
      <c r="C16" s="80">
        <v>12</v>
      </c>
      <c r="D16" s="82" t="s">
        <v>1105</v>
      </c>
      <c r="E16" s="80">
        <f t="shared" si="5"/>
        <v>12</v>
      </c>
      <c r="F16" s="82" t="str">
        <f t="shared" si="2"/>
        <v>S0412</v>
      </c>
      <c r="G16" s="80">
        <f t="shared" si="3"/>
        <v>0</v>
      </c>
      <c r="H16" s="80">
        <f t="shared" si="4"/>
        <v>0</v>
      </c>
    </row>
    <row r="17" spans="1:8" x14ac:dyDescent="0.3">
      <c r="A17" s="80">
        <f t="shared" si="0"/>
        <v>1</v>
      </c>
      <c r="B17" s="80">
        <f t="shared" si="1"/>
        <v>12</v>
      </c>
      <c r="C17" s="80">
        <v>11</v>
      </c>
      <c r="D17" s="82" t="s">
        <v>1106</v>
      </c>
      <c r="E17" s="80">
        <v>11</v>
      </c>
      <c r="F17" s="82" t="str">
        <f t="shared" si="2"/>
        <v>S0411</v>
      </c>
      <c r="G17" s="80">
        <f t="shared" si="3"/>
        <v>0</v>
      </c>
      <c r="H17" s="80">
        <f t="shared" si="4"/>
        <v>0</v>
      </c>
    </row>
    <row r="18" spans="1:8" x14ac:dyDescent="0.3">
      <c r="A18" s="80">
        <f t="shared" si="0"/>
        <v>1</v>
      </c>
      <c r="B18" s="80">
        <f>B17+1</f>
        <v>13</v>
      </c>
      <c r="C18" s="80">
        <v>14</v>
      </c>
      <c r="D18" s="82" t="s">
        <v>1107</v>
      </c>
      <c r="E18" s="80">
        <f t="shared" si="5"/>
        <v>14</v>
      </c>
      <c r="F18" s="82" t="str">
        <f t="shared" si="2"/>
        <v>S0414</v>
      </c>
      <c r="G18" s="80">
        <f t="shared" si="3"/>
        <v>0</v>
      </c>
      <c r="H18" s="80">
        <f t="shared" si="4"/>
        <v>0</v>
      </c>
    </row>
    <row r="19" spans="1:8" x14ac:dyDescent="0.3">
      <c r="A19" s="80">
        <f t="shared" si="0"/>
        <v>1</v>
      </c>
      <c r="B19" s="80">
        <f t="shared" si="1"/>
        <v>14</v>
      </c>
      <c r="C19" s="80">
        <v>13</v>
      </c>
      <c r="D19" s="82" t="s">
        <v>1108</v>
      </c>
      <c r="E19" s="80">
        <v>13</v>
      </c>
      <c r="F19" s="82" t="str">
        <f t="shared" si="2"/>
        <v>S0413</v>
      </c>
      <c r="G19" s="80">
        <f t="shared" si="3"/>
        <v>0</v>
      </c>
      <c r="H19" s="80">
        <f t="shared" si="4"/>
        <v>0</v>
      </c>
    </row>
    <row r="20" spans="1:8" x14ac:dyDescent="0.3">
      <c r="A20" s="80">
        <f t="shared" si="0"/>
        <v>1</v>
      </c>
      <c r="B20" s="80">
        <f>B19+1</f>
        <v>15</v>
      </c>
      <c r="C20" s="80">
        <v>16</v>
      </c>
      <c r="D20" s="82" t="s">
        <v>1109</v>
      </c>
      <c r="E20" s="80">
        <f t="shared" si="5"/>
        <v>16</v>
      </c>
      <c r="F20" s="82" t="str">
        <f t="shared" si="2"/>
        <v>S0416</v>
      </c>
      <c r="G20" s="80">
        <f t="shared" si="3"/>
        <v>0</v>
      </c>
      <c r="H20" s="80">
        <f t="shared" si="4"/>
        <v>0</v>
      </c>
    </row>
    <row r="21" spans="1:8" x14ac:dyDescent="0.3">
      <c r="A21" s="80">
        <f t="shared" si="0"/>
        <v>1</v>
      </c>
      <c r="B21" s="80">
        <f t="shared" si="1"/>
        <v>16</v>
      </c>
      <c r="C21" s="80">
        <v>15</v>
      </c>
      <c r="D21" s="82" t="s">
        <v>1110</v>
      </c>
      <c r="E21" s="80">
        <f t="shared" si="5"/>
        <v>15</v>
      </c>
      <c r="F21" s="82" t="str">
        <f t="shared" si="2"/>
        <v>S0415</v>
      </c>
      <c r="G21" s="80">
        <f t="shared" si="3"/>
        <v>0</v>
      </c>
      <c r="H21" s="80">
        <f t="shared" si="4"/>
        <v>0</v>
      </c>
    </row>
    <row r="22" spans="1:8" x14ac:dyDescent="0.3">
      <c r="A22" s="80">
        <f t="shared" si="0"/>
        <v>1</v>
      </c>
      <c r="B22" s="80">
        <f t="shared" si="1"/>
        <v>17</v>
      </c>
      <c r="C22" s="80">
        <v>18</v>
      </c>
      <c r="D22" s="82" t="s">
        <v>1350</v>
      </c>
      <c r="E22" s="80">
        <f t="shared" si="5"/>
        <v>18</v>
      </c>
      <c r="F22" s="82" t="str">
        <f t="shared" si="2"/>
        <v>S0418</v>
      </c>
      <c r="G22" s="80">
        <f t="shared" si="3"/>
        <v>0</v>
      </c>
      <c r="H22" s="80">
        <f t="shared" si="4"/>
        <v>0</v>
      </c>
    </row>
    <row r="23" spans="1:8" x14ac:dyDescent="0.3">
      <c r="A23" s="80">
        <f t="shared" si="0"/>
        <v>1</v>
      </c>
      <c r="B23" s="80">
        <f t="shared" si="1"/>
        <v>18</v>
      </c>
      <c r="C23" s="80">
        <v>17</v>
      </c>
      <c r="D23" s="82" t="s">
        <v>1111</v>
      </c>
      <c r="E23" s="80">
        <f t="shared" si="5"/>
        <v>17</v>
      </c>
      <c r="F23" s="82" t="str">
        <f t="shared" si="2"/>
        <v>S0417</v>
      </c>
      <c r="G23" s="80">
        <f t="shared" si="3"/>
        <v>0</v>
      </c>
      <c r="H23" s="80">
        <f t="shared" si="4"/>
        <v>0</v>
      </c>
    </row>
    <row r="24" spans="1:8" x14ac:dyDescent="0.3">
      <c r="A24" s="80">
        <f t="shared" si="0"/>
        <v>1</v>
      </c>
      <c r="B24" s="80">
        <f t="shared" si="1"/>
        <v>19</v>
      </c>
      <c r="C24" s="80">
        <v>20</v>
      </c>
      <c r="D24" s="82" t="s">
        <v>1352</v>
      </c>
      <c r="E24" s="80">
        <f t="shared" si="5"/>
        <v>20</v>
      </c>
      <c r="F24" s="82" t="str">
        <f t="shared" si="2"/>
        <v>S0420</v>
      </c>
      <c r="G24" s="80">
        <f t="shared" si="3"/>
        <v>0</v>
      </c>
      <c r="H24" s="80">
        <f t="shared" si="4"/>
        <v>0</v>
      </c>
    </row>
    <row r="25" spans="1:8" x14ac:dyDescent="0.3">
      <c r="A25" s="80">
        <f t="shared" si="0"/>
        <v>1</v>
      </c>
      <c r="B25" s="80">
        <f t="shared" si="1"/>
        <v>20</v>
      </c>
      <c r="C25" s="80">
        <v>19</v>
      </c>
      <c r="D25" s="82" t="s">
        <v>1351</v>
      </c>
      <c r="E25" s="80">
        <f t="shared" si="5"/>
        <v>19</v>
      </c>
      <c r="F25" s="82" t="str">
        <f t="shared" si="2"/>
        <v>S0419</v>
      </c>
      <c r="G25" s="80">
        <f t="shared" si="3"/>
        <v>0</v>
      </c>
      <c r="H25" s="80">
        <f t="shared" si="4"/>
        <v>0</v>
      </c>
    </row>
    <row r="26" spans="1:8" x14ac:dyDescent="0.3">
      <c r="A26" s="80">
        <f t="shared" si="0"/>
        <v>1</v>
      </c>
      <c r="B26" s="80">
        <f t="shared" si="1"/>
        <v>21</v>
      </c>
      <c r="C26" s="80">
        <v>22</v>
      </c>
      <c r="D26" s="82" t="s">
        <v>1353</v>
      </c>
      <c r="E26" s="80">
        <f t="shared" si="5"/>
        <v>22</v>
      </c>
      <c r="F26" s="82" t="str">
        <f t="shared" si="2"/>
        <v>S0422</v>
      </c>
      <c r="G26" s="80">
        <f t="shared" si="3"/>
        <v>0</v>
      </c>
      <c r="H26" s="80">
        <f t="shared" si="4"/>
        <v>0</v>
      </c>
    </row>
    <row r="27" spans="1:8" x14ac:dyDescent="0.3">
      <c r="A27" s="80">
        <f t="shared" si="0"/>
        <v>1</v>
      </c>
      <c r="B27" s="80">
        <f t="shared" si="1"/>
        <v>22</v>
      </c>
      <c r="C27" s="80">
        <v>21</v>
      </c>
      <c r="D27" s="82" t="s">
        <v>1380</v>
      </c>
      <c r="E27" s="80">
        <f t="shared" si="5"/>
        <v>21</v>
      </c>
      <c r="F27" s="82" t="str">
        <f t="shared" si="2"/>
        <v>S0421</v>
      </c>
      <c r="G27" s="80">
        <f t="shared" si="3"/>
        <v>0</v>
      </c>
      <c r="H27" s="80">
        <f t="shared" si="4"/>
        <v>0</v>
      </c>
    </row>
    <row r="28" spans="1:8" x14ac:dyDescent="0.3">
      <c r="A28" s="80">
        <f t="shared" si="0"/>
        <v>1</v>
      </c>
      <c r="B28" s="80">
        <f t="shared" si="1"/>
        <v>23</v>
      </c>
      <c r="C28" s="80">
        <v>24</v>
      </c>
      <c r="D28" s="82" t="s">
        <v>1381</v>
      </c>
      <c r="E28" s="80">
        <f t="shared" si="5"/>
        <v>24</v>
      </c>
      <c r="F28" s="82" t="str">
        <f t="shared" si="2"/>
        <v>S0424</v>
      </c>
      <c r="G28" s="80">
        <f t="shared" si="3"/>
        <v>0</v>
      </c>
      <c r="H28" s="80">
        <f t="shared" si="4"/>
        <v>0</v>
      </c>
    </row>
    <row r="29" spans="1:8" x14ac:dyDescent="0.3">
      <c r="A29" s="80">
        <f t="shared" si="0"/>
        <v>1</v>
      </c>
      <c r="B29" s="80">
        <f t="shared" si="1"/>
        <v>24</v>
      </c>
      <c r="C29" s="80">
        <v>23</v>
      </c>
      <c r="D29" s="82" t="s">
        <v>1382</v>
      </c>
      <c r="E29" s="80">
        <f t="shared" si="5"/>
        <v>23</v>
      </c>
      <c r="F29" s="82" t="str">
        <f t="shared" si="2"/>
        <v>S0423</v>
      </c>
      <c r="G29" s="80">
        <f t="shared" si="3"/>
        <v>0</v>
      </c>
      <c r="H29" s="80">
        <f t="shared" si="4"/>
        <v>0</v>
      </c>
    </row>
    <row r="30" spans="1:8" x14ac:dyDescent="0.3">
      <c r="A30" s="80">
        <f t="shared" si="0"/>
        <v>1</v>
      </c>
      <c r="B30" s="80">
        <f t="shared" si="1"/>
        <v>25</v>
      </c>
      <c r="C30" s="80">
        <v>26</v>
      </c>
      <c r="D30" s="82" t="s">
        <v>1354</v>
      </c>
      <c r="E30" s="80">
        <v>26</v>
      </c>
      <c r="F30" s="82" t="str">
        <f t="shared" si="2"/>
        <v>S0426</v>
      </c>
      <c r="G30" s="80">
        <f t="shared" si="3"/>
        <v>0</v>
      </c>
      <c r="H30" s="80">
        <f t="shared" si="4"/>
        <v>0</v>
      </c>
    </row>
    <row r="31" spans="1:8" x14ac:dyDescent="0.3">
      <c r="A31" s="80">
        <f>A30</f>
        <v>1</v>
      </c>
      <c r="B31" s="80">
        <f>B30+1</f>
        <v>26</v>
      </c>
      <c r="C31" s="80">
        <v>25</v>
      </c>
      <c r="D31" s="82" t="s">
        <v>1355</v>
      </c>
      <c r="E31" s="80">
        <v>25</v>
      </c>
      <c r="F31" s="82" t="str">
        <f t="shared" si="2"/>
        <v>S0425</v>
      </c>
      <c r="G31" s="80">
        <f>G30</f>
        <v>0</v>
      </c>
      <c r="H31" s="80">
        <f>H30</f>
        <v>0</v>
      </c>
    </row>
    <row r="32" spans="1:8" x14ac:dyDescent="0.3">
      <c r="A32" s="80">
        <f t="shared" si="0"/>
        <v>1</v>
      </c>
      <c r="B32" s="80">
        <f t="shared" si="1"/>
        <v>27</v>
      </c>
      <c r="C32" s="80">
        <v>28</v>
      </c>
      <c r="D32" s="82" t="s">
        <v>1364</v>
      </c>
      <c r="E32" s="80">
        <v>28</v>
      </c>
      <c r="F32" s="82" t="str">
        <f t="shared" si="2"/>
        <v>S0428</v>
      </c>
      <c r="G32" s="80">
        <f t="shared" si="3"/>
        <v>0</v>
      </c>
      <c r="H32" s="80">
        <f t="shared" si="4"/>
        <v>0</v>
      </c>
    </row>
    <row r="33" spans="1:8" x14ac:dyDescent="0.3">
      <c r="A33" s="80">
        <f>A32</f>
        <v>1</v>
      </c>
      <c r="B33" s="80">
        <f>B32+1</f>
        <v>28</v>
      </c>
      <c r="C33" s="80">
        <v>27</v>
      </c>
      <c r="D33" s="82" t="s">
        <v>1349</v>
      </c>
      <c r="E33" s="80">
        <v>27</v>
      </c>
      <c r="F33" s="82" t="str">
        <f t="shared" si="2"/>
        <v>S0427</v>
      </c>
      <c r="G33" s="80">
        <f>G32</f>
        <v>0</v>
      </c>
      <c r="H33" s="80">
        <f>H32</f>
        <v>0</v>
      </c>
    </row>
    <row r="34" spans="1:8" x14ac:dyDescent="0.3">
      <c r="A34" s="80">
        <f t="shared" si="0"/>
        <v>1</v>
      </c>
      <c r="B34" s="80">
        <f t="shared" si="1"/>
        <v>29</v>
      </c>
      <c r="C34" s="80">
        <v>30</v>
      </c>
      <c r="D34" s="82" t="s">
        <v>1365</v>
      </c>
      <c r="E34" s="80">
        <v>30</v>
      </c>
      <c r="F34" s="82" t="str">
        <f t="shared" si="2"/>
        <v>S0430</v>
      </c>
      <c r="G34" s="80">
        <f t="shared" si="3"/>
        <v>0</v>
      </c>
      <c r="H34" s="80">
        <f t="shared" si="4"/>
        <v>0</v>
      </c>
    </row>
    <row r="35" spans="1:8" x14ac:dyDescent="0.3">
      <c r="A35" s="80">
        <f>A34</f>
        <v>1</v>
      </c>
      <c r="B35" s="80">
        <f>B34+1</f>
        <v>30</v>
      </c>
      <c r="C35" s="80">
        <v>29</v>
      </c>
      <c r="D35" s="82" t="s">
        <v>1366</v>
      </c>
      <c r="E35" s="80">
        <v>29</v>
      </c>
      <c r="F35" s="82" t="str">
        <f t="shared" si="2"/>
        <v>S0429</v>
      </c>
      <c r="G35" s="80">
        <f>G34</f>
        <v>0</v>
      </c>
      <c r="H35" s="80">
        <f>H34</f>
        <v>0</v>
      </c>
    </row>
    <row r="36" spans="1:8" x14ac:dyDescent="0.3">
      <c r="A36" s="80">
        <v>1</v>
      </c>
      <c r="B36" s="80">
        <v>31</v>
      </c>
      <c r="C36" s="80">
        <v>32</v>
      </c>
      <c r="D36" s="82" t="s">
        <v>1373</v>
      </c>
      <c r="E36" s="80">
        <v>32</v>
      </c>
      <c r="F36" s="82" t="str">
        <f t="shared" si="2"/>
        <v>S0432</v>
      </c>
      <c r="G36" s="80">
        <v>0</v>
      </c>
      <c r="H36" s="80">
        <v>0</v>
      </c>
    </row>
    <row r="37" spans="1:8" x14ac:dyDescent="0.3">
      <c r="A37" s="80">
        <v>1</v>
      </c>
      <c r="B37" s="80">
        <v>32</v>
      </c>
      <c r="C37" s="80">
        <v>31</v>
      </c>
      <c r="D37" s="82" t="s">
        <v>1367</v>
      </c>
      <c r="E37" s="80">
        <v>31</v>
      </c>
      <c r="F37" s="82" t="str">
        <f t="shared" si="2"/>
        <v>S0431</v>
      </c>
      <c r="G37" s="80">
        <v>0</v>
      </c>
      <c r="H37" s="80">
        <v>0</v>
      </c>
    </row>
    <row r="38" spans="1:8" x14ac:dyDescent="0.3">
      <c r="A38" s="80">
        <v>1</v>
      </c>
      <c r="B38" s="80">
        <v>33</v>
      </c>
      <c r="C38" s="80">
        <v>34</v>
      </c>
      <c r="D38" s="82" t="s">
        <v>1374</v>
      </c>
      <c r="E38" s="80">
        <v>34</v>
      </c>
      <c r="F38" s="82" t="str">
        <f t="shared" si="2"/>
        <v>S0434</v>
      </c>
      <c r="G38" s="80">
        <v>0</v>
      </c>
      <c r="H38" s="80">
        <v>0</v>
      </c>
    </row>
    <row r="39" spans="1:8" x14ac:dyDescent="0.3">
      <c r="A39" s="80">
        <v>1</v>
      </c>
      <c r="B39" s="80">
        <v>34</v>
      </c>
      <c r="C39" s="80">
        <v>33</v>
      </c>
      <c r="D39" s="82" t="s">
        <v>1375</v>
      </c>
      <c r="E39" s="80">
        <v>33</v>
      </c>
      <c r="F39" s="82" t="str">
        <f t="shared" si="2"/>
        <v>S0433</v>
      </c>
      <c r="G39" s="80">
        <v>0</v>
      </c>
      <c r="H39" s="80">
        <v>0</v>
      </c>
    </row>
    <row r="40" spans="1:8" x14ac:dyDescent="0.3">
      <c r="A40" s="80">
        <v>1</v>
      </c>
      <c r="B40" s="80">
        <v>35</v>
      </c>
      <c r="C40" s="80">
        <v>36</v>
      </c>
      <c r="D40" s="82" t="s">
        <v>1376</v>
      </c>
      <c r="E40" s="80">
        <v>36</v>
      </c>
      <c r="F40" s="82" t="str">
        <f t="shared" si="2"/>
        <v>S0436</v>
      </c>
      <c r="G40" s="80">
        <v>0</v>
      </c>
      <c r="H40" s="80">
        <v>0</v>
      </c>
    </row>
    <row r="41" spans="1:8" x14ac:dyDescent="0.3">
      <c r="A41" s="80">
        <v>1</v>
      </c>
      <c r="B41" s="80">
        <v>36</v>
      </c>
      <c r="C41" s="80">
        <v>35</v>
      </c>
      <c r="D41" s="82" t="s">
        <v>1377</v>
      </c>
      <c r="E41" s="80">
        <v>35</v>
      </c>
      <c r="F41" s="82" t="str">
        <f t="shared" si="2"/>
        <v>S0435</v>
      </c>
      <c r="G41" s="80">
        <v>0</v>
      </c>
      <c r="H41" s="80">
        <v>0</v>
      </c>
    </row>
    <row r="42" spans="1:8" x14ac:dyDescent="0.3">
      <c r="A42" s="80">
        <v>1</v>
      </c>
      <c r="B42" s="80">
        <v>37</v>
      </c>
      <c r="C42" s="80">
        <v>37</v>
      </c>
      <c r="D42" s="82" t="s">
        <v>1378</v>
      </c>
      <c r="E42" s="80">
        <v>999</v>
      </c>
      <c r="F42" s="82" t="s">
        <v>1386</v>
      </c>
      <c r="G42" s="80">
        <v>0</v>
      </c>
      <c r="H42" s="80">
        <v>1</v>
      </c>
    </row>
    <row r="43" spans="1:8" s="55" customFormat="1" x14ac:dyDescent="0.3">
      <c r="A43" s="78">
        <v>1</v>
      </c>
      <c r="B43" s="78">
        <v>99</v>
      </c>
      <c r="C43" s="78">
        <v>99</v>
      </c>
      <c r="D43" s="78" t="s">
        <v>1371</v>
      </c>
      <c r="E43" s="78">
        <v>0</v>
      </c>
      <c r="F43" s="78" t="s">
        <v>1372</v>
      </c>
      <c r="G43" s="78">
        <v>0</v>
      </c>
      <c r="H43" s="78">
        <v>0</v>
      </c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14"/>
    </row>
    <row r="62" spans="4:4" x14ac:dyDescent="0.3">
      <c r="D62" s="14"/>
    </row>
    <row r="63" spans="4:4" x14ac:dyDescent="0.3">
      <c r="D63" s="14"/>
    </row>
    <row r="64" spans="4:4" x14ac:dyDescent="0.3">
      <c r="D64" s="14"/>
    </row>
    <row r="65" spans="4:4" x14ac:dyDescent="0.3">
      <c r="D65" s="14"/>
    </row>
    <row r="66" spans="4:4" x14ac:dyDescent="0.3">
      <c r="D66" s="14"/>
    </row>
    <row r="67" spans="4:4" x14ac:dyDescent="0.3">
      <c r="D67" s="14"/>
    </row>
    <row r="68" spans="4:4" x14ac:dyDescent="0.3">
      <c r="D68" s="14"/>
    </row>
    <row r="69" spans="4:4" x14ac:dyDescent="0.3">
      <c r="D69" s="6"/>
    </row>
    <row r="75" spans="4:4" x14ac:dyDescent="0.3">
      <c r="D75" s="6"/>
    </row>
    <row r="76" spans="4:4" x14ac:dyDescent="0.3">
      <c r="D76" s="6"/>
    </row>
    <row r="82" spans="4:4" x14ac:dyDescent="0.3">
      <c r="D82" s="6"/>
    </row>
    <row r="83" spans="4:4" x14ac:dyDescent="0.3">
      <c r="D8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14"/>
  <sheetViews>
    <sheetView topLeftCell="A96" workbookViewId="0">
      <selection activeCell="B129" sqref="B129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498</v>
      </c>
      <c r="C4" s="48" t="s">
        <v>499</v>
      </c>
      <c r="D4" s="48" t="s">
        <v>296</v>
      </c>
      <c r="E4" s="48" t="s">
        <v>500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589</v>
      </c>
      <c r="E5" s="48" t="s">
        <v>590</v>
      </c>
    </row>
    <row r="6" spans="1:6" x14ac:dyDescent="0.3">
      <c r="A6" s="48">
        <v>1</v>
      </c>
      <c r="B6" s="48">
        <v>2</v>
      </c>
      <c r="C6" s="48">
        <v>0</v>
      </c>
      <c r="D6" s="48" t="s">
        <v>589</v>
      </c>
      <c r="E6" s="48" t="s">
        <v>591</v>
      </c>
    </row>
    <row r="7" spans="1:6" x14ac:dyDescent="0.3">
      <c r="A7" s="48">
        <v>1</v>
      </c>
      <c r="B7" s="48">
        <v>3</v>
      </c>
      <c r="C7" s="48">
        <v>0</v>
      </c>
      <c r="D7" s="48" t="s">
        <v>589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589</v>
      </c>
      <c r="E8" s="48" t="s">
        <v>592</v>
      </c>
      <c r="F8" s="48" t="s">
        <v>593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594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595</v>
      </c>
      <c r="F11" s="55" t="s">
        <v>787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594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595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598</v>
      </c>
      <c r="F15" s="55" t="s">
        <v>788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609</v>
      </c>
      <c r="F16" s="48" t="s">
        <v>610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594</v>
      </c>
      <c r="F17" s="55" t="s">
        <v>792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607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595</v>
      </c>
      <c r="F19" s="55" t="s">
        <v>789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598</v>
      </c>
      <c r="F20" s="55" t="s">
        <v>790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608</v>
      </c>
      <c r="F21" s="55" t="s">
        <v>791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613</v>
      </c>
      <c r="F22" s="48" t="s">
        <v>614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613</v>
      </c>
      <c r="F23" s="48" t="s">
        <v>615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613</v>
      </c>
      <c r="F24" s="48" t="s">
        <v>616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613</v>
      </c>
      <c r="F25" s="48" t="s">
        <v>617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613</v>
      </c>
      <c r="F26" s="55" t="s">
        <v>1112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613</v>
      </c>
      <c r="F27" s="48" t="s">
        <v>620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613</v>
      </c>
      <c r="F28" s="48" t="s">
        <v>682</v>
      </c>
    </row>
    <row r="29" spans="1:6" x14ac:dyDescent="0.3">
      <c r="A29" s="48">
        <v>1</v>
      </c>
      <c r="B29" s="48">
        <f t="shared" ref="B29:B62" si="0">B28+1</f>
        <v>25</v>
      </c>
      <c r="C29" s="48">
        <v>0</v>
      </c>
      <c r="D29" s="48" t="s">
        <v>613</v>
      </c>
      <c r="F29" s="48" t="s">
        <v>683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613</v>
      </c>
      <c r="F30" s="48" t="s">
        <v>684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613</v>
      </c>
      <c r="F31" s="55" t="s">
        <v>1113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613</v>
      </c>
      <c r="F32" s="55" t="s">
        <v>1114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613</v>
      </c>
      <c r="F33" s="55" t="s">
        <v>1115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613</v>
      </c>
      <c r="F34" s="55" t="s">
        <v>1116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613</v>
      </c>
      <c r="F35" s="55" t="s">
        <v>1117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613</v>
      </c>
      <c r="F36" s="55" t="s">
        <v>1118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613</v>
      </c>
      <c r="F37" s="55" t="s">
        <v>1119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613</v>
      </c>
      <c r="F38" s="55" t="s">
        <v>1120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613</v>
      </c>
      <c r="F39" s="55" t="s">
        <v>1121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613</v>
      </c>
      <c r="F40" s="55" t="s">
        <v>1122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613</v>
      </c>
      <c r="F41" s="55" t="s">
        <v>1123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613</v>
      </c>
      <c r="F42" s="55" t="s">
        <v>1124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613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613</v>
      </c>
      <c r="E44" s="51"/>
      <c r="F44" s="58" t="str">
        <f t="shared" ref="F44:F62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613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613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613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613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613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613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613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613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613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613</v>
      </c>
      <c r="E54" s="51"/>
      <c r="F54" s="58" t="str">
        <f t="shared" si="1"/>
        <v>ChuteStatus[28]</v>
      </c>
    </row>
    <row r="55" spans="1:6" x14ac:dyDescent="0.3">
      <c r="A55" s="51">
        <v>1</v>
      </c>
      <c r="B55" s="51">
        <f t="shared" si="0"/>
        <v>51</v>
      </c>
      <c r="C55" s="51">
        <v>0</v>
      </c>
      <c r="D55" s="51" t="s">
        <v>613</v>
      </c>
      <c r="E55" s="51"/>
      <c r="F55" s="58" t="str">
        <f t="shared" si="1"/>
        <v>ChuteStatus[29]</v>
      </c>
    </row>
    <row r="56" spans="1:6" x14ac:dyDescent="0.3">
      <c r="A56" s="51">
        <v>1</v>
      </c>
      <c r="B56" s="51">
        <f t="shared" si="0"/>
        <v>52</v>
      </c>
      <c r="C56" s="51">
        <v>0</v>
      </c>
      <c r="D56" s="51" t="s">
        <v>613</v>
      </c>
      <c r="E56" s="51"/>
      <c r="F56" s="58" t="str">
        <f t="shared" si="1"/>
        <v>ChuteStatus[30]</v>
      </c>
    </row>
    <row r="57" spans="1:6" x14ac:dyDescent="0.3">
      <c r="A57" s="51">
        <v>1</v>
      </c>
      <c r="B57" s="51">
        <f t="shared" si="0"/>
        <v>53</v>
      </c>
      <c r="C57" s="51">
        <v>0</v>
      </c>
      <c r="D57" s="51" t="s">
        <v>613</v>
      </c>
      <c r="E57" s="51"/>
      <c r="F57" s="58" t="str">
        <f t="shared" si="1"/>
        <v>ChuteStatus[31]</v>
      </c>
    </row>
    <row r="58" spans="1:6" x14ac:dyDescent="0.3">
      <c r="A58" s="51">
        <v>1</v>
      </c>
      <c r="B58" s="51">
        <f t="shared" si="0"/>
        <v>54</v>
      </c>
      <c r="C58" s="51">
        <v>0</v>
      </c>
      <c r="D58" s="51" t="s">
        <v>613</v>
      </c>
      <c r="E58" s="51"/>
      <c r="F58" s="58" t="str">
        <f t="shared" si="1"/>
        <v>ChuteStatus[32]</v>
      </c>
    </row>
    <row r="59" spans="1:6" x14ac:dyDescent="0.3">
      <c r="A59" s="51">
        <v>1</v>
      </c>
      <c r="B59" s="51">
        <f t="shared" si="0"/>
        <v>55</v>
      </c>
      <c r="C59" s="51">
        <v>0</v>
      </c>
      <c r="D59" s="51" t="s">
        <v>613</v>
      </c>
      <c r="E59" s="51"/>
      <c r="F59" s="58" t="str">
        <f t="shared" si="1"/>
        <v>ChuteStatus[33]</v>
      </c>
    </row>
    <row r="60" spans="1:6" x14ac:dyDescent="0.3">
      <c r="A60" s="51">
        <v>1</v>
      </c>
      <c r="B60" s="51">
        <f t="shared" si="0"/>
        <v>56</v>
      </c>
      <c r="C60" s="51">
        <v>0</v>
      </c>
      <c r="D60" s="51" t="s">
        <v>613</v>
      </c>
      <c r="E60" s="51"/>
      <c r="F60" s="58" t="str">
        <f t="shared" si="1"/>
        <v>ChuteStatus[34]</v>
      </c>
    </row>
    <row r="61" spans="1:6" x14ac:dyDescent="0.3">
      <c r="A61" s="51">
        <v>1</v>
      </c>
      <c r="B61" s="51">
        <f t="shared" si="0"/>
        <v>57</v>
      </c>
      <c r="C61" s="51">
        <v>0</v>
      </c>
      <c r="D61" s="51" t="s">
        <v>613</v>
      </c>
      <c r="E61" s="51"/>
      <c r="F61" s="58" t="str">
        <f t="shared" si="1"/>
        <v>ChuteStatus[35]</v>
      </c>
    </row>
    <row r="62" spans="1:6" x14ac:dyDescent="0.3">
      <c r="A62" s="51">
        <v>1</v>
      </c>
      <c r="B62" s="51">
        <f t="shared" si="0"/>
        <v>58</v>
      </c>
      <c r="C62" s="51">
        <v>0</v>
      </c>
      <c r="D62" s="51" t="s">
        <v>613</v>
      </c>
      <c r="E62" s="51"/>
      <c r="F62" s="58" t="str">
        <f t="shared" si="1"/>
        <v>ChuteStatus[36]</v>
      </c>
    </row>
    <row r="64" spans="1:6" x14ac:dyDescent="0.3">
      <c r="A64" s="48">
        <v>1</v>
      </c>
      <c r="B64" s="48">
        <v>100</v>
      </c>
      <c r="C64" s="48">
        <v>1</v>
      </c>
      <c r="D64" s="48" t="s">
        <v>589</v>
      </c>
      <c r="E64" s="48" t="s">
        <v>735</v>
      </c>
    </row>
    <row r="65" spans="1:6" x14ac:dyDescent="0.3">
      <c r="A65" s="48">
        <v>1</v>
      </c>
      <c r="B65" s="48">
        <f>B64+2</f>
        <v>102</v>
      </c>
      <c r="C65" s="48">
        <f>C64</f>
        <v>1</v>
      </c>
      <c r="D65" s="48" t="s">
        <v>589</v>
      </c>
      <c r="E65" s="48" t="s">
        <v>592</v>
      </c>
    </row>
    <row r="66" spans="1:6" x14ac:dyDescent="0.3">
      <c r="A66" s="48">
        <v>1</v>
      </c>
      <c r="B66" s="48">
        <f>B65+1</f>
        <v>103</v>
      </c>
      <c r="C66" s="48">
        <f t="shared" ref="C66:C114" si="2">C65</f>
        <v>1</v>
      </c>
      <c r="D66" s="48" t="s">
        <v>297</v>
      </c>
      <c r="F66" s="48" t="s">
        <v>258</v>
      </c>
    </row>
    <row r="67" spans="1:6" x14ac:dyDescent="0.3">
      <c r="A67" s="48">
        <v>1</v>
      </c>
      <c r="B67" s="48">
        <f t="shared" ref="B67:B114" si="3">B66+1</f>
        <v>104</v>
      </c>
      <c r="C67" s="48">
        <f t="shared" si="2"/>
        <v>1</v>
      </c>
      <c r="D67" s="48" t="s">
        <v>297</v>
      </c>
      <c r="E67" s="48" t="s">
        <v>594</v>
      </c>
      <c r="F67" s="55" t="s">
        <v>149</v>
      </c>
    </row>
    <row r="68" spans="1:6" x14ac:dyDescent="0.3">
      <c r="A68" s="48">
        <v>1</v>
      </c>
      <c r="B68" s="48">
        <f t="shared" si="3"/>
        <v>105</v>
      </c>
      <c r="C68" s="48">
        <f t="shared" si="2"/>
        <v>1</v>
      </c>
      <c r="D68" s="48" t="s">
        <v>297</v>
      </c>
      <c r="E68" s="48" t="s">
        <v>595</v>
      </c>
      <c r="F68" s="55" t="s">
        <v>787</v>
      </c>
    </row>
    <row r="69" spans="1:6" x14ac:dyDescent="0.3">
      <c r="A69" s="48">
        <v>1</v>
      </c>
      <c r="B69" s="48">
        <f t="shared" si="3"/>
        <v>106</v>
      </c>
      <c r="C69" s="48">
        <f t="shared" si="2"/>
        <v>1</v>
      </c>
      <c r="D69" s="48" t="s">
        <v>297</v>
      </c>
      <c r="F69" s="48" t="s">
        <v>261</v>
      </c>
    </row>
    <row r="70" spans="1:6" x14ac:dyDescent="0.3">
      <c r="A70" s="48">
        <v>1</v>
      </c>
      <c r="B70" s="48">
        <f t="shared" si="3"/>
        <v>107</v>
      </c>
      <c r="C70" s="48">
        <f t="shared" si="2"/>
        <v>1</v>
      </c>
      <c r="D70" s="48" t="s">
        <v>297</v>
      </c>
      <c r="E70" s="48" t="s">
        <v>594</v>
      </c>
      <c r="F70" s="55" t="s">
        <v>150</v>
      </c>
    </row>
    <row r="71" spans="1:6" x14ac:dyDescent="0.3">
      <c r="A71" s="48">
        <v>1</v>
      </c>
      <c r="B71" s="48">
        <f t="shared" si="3"/>
        <v>108</v>
      </c>
      <c r="C71" s="48">
        <f t="shared" si="2"/>
        <v>1</v>
      </c>
      <c r="D71" s="48" t="s">
        <v>297</v>
      </c>
      <c r="E71" s="48" t="s">
        <v>595</v>
      </c>
      <c r="F71" s="55" t="s">
        <v>251</v>
      </c>
    </row>
    <row r="72" spans="1:6" x14ac:dyDescent="0.3">
      <c r="A72" s="48">
        <v>1</v>
      </c>
      <c r="B72" s="48">
        <f t="shared" si="3"/>
        <v>109</v>
      </c>
      <c r="C72" s="48">
        <f t="shared" si="2"/>
        <v>1</v>
      </c>
      <c r="D72" s="48" t="s">
        <v>297</v>
      </c>
      <c r="E72" s="48" t="s">
        <v>598</v>
      </c>
      <c r="F72" s="55" t="s">
        <v>788</v>
      </c>
    </row>
    <row r="73" spans="1:6" x14ac:dyDescent="0.3">
      <c r="A73" s="48">
        <v>1</v>
      </c>
      <c r="B73" s="48">
        <f t="shared" si="3"/>
        <v>110</v>
      </c>
      <c r="C73" s="48">
        <f t="shared" si="2"/>
        <v>1</v>
      </c>
      <c r="D73" s="48" t="s">
        <v>609</v>
      </c>
      <c r="F73" s="48" t="s">
        <v>610</v>
      </c>
    </row>
    <row r="74" spans="1:6" x14ac:dyDescent="0.3">
      <c r="A74" s="48">
        <v>1</v>
      </c>
      <c r="B74" s="48">
        <f t="shared" si="3"/>
        <v>111</v>
      </c>
      <c r="C74" s="48">
        <f t="shared" si="2"/>
        <v>1</v>
      </c>
      <c r="D74" s="48" t="s">
        <v>298</v>
      </c>
      <c r="E74" s="48" t="s">
        <v>594</v>
      </c>
      <c r="F74" s="55" t="s">
        <v>792</v>
      </c>
    </row>
    <row r="75" spans="1:6" x14ac:dyDescent="0.3">
      <c r="A75" s="48">
        <v>1</v>
      </c>
      <c r="B75" s="48">
        <f t="shared" si="3"/>
        <v>112</v>
      </c>
      <c r="C75" s="48">
        <f t="shared" si="2"/>
        <v>1</v>
      </c>
      <c r="D75" s="48" t="s">
        <v>607</v>
      </c>
      <c r="F75" s="48" t="s">
        <v>328</v>
      </c>
    </row>
    <row r="76" spans="1:6" x14ac:dyDescent="0.3">
      <c r="A76" s="48">
        <v>1</v>
      </c>
      <c r="B76" s="48">
        <f t="shared" si="3"/>
        <v>113</v>
      </c>
      <c r="C76" s="48">
        <f t="shared" si="2"/>
        <v>1</v>
      </c>
      <c r="D76" s="48" t="s">
        <v>301</v>
      </c>
      <c r="E76" s="48" t="s">
        <v>595</v>
      </c>
      <c r="F76" s="55" t="s">
        <v>789</v>
      </c>
    </row>
    <row r="77" spans="1:6" x14ac:dyDescent="0.3">
      <c r="A77" s="48">
        <v>1</v>
      </c>
      <c r="B77" s="48">
        <f t="shared" si="3"/>
        <v>114</v>
      </c>
      <c r="C77" s="48">
        <f t="shared" si="2"/>
        <v>1</v>
      </c>
      <c r="D77" s="48" t="s">
        <v>302</v>
      </c>
      <c r="E77" s="48" t="s">
        <v>598</v>
      </c>
      <c r="F77" s="55" t="s">
        <v>790</v>
      </c>
    </row>
    <row r="78" spans="1:6" x14ac:dyDescent="0.3">
      <c r="A78" s="48">
        <v>1</v>
      </c>
      <c r="B78" s="48">
        <f t="shared" si="3"/>
        <v>115</v>
      </c>
      <c r="C78" s="48">
        <f t="shared" si="2"/>
        <v>1</v>
      </c>
      <c r="D78" s="48" t="s">
        <v>303</v>
      </c>
      <c r="E78" s="48" t="s">
        <v>608</v>
      </c>
      <c r="F78" s="55" t="s">
        <v>791</v>
      </c>
    </row>
    <row r="79" spans="1:6" x14ac:dyDescent="0.3">
      <c r="A79" s="48">
        <v>1</v>
      </c>
      <c r="B79" s="48">
        <f>B78+1</f>
        <v>116</v>
      </c>
      <c r="C79" s="48">
        <f>C78</f>
        <v>1</v>
      </c>
      <c r="D79" s="48" t="s">
        <v>613</v>
      </c>
      <c r="F79" s="48" t="s">
        <v>620</v>
      </c>
    </row>
    <row r="80" spans="1:6" x14ac:dyDescent="0.3">
      <c r="A80" s="48">
        <v>1</v>
      </c>
      <c r="B80" s="48">
        <f t="shared" si="3"/>
        <v>117</v>
      </c>
      <c r="C80" s="48">
        <f t="shared" si="2"/>
        <v>1</v>
      </c>
      <c r="D80" s="48" t="s">
        <v>613</v>
      </c>
      <c r="F80" s="48" t="s">
        <v>682</v>
      </c>
    </row>
    <row r="81" spans="1:6" x14ac:dyDescent="0.3">
      <c r="A81" s="48">
        <v>1</v>
      </c>
      <c r="B81" s="48">
        <f t="shared" si="3"/>
        <v>118</v>
      </c>
      <c r="C81" s="48">
        <f t="shared" si="2"/>
        <v>1</v>
      </c>
      <c r="D81" s="48" t="s">
        <v>613</v>
      </c>
      <c r="F81" s="48" t="s">
        <v>683</v>
      </c>
    </row>
    <row r="82" spans="1:6" x14ac:dyDescent="0.3">
      <c r="A82" s="48">
        <v>1</v>
      </c>
      <c r="B82" s="48">
        <f t="shared" si="3"/>
        <v>119</v>
      </c>
      <c r="C82" s="48">
        <f t="shared" si="2"/>
        <v>1</v>
      </c>
      <c r="D82" s="48" t="s">
        <v>613</v>
      </c>
      <c r="F82" s="48" t="s">
        <v>684</v>
      </c>
    </row>
    <row r="83" spans="1:6" x14ac:dyDescent="0.3">
      <c r="A83" s="48">
        <v>1</v>
      </c>
      <c r="B83" s="48">
        <f t="shared" si="3"/>
        <v>120</v>
      </c>
      <c r="C83" s="48">
        <f t="shared" si="2"/>
        <v>1</v>
      </c>
      <c r="D83" s="48" t="s">
        <v>613</v>
      </c>
      <c r="F83" s="55" t="s">
        <v>1113</v>
      </c>
    </row>
    <row r="84" spans="1:6" x14ac:dyDescent="0.3">
      <c r="A84" s="48">
        <v>1</v>
      </c>
      <c r="B84" s="48">
        <f t="shared" si="3"/>
        <v>121</v>
      </c>
      <c r="C84" s="48">
        <f t="shared" si="2"/>
        <v>1</v>
      </c>
      <c r="D84" s="48" t="s">
        <v>613</v>
      </c>
      <c r="F84" s="55" t="s">
        <v>1114</v>
      </c>
    </row>
    <row r="85" spans="1:6" x14ac:dyDescent="0.3">
      <c r="A85" s="48">
        <v>1</v>
      </c>
      <c r="B85" s="48">
        <f t="shared" si="3"/>
        <v>122</v>
      </c>
      <c r="C85" s="48">
        <f t="shared" si="2"/>
        <v>1</v>
      </c>
      <c r="D85" s="48" t="s">
        <v>613</v>
      </c>
      <c r="F85" s="55" t="s">
        <v>1115</v>
      </c>
    </row>
    <row r="86" spans="1:6" x14ac:dyDescent="0.3">
      <c r="A86" s="48">
        <v>1</v>
      </c>
      <c r="B86" s="48">
        <f t="shared" si="3"/>
        <v>123</v>
      </c>
      <c r="C86" s="48">
        <f t="shared" si="2"/>
        <v>1</v>
      </c>
      <c r="D86" s="48" t="s">
        <v>613</v>
      </c>
      <c r="F86" s="55" t="s">
        <v>1116</v>
      </c>
    </row>
    <row r="87" spans="1:6" x14ac:dyDescent="0.3">
      <c r="A87" s="48">
        <v>1</v>
      </c>
      <c r="B87" s="48">
        <f t="shared" si="3"/>
        <v>124</v>
      </c>
      <c r="C87" s="48">
        <f t="shared" si="2"/>
        <v>1</v>
      </c>
      <c r="D87" s="48" t="s">
        <v>613</v>
      </c>
      <c r="F87" s="55" t="s">
        <v>1117</v>
      </c>
    </row>
    <row r="88" spans="1:6" x14ac:dyDescent="0.3">
      <c r="A88" s="48">
        <v>1</v>
      </c>
      <c r="B88" s="48">
        <f t="shared" si="3"/>
        <v>125</v>
      </c>
      <c r="C88" s="48">
        <f t="shared" si="2"/>
        <v>1</v>
      </c>
      <c r="D88" s="48" t="s">
        <v>613</v>
      </c>
      <c r="F88" s="55" t="s">
        <v>1118</v>
      </c>
    </row>
    <row r="89" spans="1:6" x14ac:dyDescent="0.3">
      <c r="A89" s="48">
        <v>1</v>
      </c>
      <c r="B89" s="48">
        <f t="shared" si="3"/>
        <v>126</v>
      </c>
      <c r="C89" s="48">
        <f t="shared" si="2"/>
        <v>1</v>
      </c>
      <c r="D89" s="48" t="s">
        <v>613</v>
      </c>
      <c r="F89" s="55" t="s">
        <v>1119</v>
      </c>
    </row>
    <row r="90" spans="1:6" x14ac:dyDescent="0.3">
      <c r="A90" s="48">
        <v>1</v>
      </c>
      <c r="B90" s="48">
        <f t="shared" si="3"/>
        <v>127</v>
      </c>
      <c r="C90" s="48">
        <f t="shared" si="2"/>
        <v>1</v>
      </c>
      <c r="D90" s="48" t="s">
        <v>613</v>
      </c>
      <c r="F90" s="55" t="s">
        <v>1120</v>
      </c>
    </row>
    <row r="91" spans="1:6" x14ac:dyDescent="0.3">
      <c r="A91" s="48">
        <v>1</v>
      </c>
      <c r="B91" s="48">
        <f t="shared" si="3"/>
        <v>128</v>
      </c>
      <c r="C91" s="48">
        <f t="shared" si="2"/>
        <v>1</v>
      </c>
      <c r="D91" s="48" t="s">
        <v>613</v>
      </c>
      <c r="F91" s="55" t="s">
        <v>1121</v>
      </c>
    </row>
    <row r="92" spans="1:6" x14ac:dyDescent="0.3">
      <c r="A92" s="48">
        <v>1</v>
      </c>
      <c r="B92" s="48">
        <f t="shared" si="3"/>
        <v>129</v>
      </c>
      <c r="C92" s="48">
        <f t="shared" si="2"/>
        <v>1</v>
      </c>
      <c r="D92" s="48" t="s">
        <v>613</v>
      </c>
      <c r="F92" s="55" t="s">
        <v>1122</v>
      </c>
    </row>
    <row r="93" spans="1:6" x14ac:dyDescent="0.3">
      <c r="A93" s="48">
        <v>1</v>
      </c>
      <c r="B93" s="48">
        <f t="shared" si="3"/>
        <v>130</v>
      </c>
      <c r="C93" s="48">
        <f t="shared" si="2"/>
        <v>1</v>
      </c>
      <c r="D93" s="48" t="s">
        <v>613</v>
      </c>
      <c r="F93" s="55" t="s">
        <v>1123</v>
      </c>
    </row>
    <row r="94" spans="1:6" x14ac:dyDescent="0.3">
      <c r="A94" s="48">
        <v>1</v>
      </c>
      <c r="B94" s="48">
        <f t="shared" si="3"/>
        <v>131</v>
      </c>
      <c r="C94" s="48">
        <f t="shared" si="2"/>
        <v>1</v>
      </c>
      <c r="D94" s="48" t="s">
        <v>613</v>
      </c>
      <c r="F94" s="55" t="s">
        <v>1124</v>
      </c>
    </row>
    <row r="95" spans="1:6" x14ac:dyDescent="0.3">
      <c r="A95" s="51">
        <v>1</v>
      </c>
      <c r="B95" s="51">
        <f t="shared" si="3"/>
        <v>132</v>
      </c>
      <c r="C95" s="51">
        <f t="shared" si="2"/>
        <v>1</v>
      </c>
      <c r="D95" s="51" t="s">
        <v>613</v>
      </c>
      <c r="E95" s="51"/>
      <c r="F95" s="58" t="str">
        <f>MID(F94,1,12)&amp;TEXT(MID(F94,13,2)+1,"00") &amp; "]"</f>
        <v>ChuteStatus[17]</v>
      </c>
    </row>
    <row r="96" spans="1:6" x14ac:dyDescent="0.3">
      <c r="A96" s="51">
        <v>1</v>
      </c>
      <c r="B96" s="51">
        <f t="shared" si="3"/>
        <v>133</v>
      </c>
      <c r="C96" s="51">
        <f t="shared" si="2"/>
        <v>1</v>
      </c>
      <c r="D96" s="51" t="s">
        <v>613</v>
      </c>
      <c r="E96" s="51"/>
      <c r="F96" s="58" t="str">
        <f t="shared" ref="F96:F114" si="4">MID(F95,1,12)&amp;TEXT(MID(F95,13,2)+1,"00") &amp; "]"</f>
        <v>ChuteStatus[18]</v>
      </c>
    </row>
    <row r="97" spans="1:6" x14ac:dyDescent="0.3">
      <c r="A97" s="51">
        <v>1</v>
      </c>
      <c r="B97" s="51">
        <f t="shared" si="3"/>
        <v>134</v>
      </c>
      <c r="C97" s="51">
        <f t="shared" si="2"/>
        <v>1</v>
      </c>
      <c r="D97" s="51" t="s">
        <v>613</v>
      </c>
      <c r="E97" s="51"/>
      <c r="F97" s="58" t="str">
        <f t="shared" si="4"/>
        <v>ChuteStatus[19]</v>
      </c>
    </row>
    <row r="98" spans="1:6" x14ac:dyDescent="0.3">
      <c r="A98" s="51">
        <v>1</v>
      </c>
      <c r="B98" s="51">
        <f t="shared" si="3"/>
        <v>135</v>
      </c>
      <c r="C98" s="51">
        <f t="shared" si="2"/>
        <v>1</v>
      </c>
      <c r="D98" s="51" t="s">
        <v>613</v>
      </c>
      <c r="E98" s="51"/>
      <c r="F98" s="58" t="str">
        <f t="shared" si="4"/>
        <v>ChuteStatus[20]</v>
      </c>
    </row>
    <row r="99" spans="1:6" x14ac:dyDescent="0.3">
      <c r="A99" s="51">
        <v>1</v>
      </c>
      <c r="B99" s="51">
        <f t="shared" si="3"/>
        <v>136</v>
      </c>
      <c r="C99" s="51">
        <f t="shared" si="2"/>
        <v>1</v>
      </c>
      <c r="D99" s="51" t="s">
        <v>613</v>
      </c>
      <c r="E99" s="51"/>
      <c r="F99" s="58" t="str">
        <f t="shared" si="4"/>
        <v>ChuteStatus[21]</v>
      </c>
    </row>
    <row r="100" spans="1:6" x14ac:dyDescent="0.3">
      <c r="A100" s="51">
        <v>1</v>
      </c>
      <c r="B100" s="51">
        <f t="shared" si="3"/>
        <v>137</v>
      </c>
      <c r="C100" s="51">
        <f t="shared" si="2"/>
        <v>1</v>
      </c>
      <c r="D100" s="51" t="s">
        <v>613</v>
      </c>
      <c r="E100" s="51"/>
      <c r="F100" s="58" t="str">
        <f t="shared" si="4"/>
        <v>ChuteStatus[22]</v>
      </c>
    </row>
    <row r="101" spans="1:6" x14ac:dyDescent="0.3">
      <c r="A101" s="51">
        <v>1</v>
      </c>
      <c r="B101" s="51">
        <f t="shared" si="3"/>
        <v>138</v>
      </c>
      <c r="C101" s="51">
        <f t="shared" si="2"/>
        <v>1</v>
      </c>
      <c r="D101" s="51" t="s">
        <v>613</v>
      </c>
      <c r="E101" s="51"/>
      <c r="F101" s="58" t="str">
        <f t="shared" si="4"/>
        <v>ChuteStatus[23]</v>
      </c>
    </row>
    <row r="102" spans="1:6" x14ac:dyDescent="0.3">
      <c r="A102" s="51">
        <v>1</v>
      </c>
      <c r="B102" s="51">
        <f t="shared" si="3"/>
        <v>139</v>
      </c>
      <c r="C102" s="51">
        <f t="shared" si="2"/>
        <v>1</v>
      </c>
      <c r="D102" s="51" t="s">
        <v>613</v>
      </c>
      <c r="E102" s="51"/>
      <c r="F102" s="58" t="str">
        <f t="shared" si="4"/>
        <v>ChuteStatus[24]</v>
      </c>
    </row>
    <row r="103" spans="1:6" x14ac:dyDescent="0.3">
      <c r="A103" s="51">
        <v>1</v>
      </c>
      <c r="B103" s="51">
        <f t="shared" si="3"/>
        <v>140</v>
      </c>
      <c r="C103" s="51">
        <f t="shared" si="2"/>
        <v>1</v>
      </c>
      <c r="D103" s="51" t="s">
        <v>613</v>
      </c>
      <c r="E103" s="51"/>
      <c r="F103" s="58" t="str">
        <f t="shared" si="4"/>
        <v>ChuteStatus[25]</v>
      </c>
    </row>
    <row r="104" spans="1:6" x14ac:dyDescent="0.3">
      <c r="A104" s="51">
        <v>1</v>
      </c>
      <c r="B104" s="51">
        <f t="shared" si="3"/>
        <v>141</v>
      </c>
      <c r="C104" s="51">
        <f t="shared" si="2"/>
        <v>1</v>
      </c>
      <c r="D104" s="51" t="s">
        <v>613</v>
      </c>
      <c r="E104" s="51"/>
      <c r="F104" s="58" t="str">
        <f t="shared" si="4"/>
        <v>ChuteStatus[26]</v>
      </c>
    </row>
    <row r="105" spans="1:6" x14ac:dyDescent="0.3">
      <c r="A105" s="51">
        <v>1</v>
      </c>
      <c r="B105" s="51">
        <f t="shared" si="3"/>
        <v>142</v>
      </c>
      <c r="C105" s="51">
        <f t="shared" si="2"/>
        <v>1</v>
      </c>
      <c r="D105" s="51" t="s">
        <v>613</v>
      </c>
      <c r="E105" s="51"/>
      <c r="F105" s="58" t="str">
        <f t="shared" si="4"/>
        <v>ChuteStatus[27]</v>
      </c>
    </row>
    <row r="106" spans="1:6" x14ac:dyDescent="0.3">
      <c r="A106" s="51">
        <v>1</v>
      </c>
      <c r="B106" s="51">
        <f t="shared" si="3"/>
        <v>143</v>
      </c>
      <c r="C106" s="51">
        <f t="shared" si="2"/>
        <v>1</v>
      </c>
      <c r="D106" s="51" t="s">
        <v>613</v>
      </c>
      <c r="E106" s="51"/>
      <c r="F106" s="58" t="str">
        <f t="shared" si="4"/>
        <v>ChuteStatus[28]</v>
      </c>
    </row>
    <row r="107" spans="1:6" x14ac:dyDescent="0.3">
      <c r="A107" s="51">
        <v>1</v>
      </c>
      <c r="B107" s="51">
        <f t="shared" si="3"/>
        <v>144</v>
      </c>
      <c r="C107" s="51">
        <f t="shared" si="2"/>
        <v>1</v>
      </c>
      <c r="D107" s="51" t="s">
        <v>613</v>
      </c>
      <c r="E107" s="51"/>
      <c r="F107" s="58" t="str">
        <f t="shared" si="4"/>
        <v>ChuteStatus[29]</v>
      </c>
    </row>
    <row r="108" spans="1:6" x14ac:dyDescent="0.3">
      <c r="A108" s="51">
        <v>1</v>
      </c>
      <c r="B108" s="51">
        <f t="shared" si="3"/>
        <v>145</v>
      </c>
      <c r="C108" s="51">
        <f t="shared" si="2"/>
        <v>1</v>
      </c>
      <c r="D108" s="51" t="s">
        <v>613</v>
      </c>
      <c r="E108" s="51"/>
      <c r="F108" s="58" t="str">
        <f t="shared" si="4"/>
        <v>ChuteStatus[30]</v>
      </c>
    </row>
    <row r="109" spans="1:6" x14ac:dyDescent="0.3">
      <c r="A109" s="51">
        <v>1</v>
      </c>
      <c r="B109" s="51">
        <f t="shared" si="3"/>
        <v>146</v>
      </c>
      <c r="C109" s="51">
        <f t="shared" si="2"/>
        <v>1</v>
      </c>
      <c r="D109" s="51" t="s">
        <v>613</v>
      </c>
      <c r="E109" s="51"/>
      <c r="F109" s="58" t="str">
        <f t="shared" si="4"/>
        <v>ChuteStatus[31]</v>
      </c>
    </row>
    <row r="110" spans="1:6" x14ac:dyDescent="0.3">
      <c r="A110" s="51">
        <v>1</v>
      </c>
      <c r="B110" s="51">
        <f t="shared" si="3"/>
        <v>147</v>
      </c>
      <c r="C110" s="51">
        <f t="shared" si="2"/>
        <v>1</v>
      </c>
      <c r="D110" s="51" t="s">
        <v>613</v>
      </c>
      <c r="E110" s="51"/>
      <c r="F110" s="58" t="str">
        <f t="shared" si="4"/>
        <v>ChuteStatus[32]</v>
      </c>
    </row>
    <row r="111" spans="1:6" x14ac:dyDescent="0.3">
      <c r="A111" s="51">
        <v>1</v>
      </c>
      <c r="B111" s="51">
        <f t="shared" si="3"/>
        <v>148</v>
      </c>
      <c r="C111" s="51">
        <f t="shared" si="2"/>
        <v>1</v>
      </c>
      <c r="D111" s="51" t="s">
        <v>613</v>
      </c>
      <c r="E111" s="51"/>
      <c r="F111" s="58" t="str">
        <f t="shared" si="4"/>
        <v>ChuteStatus[33]</v>
      </c>
    </row>
    <row r="112" spans="1:6" x14ac:dyDescent="0.3">
      <c r="A112" s="51">
        <v>1</v>
      </c>
      <c r="B112" s="51">
        <f t="shared" si="3"/>
        <v>149</v>
      </c>
      <c r="C112" s="51">
        <f t="shared" si="2"/>
        <v>1</v>
      </c>
      <c r="D112" s="51" t="s">
        <v>613</v>
      </c>
      <c r="E112" s="51"/>
      <c r="F112" s="58" t="str">
        <f t="shared" si="4"/>
        <v>ChuteStatus[34]</v>
      </c>
    </row>
    <row r="113" spans="1:6" x14ac:dyDescent="0.3">
      <c r="A113" s="51">
        <v>1</v>
      </c>
      <c r="B113" s="51">
        <f t="shared" si="3"/>
        <v>150</v>
      </c>
      <c r="C113" s="51">
        <f t="shared" si="2"/>
        <v>1</v>
      </c>
      <c r="D113" s="51" t="s">
        <v>613</v>
      </c>
      <c r="E113" s="51"/>
      <c r="F113" s="58" t="str">
        <f t="shared" si="4"/>
        <v>ChuteStatus[35]</v>
      </c>
    </row>
    <row r="114" spans="1:6" x14ac:dyDescent="0.3">
      <c r="A114" s="51">
        <v>1</v>
      </c>
      <c r="B114" s="51">
        <f t="shared" si="3"/>
        <v>151</v>
      </c>
      <c r="C114" s="51">
        <f t="shared" si="2"/>
        <v>1</v>
      </c>
      <c r="D114" s="51" t="s">
        <v>613</v>
      </c>
      <c r="E114" s="51"/>
      <c r="F114" s="58" t="str">
        <f t="shared" si="4"/>
        <v>ChuteStatus[36]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648"/>
  <sheetViews>
    <sheetView topLeftCell="A1626" zoomScale="85" zoomScaleNormal="85" workbookViewId="0">
      <selection activeCell="C1657" sqref="C1657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497</v>
      </c>
      <c r="C4" s="48" t="s">
        <v>498</v>
      </c>
      <c r="D4" s="55" t="s">
        <v>747</v>
      </c>
      <c r="E4" s="48" t="s">
        <v>168</v>
      </c>
      <c r="F4" s="55" t="s">
        <v>748</v>
      </c>
      <c r="G4" s="48" t="s">
        <v>501</v>
      </c>
      <c r="H4" s="48" t="s">
        <v>82</v>
      </c>
      <c r="I4" s="48" t="s">
        <v>502</v>
      </c>
      <c r="J4" s="48" t="s">
        <v>503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537</v>
      </c>
      <c r="H5" s="49" t="s">
        <v>316</v>
      </c>
      <c r="I5" s="50" t="s">
        <v>504</v>
      </c>
      <c r="J5" s="50" t="s">
        <v>505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538</v>
      </c>
      <c r="H6" s="49" t="s">
        <v>317</v>
      </c>
      <c r="I6" s="50" t="s">
        <v>506</v>
      </c>
      <c r="J6" s="50" t="s">
        <v>507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539</v>
      </c>
      <c r="H7" s="49" t="s">
        <v>318</v>
      </c>
      <c r="I7" s="50" t="s">
        <v>508</v>
      </c>
      <c r="J7" s="50" t="s">
        <v>509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540</v>
      </c>
      <c r="H8" s="49" t="s">
        <v>510</v>
      </c>
      <c r="I8" s="50" t="s">
        <v>511</v>
      </c>
      <c r="J8" s="50" t="s">
        <v>512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541</v>
      </c>
      <c r="H9" s="49" t="s">
        <v>510</v>
      </c>
      <c r="I9" s="50" t="s">
        <v>513</v>
      </c>
      <c r="J9" s="50" t="s">
        <v>514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542</v>
      </c>
      <c r="H10" s="49" t="s">
        <v>319</v>
      </c>
      <c r="I10" s="50" t="s">
        <v>515</v>
      </c>
      <c r="J10" s="50" t="s">
        <v>516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543</v>
      </c>
      <c r="H11" s="49" t="s">
        <v>320</v>
      </c>
      <c r="I11" s="50" t="s">
        <v>517</v>
      </c>
      <c r="J11" s="50" t="s">
        <v>518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544</v>
      </c>
      <c r="H12" s="49" t="s">
        <v>309</v>
      </c>
      <c r="I12" s="50" t="s">
        <v>519</v>
      </c>
      <c r="J12" s="50" t="s">
        <v>520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545</v>
      </c>
      <c r="H13" s="49" t="s">
        <v>321</v>
      </c>
      <c r="I13" s="50" t="s">
        <v>521</v>
      </c>
      <c r="J13" s="50" t="s">
        <v>522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546</v>
      </c>
      <c r="H14" s="49" t="s">
        <v>322</v>
      </c>
      <c r="I14" s="50" t="s">
        <v>523</v>
      </c>
      <c r="J14" s="50" t="s">
        <v>524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547</v>
      </c>
      <c r="H15" s="49" t="s">
        <v>323</v>
      </c>
      <c r="I15" s="50" t="s">
        <v>525</v>
      </c>
      <c r="J15" s="50" t="s">
        <v>526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548</v>
      </c>
      <c r="H16" s="49" t="s">
        <v>138</v>
      </c>
      <c r="I16" s="50" t="s">
        <v>527</v>
      </c>
      <c r="J16" s="50" t="s">
        <v>528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549</v>
      </c>
      <c r="H17" s="49" t="s">
        <v>141</v>
      </c>
      <c r="I17" s="50" t="s">
        <v>529</v>
      </c>
      <c r="J17" s="50" t="s">
        <v>530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550</v>
      </c>
      <c r="H18" s="49" t="s">
        <v>510</v>
      </c>
      <c r="I18" s="50" t="s">
        <v>531</v>
      </c>
      <c r="J18" s="50" t="s">
        <v>532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551</v>
      </c>
      <c r="H19" s="49" t="s">
        <v>510</v>
      </c>
      <c r="I19" s="50" t="s">
        <v>533</v>
      </c>
      <c r="J19" s="50" t="s">
        <v>534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552</v>
      </c>
      <c r="H20" s="49" t="s">
        <v>144</v>
      </c>
      <c r="I20" s="50" t="s">
        <v>535</v>
      </c>
      <c r="J20" s="50" t="s">
        <v>536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537</v>
      </c>
      <c r="H22" s="49" t="s">
        <v>378</v>
      </c>
      <c r="I22" s="50" t="s">
        <v>553</v>
      </c>
      <c r="J22" s="50" t="s">
        <v>569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538</v>
      </c>
      <c r="H23" s="49" t="s">
        <v>388</v>
      </c>
      <c r="I23" s="50" t="s">
        <v>554</v>
      </c>
      <c r="J23" s="50" t="s">
        <v>570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539</v>
      </c>
      <c r="H24" s="49" t="s">
        <v>387</v>
      </c>
      <c r="I24" s="50" t="s">
        <v>555</v>
      </c>
      <c r="J24" s="50" t="s">
        <v>571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540</v>
      </c>
      <c r="H25" s="49" t="s">
        <v>510</v>
      </c>
      <c r="I25" s="50" t="s">
        <v>556</v>
      </c>
      <c r="J25" s="50" t="s">
        <v>572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541</v>
      </c>
      <c r="H26" s="49" t="s">
        <v>510</v>
      </c>
      <c r="I26" s="50" t="s">
        <v>557</v>
      </c>
      <c r="J26" s="50" t="s">
        <v>573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542</v>
      </c>
      <c r="H27" s="49" t="s">
        <v>510</v>
      </c>
      <c r="I27" s="50" t="s">
        <v>558</v>
      </c>
      <c r="J27" s="50" t="s">
        <v>574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543</v>
      </c>
      <c r="H28" s="49" t="s">
        <v>510</v>
      </c>
      <c r="I28" s="50" t="s">
        <v>559</v>
      </c>
      <c r="J28" s="50" t="s">
        <v>575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544</v>
      </c>
      <c r="H29" s="49" t="s">
        <v>510</v>
      </c>
      <c r="I29" s="50" t="s">
        <v>560</v>
      </c>
      <c r="J29" s="50" t="s">
        <v>576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545</v>
      </c>
      <c r="H30" s="49" t="s">
        <v>510</v>
      </c>
      <c r="I30" s="50" t="s">
        <v>561</v>
      </c>
      <c r="J30" s="50" t="s">
        <v>577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546</v>
      </c>
      <c r="H31" s="49" t="s">
        <v>510</v>
      </c>
      <c r="I31" s="50" t="s">
        <v>562</v>
      </c>
      <c r="J31" s="50" t="s">
        <v>578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547</v>
      </c>
      <c r="H32" s="49" t="s">
        <v>510</v>
      </c>
      <c r="I32" s="50" t="s">
        <v>563</v>
      </c>
      <c r="J32" s="50" t="s">
        <v>579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548</v>
      </c>
      <c r="H33" s="49" t="s">
        <v>510</v>
      </c>
      <c r="I33" s="50" t="s">
        <v>564</v>
      </c>
      <c r="J33" s="50" t="s">
        <v>580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549</v>
      </c>
      <c r="H34" s="49" t="s">
        <v>510</v>
      </c>
      <c r="I34" s="50" t="s">
        <v>565</v>
      </c>
      <c r="J34" s="50" t="s">
        <v>581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550</v>
      </c>
      <c r="H35" s="49" t="s">
        <v>510</v>
      </c>
      <c r="I35" s="50" t="s">
        <v>566</v>
      </c>
      <c r="J35" s="50" t="s">
        <v>582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551</v>
      </c>
      <c r="H36" s="49" t="s">
        <v>510</v>
      </c>
      <c r="I36" s="50" t="s">
        <v>567</v>
      </c>
      <c r="J36" s="50" t="s">
        <v>583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552</v>
      </c>
      <c r="H37" s="49" t="s">
        <v>881</v>
      </c>
      <c r="I37" s="50" t="s">
        <v>568</v>
      </c>
      <c r="J37" s="50" t="s">
        <v>584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537</v>
      </c>
      <c r="H39" s="49" t="s">
        <v>510</v>
      </c>
      <c r="I39" s="50" t="s">
        <v>553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538</v>
      </c>
      <c r="H40" s="49" t="s">
        <v>510</v>
      </c>
      <c r="I40" s="50" t="s">
        <v>554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539</v>
      </c>
      <c r="H41" s="49" t="s">
        <v>510</v>
      </c>
      <c r="I41" s="50" t="s">
        <v>555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540</v>
      </c>
      <c r="H42" s="49" t="s">
        <v>510</v>
      </c>
      <c r="I42" s="50" t="s">
        <v>556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541</v>
      </c>
      <c r="H43" s="49" t="s">
        <v>385</v>
      </c>
      <c r="I43" s="50" t="s">
        <v>557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542</v>
      </c>
      <c r="H44" s="49" t="s">
        <v>384</v>
      </c>
      <c r="I44" s="50" t="s">
        <v>558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543</v>
      </c>
      <c r="H45" s="49" t="s">
        <v>383</v>
      </c>
      <c r="I45" s="50" t="s">
        <v>559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544</v>
      </c>
      <c r="H46" s="49" t="s">
        <v>510</v>
      </c>
      <c r="I46" s="50" t="s">
        <v>560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545</v>
      </c>
      <c r="H47" s="49" t="s">
        <v>379</v>
      </c>
      <c r="I47" s="50" t="s">
        <v>561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546</v>
      </c>
      <c r="H48" s="49" t="s">
        <v>381</v>
      </c>
      <c r="I48" s="50" t="s">
        <v>562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547</v>
      </c>
      <c r="H49" s="49" t="s">
        <v>380</v>
      </c>
      <c r="I49" s="50" t="s">
        <v>563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548</v>
      </c>
      <c r="H50" s="49" t="s">
        <v>510</v>
      </c>
      <c r="I50" s="50" t="s">
        <v>564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549</v>
      </c>
      <c r="H51" s="49" t="s">
        <v>310</v>
      </c>
      <c r="I51" s="50" t="s">
        <v>565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550</v>
      </c>
      <c r="H52" s="49" t="s">
        <v>510</v>
      </c>
      <c r="I52" s="50" t="s">
        <v>566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551</v>
      </c>
      <c r="H53" s="49" t="s">
        <v>510</v>
      </c>
      <c r="I53" s="50" t="s">
        <v>567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552</v>
      </c>
      <c r="H54" s="49" t="s">
        <v>510</v>
      </c>
      <c r="I54" s="50" t="s">
        <v>568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537</v>
      </c>
      <c r="H56" s="49" t="s">
        <v>311</v>
      </c>
      <c r="I56" s="50" t="s">
        <v>553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538</v>
      </c>
      <c r="H57" s="49" t="s">
        <v>312</v>
      </c>
      <c r="I57" s="50" t="s">
        <v>554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539</v>
      </c>
      <c r="H58" s="49" t="s">
        <v>313</v>
      </c>
      <c r="I58" s="50" t="s">
        <v>555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540</v>
      </c>
      <c r="H59" s="49" t="s">
        <v>314</v>
      </c>
      <c r="I59" s="50" t="s">
        <v>556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541</v>
      </c>
      <c r="H60" s="49" t="s">
        <v>315</v>
      </c>
      <c r="I60" s="50" t="s">
        <v>557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542</v>
      </c>
      <c r="H61" s="49" t="s">
        <v>510</v>
      </c>
      <c r="I61" s="50" t="s">
        <v>558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543</v>
      </c>
      <c r="H62" s="49" t="s">
        <v>510</v>
      </c>
      <c r="I62" s="50" t="s">
        <v>559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544</v>
      </c>
      <c r="H63" s="49" t="s">
        <v>510</v>
      </c>
      <c r="I63" s="50" t="s">
        <v>560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545</v>
      </c>
      <c r="H64" s="49" t="s">
        <v>510</v>
      </c>
      <c r="I64" s="50" t="s">
        <v>561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546</v>
      </c>
      <c r="H65" s="49" t="s">
        <v>510</v>
      </c>
      <c r="I65" s="50" t="s">
        <v>562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547</v>
      </c>
      <c r="H66" s="49" t="s">
        <v>510</v>
      </c>
      <c r="I66" s="50" t="s">
        <v>563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548</v>
      </c>
      <c r="H67" s="49" t="s">
        <v>510</v>
      </c>
      <c r="I67" s="50" t="s">
        <v>564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549</v>
      </c>
      <c r="H68" s="49" t="s">
        <v>510</v>
      </c>
      <c r="I68" s="50" t="s">
        <v>565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550</v>
      </c>
      <c r="H69" s="49" t="s">
        <v>510</v>
      </c>
      <c r="I69" s="50" t="s">
        <v>566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551</v>
      </c>
      <c r="H70" s="49" t="s">
        <v>510</v>
      </c>
      <c r="I70" s="50" t="s">
        <v>567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552</v>
      </c>
      <c r="H71" s="49" t="s">
        <v>510</v>
      </c>
      <c r="I71" s="50" t="s">
        <v>568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538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539</v>
      </c>
      <c r="H74" s="49" t="s">
        <v>510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540</v>
      </c>
      <c r="H75" s="70" t="s">
        <v>1370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541</v>
      </c>
      <c r="H76" s="49" t="s">
        <v>510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542</v>
      </c>
      <c r="H77" s="49" t="s">
        <v>596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543</v>
      </c>
      <c r="H78" s="49" t="s">
        <v>597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544</v>
      </c>
      <c r="H79" s="49" t="s">
        <v>1357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545</v>
      </c>
      <c r="H80" s="49" t="s">
        <v>510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538</v>
      </c>
      <c r="H82" s="49" t="s">
        <v>510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539</v>
      </c>
      <c r="H83" s="49" t="s">
        <v>510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540</v>
      </c>
      <c r="H84" s="49" t="s">
        <v>585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541</v>
      </c>
      <c r="H85" s="49" t="s">
        <v>586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542</v>
      </c>
      <c r="H86" s="49" t="s">
        <v>587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543</v>
      </c>
      <c r="H87" s="49" t="s">
        <v>588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544</v>
      </c>
      <c r="H88" s="49" t="s">
        <v>510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545</v>
      </c>
      <c r="H89" s="49" t="s">
        <v>510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538</v>
      </c>
      <c r="H91" s="49" t="s">
        <v>829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539</v>
      </c>
      <c r="H92" s="49" t="s">
        <v>830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540</v>
      </c>
      <c r="H93" s="49" t="s">
        <v>510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541</v>
      </c>
      <c r="H94" s="49" t="s">
        <v>510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542</v>
      </c>
      <c r="H95" s="49" t="s">
        <v>831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543</v>
      </c>
      <c r="H96" s="49" t="s">
        <v>832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544</v>
      </c>
      <c r="H97" s="49" t="s">
        <v>510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545</v>
      </c>
      <c r="H98" s="49" t="s">
        <v>510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538</v>
      </c>
      <c r="H100" s="49" t="s">
        <v>510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539</v>
      </c>
      <c r="H101" s="49" t="s">
        <v>510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540</v>
      </c>
      <c r="H102" s="49" t="s">
        <v>599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541</v>
      </c>
      <c r="H103" s="49" t="s">
        <v>600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542</v>
      </c>
      <c r="H104" s="49" t="s">
        <v>601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543</v>
      </c>
      <c r="H105" s="49" t="s">
        <v>602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544</v>
      </c>
      <c r="H106" s="49" t="s">
        <v>510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545</v>
      </c>
      <c r="H107" s="49" t="s">
        <v>510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538</v>
      </c>
      <c r="H109" s="49" t="s">
        <v>833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539</v>
      </c>
      <c r="H110" s="49" t="s">
        <v>834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540</v>
      </c>
      <c r="H111" s="49" t="s">
        <v>510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541</v>
      </c>
      <c r="H112" s="49" t="s">
        <v>510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542</v>
      </c>
      <c r="H113" s="49" t="s">
        <v>835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543</v>
      </c>
      <c r="H114" s="49" t="s">
        <v>836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544</v>
      </c>
      <c r="H115" s="49" t="s">
        <v>510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545</v>
      </c>
      <c r="H116" s="49" t="s">
        <v>510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538</v>
      </c>
      <c r="H118" s="49" t="s">
        <v>510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539</v>
      </c>
      <c r="H119" s="49" t="s">
        <v>510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540</v>
      </c>
      <c r="H120" s="49" t="s">
        <v>603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541</v>
      </c>
      <c r="H121" s="49" t="s">
        <v>604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542</v>
      </c>
      <c r="H122" s="49" t="s">
        <v>605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543</v>
      </c>
      <c r="H123" s="49" t="s">
        <v>606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544</v>
      </c>
      <c r="H124" s="49" t="s">
        <v>510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545</v>
      </c>
      <c r="H125" s="49" t="s">
        <v>510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538</v>
      </c>
      <c r="H127" s="49" t="s">
        <v>837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539</v>
      </c>
      <c r="H128" s="49" t="s">
        <v>838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540</v>
      </c>
      <c r="H129" s="49" t="s">
        <v>510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541</v>
      </c>
      <c r="H130" s="49" t="s">
        <v>510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542</v>
      </c>
      <c r="H131" s="49" t="s">
        <v>839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543</v>
      </c>
      <c r="H132" s="49" t="s">
        <v>840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544</v>
      </c>
      <c r="H133" s="49" t="s">
        <v>885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545</v>
      </c>
      <c r="H134" s="49" t="s">
        <v>510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538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539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540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541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542</v>
      </c>
      <c r="H140" s="49" t="s">
        <v>874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543</v>
      </c>
      <c r="H141" s="49" t="s">
        <v>875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544</v>
      </c>
      <c r="H142" s="49" t="s">
        <v>510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545</v>
      </c>
      <c r="H143" s="49" t="s">
        <v>510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538</v>
      </c>
      <c r="H145" s="70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539</v>
      </c>
      <c r="H146" s="70" t="s">
        <v>918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540</v>
      </c>
      <c r="H147" s="49" t="s">
        <v>510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541</v>
      </c>
      <c r="H148" s="49" t="s">
        <v>510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542</v>
      </c>
      <c r="H149" s="49" t="s">
        <v>510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543</v>
      </c>
      <c r="H150" s="49" t="s">
        <v>510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544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545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538</v>
      </c>
      <c r="H154" s="49" t="s">
        <v>510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539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540</v>
      </c>
      <c r="H156" s="49" t="s">
        <v>510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541</v>
      </c>
      <c r="H157" s="49" t="s">
        <v>510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542</v>
      </c>
      <c r="H158" s="49" t="s">
        <v>510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543</v>
      </c>
      <c r="H159" s="49" t="s">
        <v>510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544</v>
      </c>
      <c r="H160" s="49" t="s">
        <v>510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545</v>
      </c>
      <c r="H161" s="49" t="s">
        <v>510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538</v>
      </c>
      <c r="H163" s="49" t="s">
        <v>510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539</v>
      </c>
      <c r="H164" s="49" t="s">
        <v>510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540</v>
      </c>
      <c r="H165" s="49" t="s">
        <v>510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541</v>
      </c>
      <c r="H166" s="49" t="s">
        <v>510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542</v>
      </c>
      <c r="H167" s="49" t="s">
        <v>510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543</v>
      </c>
      <c r="H168" s="49" t="s">
        <v>510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544</v>
      </c>
      <c r="H169" s="49" t="s">
        <v>510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545</v>
      </c>
      <c r="H170" s="49" t="s">
        <v>510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538</v>
      </c>
      <c r="H172" s="49" t="s">
        <v>841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539</v>
      </c>
      <c r="H173" s="49" t="s">
        <v>842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540</v>
      </c>
      <c r="H174" s="49" t="s">
        <v>510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541</v>
      </c>
      <c r="H175" s="49" t="s">
        <v>510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542</v>
      </c>
      <c r="H176" s="49" t="s">
        <v>843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543</v>
      </c>
      <c r="H177" s="49" t="s">
        <v>510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544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545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538</v>
      </c>
      <c r="H181" s="49" t="s">
        <v>844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539</v>
      </c>
      <c r="H182" s="49" t="s">
        <v>488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540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541</v>
      </c>
      <c r="H184" s="49" t="s">
        <v>489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542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543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544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545</v>
      </c>
      <c r="H188" s="49" t="s">
        <v>845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537</v>
      </c>
      <c r="H190" s="49" t="s">
        <v>408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538</v>
      </c>
      <c r="H191" s="49" t="s">
        <v>409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539</v>
      </c>
      <c r="H192" s="49" t="s">
        <v>410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540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541</v>
      </c>
      <c r="H194" s="49" t="s">
        <v>411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542</v>
      </c>
      <c r="H195" s="49" t="s">
        <v>412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543</v>
      </c>
      <c r="H196" s="49" t="s">
        <v>413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544</v>
      </c>
      <c r="H197" s="49" t="s">
        <v>414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545</v>
      </c>
      <c r="H198" s="49" t="s">
        <v>415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546</v>
      </c>
      <c r="H199" s="49" t="s">
        <v>416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547</v>
      </c>
      <c r="H200" s="49" t="s">
        <v>611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548</v>
      </c>
      <c r="H201" s="49" t="s">
        <v>612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549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550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551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552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537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538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539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540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541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542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543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544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545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546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547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548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549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550</v>
      </c>
      <c r="H220" s="49" t="s">
        <v>421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551</v>
      </c>
      <c r="H221" s="49" t="s">
        <v>420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552</v>
      </c>
      <c r="H222" s="49" t="s">
        <v>419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537</v>
      </c>
      <c r="H224" s="49" t="s">
        <v>422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538</v>
      </c>
      <c r="H225" s="49" t="s">
        <v>423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539</v>
      </c>
      <c r="H226" s="49" t="s">
        <v>424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540</v>
      </c>
      <c r="H227" s="49" t="s">
        <v>425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541</v>
      </c>
      <c r="H228" s="49" t="s">
        <v>426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542</v>
      </c>
      <c r="H229" s="49" t="s">
        <v>427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543</v>
      </c>
      <c r="H230" s="49" t="s">
        <v>428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544</v>
      </c>
      <c r="H231" s="49" t="s">
        <v>429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545</v>
      </c>
      <c r="H232" s="49" t="s">
        <v>430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546</v>
      </c>
      <c r="H233" s="49" t="s">
        <v>431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547</v>
      </c>
      <c r="H234" s="49" t="s">
        <v>432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548</v>
      </c>
      <c r="H235" s="49" t="s">
        <v>433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549</v>
      </c>
      <c r="H236" s="49" t="s">
        <v>434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550</v>
      </c>
      <c r="H237" s="49" t="s">
        <v>435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551</v>
      </c>
      <c r="H238" s="49" t="s">
        <v>436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552</v>
      </c>
      <c r="H239" s="49" t="s">
        <v>437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537</v>
      </c>
      <c r="H241" s="49" t="s">
        <v>453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538</v>
      </c>
      <c r="H242" s="49" t="s">
        <v>452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539</v>
      </c>
      <c r="H243" s="49" t="s">
        <v>451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540</v>
      </c>
      <c r="H244" s="49" t="s">
        <v>450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541</v>
      </c>
      <c r="H245" s="49" t="s">
        <v>449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542</v>
      </c>
      <c r="H246" s="49" t="s">
        <v>448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543</v>
      </c>
      <c r="H247" s="49" t="s">
        <v>447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544</v>
      </c>
      <c r="H248" s="49" t="s">
        <v>446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545</v>
      </c>
      <c r="H249" s="49" t="s">
        <v>445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546</v>
      </c>
      <c r="H250" s="49" t="s">
        <v>444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547</v>
      </c>
      <c r="H251" s="49" t="s">
        <v>443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548</v>
      </c>
      <c r="H252" s="49" t="s">
        <v>442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549</v>
      </c>
      <c r="H253" s="49" t="s">
        <v>441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550</v>
      </c>
      <c r="H254" s="49" t="s">
        <v>440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551</v>
      </c>
      <c r="H255" s="49" t="s">
        <v>439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552</v>
      </c>
      <c r="H256" s="49" t="s">
        <v>438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537</v>
      </c>
      <c r="H258" s="49" t="s">
        <v>801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538</v>
      </c>
      <c r="H259" s="49" t="s">
        <v>802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539</v>
      </c>
      <c r="H260" s="49" t="s">
        <v>510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540</v>
      </c>
      <c r="H261" s="49" t="s">
        <v>510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541</v>
      </c>
      <c r="H262" s="49" t="s">
        <v>510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542</v>
      </c>
      <c r="H263" s="49" t="s">
        <v>510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543</v>
      </c>
      <c r="H264" s="49" t="s">
        <v>510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544</v>
      </c>
      <c r="H265" s="49" t="s">
        <v>510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545</v>
      </c>
      <c r="H266" s="49" t="s">
        <v>510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546</v>
      </c>
      <c r="H267" s="49" t="s">
        <v>510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547</v>
      </c>
      <c r="H268" s="49" t="s">
        <v>510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548</v>
      </c>
      <c r="H269" s="49" t="s">
        <v>510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549</v>
      </c>
      <c r="H270" s="49" t="s">
        <v>510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550</v>
      </c>
      <c r="H271" s="49" t="s">
        <v>510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551</v>
      </c>
      <c r="H272" s="49" t="s">
        <v>1125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552</v>
      </c>
      <c r="H273" s="49" t="s">
        <v>1126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537</v>
      </c>
      <c r="H275" s="49" t="s">
        <v>306</v>
      </c>
      <c r="I275" s="48" t="s">
        <v>623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538</v>
      </c>
      <c r="H276" s="49" t="s">
        <v>307</v>
      </c>
      <c r="I276" s="48" t="s">
        <v>622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539</v>
      </c>
      <c r="H277" s="49" t="s">
        <v>308</v>
      </c>
      <c r="I277" s="48" t="s">
        <v>624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540</v>
      </c>
      <c r="H278" s="49" t="s">
        <v>618</v>
      </c>
      <c r="I278" s="48" t="s">
        <v>625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541</v>
      </c>
      <c r="H279" s="49" t="s">
        <v>619</v>
      </c>
      <c r="I279" s="48" t="s">
        <v>626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542</v>
      </c>
      <c r="H280" s="49" t="s">
        <v>252</v>
      </c>
      <c r="I280" s="48" t="s">
        <v>627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543</v>
      </c>
      <c r="H281" s="49" t="s">
        <v>95</v>
      </c>
      <c r="I281" s="48" t="s">
        <v>628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544</v>
      </c>
      <c r="H282" s="49" t="s">
        <v>86</v>
      </c>
      <c r="I282" s="48" t="s">
        <v>629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545</v>
      </c>
      <c r="H283" s="49" t="s">
        <v>96</v>
      </c>
      <c r="I283" s="48" t="s">
        <v>630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546</v>
      </c>
      <c r="H284" s="49" t="s">
        <v>97</v>
      </c>
      <c r="I284" s="48" t="s">
        <v>631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547</v>
      </c>
      <c r="H285" s="49" t="s">
        <v>203</v>
      </c>
      <c r="I285" s="48" t="s">
        <v>632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548</v>
      </c>
      <c r="H286" s="49" t="s">
        <v>204</v>
      </c>
      <c r="I286" s="48" t="s">
        <v>633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549</v>
      </c>
      <c r="H287" s="49" t="s">
        <v>205</v>
      </c>
      <c r="I287" s="48" t="s">
        <v>634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550</v>
      </c>
      <c r="H288" s="49" t="s">
        <v>206</v>
      </c>
      <c r="I288" s="48" t="s">
        <v>635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551</v>
      </c>
      <c r="H289" s="49" t="s">
        <v>207</v>
      </c>
      <c r="I289" s="48" t="s">
        <v>636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552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537</v>
      </c>
      <c r="H292" s="49" t="s">
        <v>306</v>
      </c>
      <c r="I292" s="48" t="s">
        <v>637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538</v>
      </c>
      <c r="H293" s="49" t="s">
        <v>307</v>
      </c>
      <c r="I293" s="48" t="s">
        <v>638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539</v>
      </c>
      <c r="H294" s="49" t="s">
        <v>308</v>
      </c>
      <c r="I294" s="48" t="s">
        <v>639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540</v>
      </c>
      <c r="H295" s="49" t="s">
        <v>618</v>
      </c>
      <c r="I295" s="48" t="s">
        <v>640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541</v>
      </c>
      <c r="H296" s="49" t="s">
        <v>619</v>
      </c>
      <c r="I296" s="48" t="s">
        <v>641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542</v>
      </c>
      <c r="H297" s="49" t="s">
        <v>252</v>
      </c>
      <c r="I297" s="48" t="s">
        <v>642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543</v>
      </c>
      <c r="H298" s="49" t="s">
        <v>95</v>
      </c>
      <c r="I298" s="48" t="s">
        <v>643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544</v>
      </c>
      <c r="H299" s="49" t="s">
        <v>86</v>
      </c>
      <c r="I299" s="48" t="s">
        <v>644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545</v>
      </c>
      <c r="H300" s="49" t="s">
        <v>96</v>
      </c>
      <c r="I300" s="48" t="s">
        <v>645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546</v>
      </c>
      <c r="H301" s="49" t="s">
        <v>97</v>
      </c>
      <c r="I301" s="48" t="s">
        <v>646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547</v>
      </c>
      <c r="H302" s="49" t="s">
        <v>203</v>
      </c>
      <c r="I302" s="48" t="s">
        <v>647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548</v>
      </c>
      <c r="H303" s="49" t="s">
        <v>204</v>
      </c>
      <c r="I303" s="48" t="s">
        <v>648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549</v>
      </c>
      <c r="H304" s="49" t="s">
        <v>205</v>
      </c>
      <c r="I304" s="48" t="s">
        <v>649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550</v>
      </c>
      <c r="H305" s="49" t="s">
        <v>206</v>
      </c>
      <c r="I305" s="48" t="s">
        <v>650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551</v>
      </c>
      <c r="H306" s="49" t="s">
        <v>207</v>
      </c>
      <c r="I306" s="48" t="s">
        <v>651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552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537</v>
      </c>
      <c r="H309" s="49" t="s">
        <v>306</v>
      </c>
      <c r="I309" s="48" t="s">
        <v>652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538</v>
      </c>
      <c r="H310" s="49" t="s">
        <v>307</v>
      </c>
      <c r="I310" s="48" t="s">
        <v>654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539</v>
      </c>
      <c r="H311" s="49" t="s">
        <v>308</v>
      </c>
      <c r="I311" s="48" t="s">
        <v>653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540</v>
      </c>
      <c r="H312" s="49" t="s">
        <v>618</v>
      </c>
      <c r="I312" s="48" t="s">
        <v>655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541</v>
      </c>
      <c r="H313" s="49" t="s">
        <v>619</v>
      </c>
      <c r="I313" s="48" t="s">
        <v>656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542</v>
      </c>
      <c r="H314" s="49" t="s">
        <v>252</v>
      </c>
      <c r="I314" s="48" t="s">
        <v>657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543</v>
      </c>
      <c r="H315" s="49" t="s">
        <v>95</v>
      </c>
      <c r="I315" s="48" t="s">
        <v>658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544</v>
      </c>
      <c r="H316" s="49" t="s">
        <v>86</v>
      </c>
      <c r="I316" s="48" t="s">
        <v>659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545</v>
      </c>
      <c r="H317" s="49" t="s">
        <v>96</v>
      </c>
      <c r="I317" s="48" t="s">
        <v>660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546</v>
      </c>
      <c r="H318" s="49" t="s">
        <v>97</v>
      </c>
      <c r="I318" s="48" t="s">
        <v>661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547</v>
      </c>
      <c r="H319" s="49" t="s">
        <v>203</v>
      </c>
      <c r="I319" s="48" t="s">
        <v>662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548</v>
      </c>
      <c r="H320" s="49" t="s">
        <v>204</v>
      </c>
      <c r="I320" s="48" t="s">
        <v>663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549</v>
      </c>
      <c r="H321" s="49" t="s">
        <v>205</v>
      </c>
      <c r="I321" s="48" t="s">
        <v>664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550</v>
      </c>
      <c r="H322" s="49" t="s">
        <v>206</v>
      </c>
      <c r="I322" s="48" t="s">
        <v>665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551</v>
      </c>
      <c r="H323" s="49" t="s">
        <v>207</v>
      </c>
      <c r="I323" s="48" t="s">
        <v>666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552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537</v>
      </c>
      <c r="H326" s="49" t="s">
        <v>306</v>
      </c>
      <c r="I326" s="48" t="s">
        <v>667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538</v>
      </c>
      <c r="H327" s="49" t="s">
        <v>307</v>
      </c>
      <c r="I327" s="48" t="s">
        <v>668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539</v>
      </c>
      <c r="H328" s="49" t="s">
        <v>308</v>
      </c>
      <c r="I328" s="48" t="s">
        <v>669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540</v>
      </c>
      <c r="H329" s="49" t="s">
        <v>618</v>
      </c>
      <c r="I329" s="48" t="s">
        <v>670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541</v>
      </c>
      <c r="H330" s="49" t="s">
        <v>619</v>
      </c>
      <c r="I330" s="48" t="s">
        <v>671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542</v>
      </c>
      <c r="H331" s="49" t="s">
        <v>252</v>
      </c>
      <c r="I331" s="48" t="s">
        <v>672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543</v>
      </c>
      <c r="H332" s="49" t="s">
        <v>95</v>
      </c>
      <c r="I332" s="48" t="s">
        <v>673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544</v>
      </c>
      <c r="H333" s="49" t="s">
        <v>86</v>
      </c>
      <c r="I333" s="48" t="s">
        <v>674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545</v>
      </c>
      <c r="H334" s="49" t="s">
        <v>96</v>
      </c>
      <c r="I334" s="48" t="s">
        <v>675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546</v>
      </c>
      <c r="H335" s="49" t="s">
        <v>97</v>
      </c>
      <c r="I335" s="48" t="s">
        <v>676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547</v>
      </c>
      <c r="H336" s="49" t="s">
        <v>203</v>
      </c>
      <c r="I336" s="48" t="s">
        <v>677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548</v>
      </c>
      <c r="H337" s="49" t="s">
        <v>204</v>
      </c>
      <c r="I337" s="48" t="s">
        <v>678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549</v>
      </c>
      <c r="H338" s="49" t="s">
        <v>205</v>
      </c>
      <c r="I338" s="48" t="s">
        <v>679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550</v>
      </c>
      <c r="H339" s="49" t="s">
        <v>206</v>
      </c>
      <c r="I339" s="48" t="s">
        <v>680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551</v>
      </c>
      <c r="H340" s="49" t="s">
        <v>207</v>
      </c>
      <c r="I340" s="48" t="s">
        <v>681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552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537</v>
      </c>
      <c r="H343" s="49" t="s">
        <v>306</v>
      </c>
      <c r="I343" s="55" t="s">
        <v>1127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538</v>
      </c>
      <c r="H344" s="49" t="s">
        <v>307</v>
      </c>
      <c r="I344" s="55" t="s">
        <v>1128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539</v>
      </c>
      <c r="H345" s="49" t="s">
        <v>308</v>
      </c>
      <c r="I345" s="55" t="s">
        <v>1129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540</v>
      </c>
      <c r="H346" s="49" t="s">
        <v>618</v>
      </c>
      <c r="I346" s="55" t="s">
        <v>1130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541</v>
      </c>
      <c r="H347" s="49" t="s">
        <v>619</v>
      </c>
      <c r="I347" s="55" t="s">
        <v>1131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542</v>
      </c>
      <c r="H348" s="49" t="s">
        <v>252</v>
      </c>
      <c r="I348" s="55" t="s">
        <v>1132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543</v>
      </c>
      <c r="H349" s="49" t="s">
        <v>95</v>
      </c>
      <c r="I349" s="55" t="s">
        <v>1133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544</v>
      </c>
      <c r="H350" s="49" t="s">
        <v>86</v>
      </c>
      <c r="I350" s="55" t="s">
        <v>1134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545</v>
      </c>
      <c r="H351" s="49" t="s">
        <v>96</v>
      </c>
      <c r="I351" s="55" t="s">
        <v>1135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546</v>
      </c>
      <c r="H352" s="49" t="s">
        <v>97</v>
      </c>
      <c r="I352" s="55" t="s">
        <v>1136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547</v>
      </c>
      <c r="H353" s="49" t="s">
        <v>203</v>
      </c>
      <c r="I353" s="55" t="s">
        <v>1137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548</v>
      </c>
      <c r="H354" s="49" t="s">
        <v>204</v>
      </c>
      <c r="I354" s="55" t="s">
        <v>1138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549</v>
      </c>
      <c r="H355" s="49" t="s">
        <v>205</v>
      </c>
      <c r="I355" s="55" t="s">
        <v>1139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550</v>
      </c>
      <c r="H356" s="49" t="s">
        <v>206</v>
      </c>
      <c r="I356" s="55" t="s">
        <v>1140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551</v>
      </c>
      <c r="H357" s="49" t="s">
        <v>207</v>
      </c>
      <c r="I357" s="55" t="s">
        <v>1141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552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537</v>
      </c>
      <c r="H360" s="49" t="s">
        <v>306</v>
      </c>
      <c r="I360" s="55" t="s">
        <v>1142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538</v>
      </c>
      <c r="H361" s="49" t="s">
        <v>307</v>
      </c>
      <c r="I361" s="55" t="s">
        <v>1143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539</v>
      </c>
      <c r="H362" s="49" t="s">
        <v>308</v>
      </c>
      <c r="I362" s="55" t="s">
        <v>1144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540</v>
      </c>
      <c r="H363" s="49" t="s">
        <v>618</v>
      </c>
      <c r="I363" s="55" t="s">
        <v>1145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541</v>
      </c>
      <c r="H364" s="49" t="s">
        <v>619</v>
      </c>
      <c r="I364" s="55" t="s">
        <v>1146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542</v>
      </c>
      <c r="H365" s="49" t="s">
        <v>252</v>
      </c>
      <c r="I365" s="55" t="s">
        <v>1147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543</v>
      </c>
      <c r="H366" s="49" t="s">
        <v>95</v>
      </c>
      <c r="I366" s="55" t="s">
        <v>1148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544</v>
      </c>
      <c r="H367" s="49" t="s">
        <v>86</v>
      </c>
      <c r="I367" s="55" t="s">
        <v>1149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545</v>
      </c>
      <c r="H368" s="49" t="s">
        <v>96</v>
      </c>
      <c r="I368" s="55" t="s">
        <v>1150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546</v>
      </c>
      <c r="H369" s="49" t="s">
        <v>97</v>
      </c>
      <c r="I369" s="55" t="s">
        <v>1151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547</v>
      </c>
      <c r="H370" s="49" t="s">
        <v>203</v>
      </c>
      <c r="I370" s="55" t="s">
        <v>1152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548</v>
      </c>
      <c r="H371" s="49" t="s">
        <v>204</v>
      </c>
      <c r="I371" s="55" t="s">
        <v>1153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549</v>
      </c>
      <c r="H372" s="49" t="s">
        <v>205</v>
      </c>
      <c r="I372" s="55" t="s">
        <v>1154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550</v>
      </c>
      <c r="H373" s="49" t="s">
        <v>206</v>
      </c>
      <c r="I373" s="55" t="s">
        <v>1155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551</v>
      </c>
      <c r="H374" s="49" t="s">
        <v>207</v>
      </c>
      <c r="I374" s="55" t="s">
        <v>1156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552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537</v>
      </c>
      <c r="H377" s="49" t="s">
        <v>306</v>
      </c>
      <c r="I377" s="55" t="s">
        <v>1157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538</v>
      </c>
      <c r="H378" s="49" t="s">
        <v>307</v>
      </c>
      <c r="I378" s="55" t="s">
        <v>1158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539</v>
      </c>
      <c r="H379" s="49" t="s">
        <v>308</v>
      </c>
      <c r="I379" s="55" t="s">
        <v>1159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540</v>
      </c>
      <c r="H380" s="49" t="s">
        <v>618</v>
      </c>
      <c r="I380" s="55" t="s">
        <v>1160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541</v>
      </c>
      <c r="H381" s="49" t="s">
        <v>619</v>
      </c>
      <c r="I381" s="55" t="s">
        <v>1161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542</v>
      </c>
      <c r="H382" s="49" t="s">
        <v>252</v>
      </c>
      <c r="I382" s="55" t="s">
        <v>1162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543</v>
      </c>
      <c r="H383" s="49" t="s">
        <v>95</v>
      </c>
      <c r="I383" s="55" t="s">
        <v>1163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544</v>
      </c>
      <c r="H384" s="49" t="s">
        <v>86</v>
      </c>
      <c r="I384" s="55" t="s">
        <v>1164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545</v>
      </c>
      <c r="H385" s="49" t="s">
        <v>96</v>
      </c>
      <c r="I385" s="55" t="s">
        <v>1166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546</v>
      </c>
      <c r="H386" s="49" t="s">
        <v>97</v>
      </c>
      <c r="I386" s="55" t="s">
        <v>1165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547</v>
      </c>
      <c r="H387" s="49" t="s">
        <v>203</v>
      </c>
      <c r="I387" s="55" t="s">
        <v>1167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548</v>
      </c>
      <c r="H388" s="49" t="s">
        <v>204</v>
      </c>
      <c r="I388" s="55" t="s">
        <v>1168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549</v>
      </c>
      <c r="H389" s="49" t="s">
        <v>205</v>
      </c>
      <c r="I389" s="55" t="s">
        <v>1169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550</v>
      </c>
      <c r="H390" s="49" t="s">
        <v>206</v>
      </c>
      <c r="I390" s="55" t="s">
        <v>1170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551</v>
      </c>
      <c r="H391" s="49" t="s">
        <v>207</v>
      </c>
      <c r="I391" s="55" t="s">
        <v>1171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552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537</v>
      </c>
      <c r="H394" s="49" t="s">
        <v>306</v>
      </c>
      <c r="I394" s="55" t="s">
        <v>1172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538</v>
      </c>
      <c r="H395" s="49" t="s">
        <v>307</v>
      </c>
      <c r="I395" s="55" t="s">
        <v>1173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539</v>
      </c>
      <c r="H396" s="49" t="s">
        <v>308</v>
      </c>
      <c r="I396" s="55" t="s">
        <v>1174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540</v>
      </c>
      <c r="H397" s="49" t="s">
        <v>618</v>
      </c>
      <c r="I397" s="55" t="s">
        <v>1175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541</v>
      </c>
      <c r="H398" s="49" t="s">
        <v>619</v>
      </c>
      <c r="I398" s="55" t="s">
        <v>1176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542</v>
      </c>
      <c r="H399" s="49" t="s">
        <v>252</v>
      </c>
      <c r="I399" s="55" t="s">
        <v>1177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543</v>
      </c>
      <c r="H400" s="49" t="s">
        <v>95</v>
      </c>
      <c r="I400" s="55" t="s">
        <v>1178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544</v>
      </c>
      <c r="H401" s="49" t="s">
        <v>86</v>
      </c>
      <c r="I401" s="55" t="s">
        <v>1179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545</v>
      </c>
      <c r="H402" s="49" t="s">
        <v>96</v>
      </c>
      <c r="I402" s="55" t="s">
        <v>1180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546</v>
      </c>
      <c r="H403" s="49" t="s">
        <v>97</v>
      </c>
      <c r="I403" s="55" t="s">
        <v>1181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547</v>
      </c>
      <c r="H404" s="49" t="s">
        <v>203</v>
      </c>
      <c r="I404" s="55" t="s">
        <v>1182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548</v>
      </c>
      <c r="H405" s="49" t="s">
        <v>204</v>
      </c>
      <c r="I405" s="55" t="s">
        <v>1183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549</v>
      </c>
      <c r="H406" s="49" t="s">
        <v>205</v>
      </c>
      <c r="I406" s="55" t="s">
        <v>1184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550</v>
      </c>
      <c r="H407" s="49" t="s">
        <v>206</v>
      </c>
      <c r="I407" s="55" t="s">
        <v>1185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551</v>
      </c>
      <c r="H408" s="49" t="s">
        <v>207</v>
      </c>
      <c r="I408" s="55" t="s">
        <v>1186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552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537</v>
      </c>
      <c r="H411" s="49" t="s">
        <v>306</v>
      </c>
      <c r="I411" s="55" t="s">
        <v>1187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538</v>
      </c>
      <c r="H412" s="49" t="s">
        <v>307</v>
      </c>
      <c r="I412" s="55" t="s">
        <v>1188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539</v>
      </c>
      <c r="H413" s="49" t="s">
        <v>308</v>
      </c>
      <c r="I413" s="55" t="s">
        <v>1189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540</v>
      </c>
      <c r="H414" s="49" t="s">
        <v>618</v>
      </c>
      <c r="I414" s="55" t="s">
        <v>1190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541</v>
      </c>
      <c r="H415" s="49" t="s">
        <v>619</v>
      </c>
      <c r="I415" s="55" t="s">
        <v>1192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542</v>
      </c>
      <c r="H416" s="49" t="s">
        <v>252</v>
      </c>
      <c r="I416" s="55" t="s">
        <v>1191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543</v>
      </c>
      <c r="H417" s="49" t="s">
        <v>95</v>
      </c>
      <c r="I417" s="55" t="s">
        <v>1193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544</v>
      </c>
      <c r="H418" s="49" t="s">
        <v>86</v>
      </c>
      <c r="I418" s="55" t="s">
        <v>1194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545</v>
      </c>
      <c r="H419" s="49" t="s">
        <v>96</v>
      </c>
      <c r="I419" s="55" t="s">
        <v>1195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546</v>
      </c>
      <c r="H420" s="49" t="s">
        <v>97</v>
      </c>
      <c r="I420" s="55" t="s">
        <v>1196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547</v>
      </c>
      <c r="H421" s="49" t="s">
        <v>203</v>
      </c>
      <c r="I421" s="55" t="s">
        <v>1197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548</v>
      </c>
      <c r="H422" s="49" t="s">
        <v>204</v>
      </c>
      <c r="I422" s="55" t="s">
        <v>1199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549</v>
      </c>
      <c r="H423" s="49" t="s">
        <v>205</v>
      </c>
      <c r="I423" s="55" t="s">
        <v>1198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550</v>
      </c>
      <c r="H424" s="49" t="s">
        <v>206</v>
      </c>
      <c r="I424" s="55" t="s">
        <v>1200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551</v>
      </c>
      <c r="H425" s="49" t="s">
        <v>207</v>
      </c>
      <c r="I425" s="55" t="s">
        <v>1201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552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537</v>
      </c>
      <c r="H428" s="49" t="s">
        <v>306</v>
      </c>
      <c r="I428" s="55" t="s">
        <v>1202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538</v>
      </c>
      <c r="H429" s="49" t="s">
        <v>307</v>
      </c>
      <c r="I429" s="55" t="s">
        <v>1203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539</v>
      </c>
      <c r="H430" s="49" t="s">
        <v>308</v>
      </c>
      <c r="I430" s="55" t="s">
        <v>1204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540</v>
      </c>
      <c r="H431" s="49" t="s">
        <v>618</v>
      </c>
      <c r="I431" s="55" t="s">
        <v>1205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541</v>
      </c>
      <c r="H432" s="49" t="s">
        <v>619</v>
      </c>
      <c r="I432" s="55" t="s">
        <v>1206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542</v>
      </c>
      <c r="H433" s="49" t="s">
        <v>252</v>
      </c>
      <c r="I433" s="55" t="s">
        <v>1207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543</v>
      </c>
      <c r="H434" s="49" t="s">
        <v>95</v>
      </c>
      <c r="I434" s="55" t="s">
        <v>1208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544</v>
      </c>
      <c r="H435" s="49" t="s">
        <v>86</v>
      </c>
      <c r="I435" s="55" t="s">
        <v>1209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545</v>
      </c>
      <c r="H436" s="49" t="s">
        <v>96</v>
      </c>
      <c r="I436" s="55" t="s">
        <v>1210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546</v>
      </c>
      <c r="H437" s="49" t="s">
        <v>97</v>
      </c>
      <c r="I437" s="55" t="s">
        <v>1211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547</v>
      </c>
      <c r="H438" s="49" t="s">
        <v>203</v>
      </c>
      <c r="I438" s="55" t="s">
        <v>1212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548</v>
      </c>
      <c r="H439" s="49" t="s">
        <v>204</v>
      </c>
      <c r="I439" s="55" t="s">
        <v>1213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549</v>
      </c>
      <c r="H440" s="49" t="s">
        <v>205</v>
      </c>
      <c r="I440" s="55" t="s">
        <v>1214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550</v>
      </c>
      <c r="H441" s="49" t="s">
        <v>206</v>
      </c>
      <c r="I441" s="55" t="s">
        <v>1215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551</v>
      </c>
      <c r="H442" s="49" t="s">
        <v>207</v>
      </c>
      <c r="I442" s="55" t="s">
        <v>1216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552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537</v>
      </c>
      <c r="H445" s="49" t="s">
        <v>306</v>
      </c>
      <c r="I445" s="55" t="s">
        <v>1217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538</v>
      </c>
      <c r="H446" s="49" t="s">
        <v>307</v>
      </c>
      <c r="I446" s="55" t="s">
        <v>1218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539</v>
      </c>
      <c r="H447" s="49" t="s">
        <v>308</v>
      </c>
      <c r="I447" s="55" t="s">
        <v>1220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540</v>
      </c>
      <c r="H448" s="49" t="s">
        <v>618</v>
      </c>
      <c r="I448" s="55" t="s">
        <v>1219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541</v>
      </c>
      <c r="H449" s="49" t="s">
        <v>619</v>
      </c>
      <c r="I449" s="55" t="s">
        <v>1221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542</v>
      </c>
      <c r="H450" s="49" t="s">
        <v>252</v>
      </c>
      <c r="I450" s="55" t="s">
        <v>1222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543</v>
      </c>
      <c r="H451" s="49" t="s">
        <v>95</v>
      </c>
      <c r="I451" s="55" t="s">
        <v>1223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544</v>
      </c>
      <c r="H452" s="49" t="s">
        <v>86</v>
      </c>
      <c r="I452" s="55" t="s">
        <v>1224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545</v>
      </c>
      <c r="H453" s="49" t="s">
        <v>96</v>
      </c>
      <c r="I453" s="55" t="s">
        <v>1225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546</v>
      </c>
      <c r="H454" s="49" t="s">
        <v>97</v>
      </c>
      <c r="I454" s="55" t="s">
        <v>1226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547</v>
      </c>
      <c r="H455" s="49" t="s">
        <v>203</v>
      </c>
      <c r="I455" s="55" t="s">
        <v>1227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548</v>
      </c>
      <c r="H456" s="49" t="s">
        <v>204</v>
      </c>
      <c r="I456" s="55" t="s">
        <v>1228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549</v>
      </c>
      <c r="H457" s="49" t="s">
        <v>205</v>
      </c>
      <c r="I457" s="55" t="s">
        <v>1229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550</v>
      </c>
      <c r="H458" s="49" t="s">
        <v>206</v>
      </c>
      <c r="I458" s="55" t="s">
        <v>1230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551</v>
      </c>
      <c r="H459" s="49" t="s">
        <v>207</v>
      </c>
      <c r="I459" s="55" t="s">
        <v>1231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552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537</v>
      </c>
      <c r="H462" s="49" t="s">
        <v>306</v>
      </c>
      <c r="I462" s="55" t="s">
        <v>1232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538</v>
      </c>
      <c r="H463" s="49" t="s">
        <v>307</v>
      </c>
      <c r="I463" s="55" t="s">
        <v>1233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539</v>
      </c>
      <c r="H464" s="49" t="s">
        <v>308</v>
      </c>
      <c r="I464" s="55" t="s">
        <v>1234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540</v>
      </c>
      <c r="H465" s="49" t="s">
        <v>618</v>
      </c>
      <c r="I465" s="55" t="s">
        <v>1235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541</v>
      </c>
      <c r="H466" s="49" t="s">
        <v>619</v>
      </c>
      <c r="I466" s="55" t="s">
        <v>1236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542</v>
      </c>
      <c r="H467" s="49" t="s">
        <v>252</v>
      </c>
      <c r="I467" s="55" t="s">
        <v>1237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543</v>
      </c>
      <c r="H468" s="49" t="s">
        <v>95</v>
      </c>
      <c r="I468" s="55" t="s">
        <v>1238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544</v>
      </c>
      <c r="H469" s="49" t="s">
        <v>86</v>
      </c>
      <c r="I469" s="55" t="s">
        <v>1239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545</v>
      </c>
      <c r="H470" s="49" t="s">
        <v>96</v>
      </c>
      <c r="I470" s="55" t="s">
        <v>1240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546</v>
      </c>
      <c r="H471" s="49" t="s">
        <v>97</v>
      </c>
      <c r="I471" s="55" t="s">
        <v>1241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547</v>
      </c>
      <c r="H472" s="49" t="s">
        <v>203</v>
      </c>
      <c r="I472" s="55" t="s">
        <v>1242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548</v>
      </c>
      <c r="H473" s="49" t="s">
        <v>204</v>
      </c>
      <c r="I473" s="55" t="s">
        <v>1243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549</v>
      </c>
      <c r="H474" s="49" t="s">
        <v>205</v>
      </c>
      <c r="I474" s="55" t="s">
        <v>1244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550</v>
      </c>
      <c r="H475" s="49" t="s">
        <v>206</v>
      </c>
      <c r="I475" s="55" t="s">
        <v>1245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551</v>
      </c>
      <c r="H476" s="49" t="s">
        <v>207</v>
      </c>
      <c r="I476" s="55" t="s">
        <v>1246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552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537</v>
      </c>
      <c r="H479" s="49" t="s">
        <v>306</v>
      </c>
      <c r="I479" s="55" t="s">
        <v>1247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538</v>
      </c>
      <c r="H480" s="49" t="s">
        <v>307</v>
      </c>
      <c r="I480" s="55" t="s">
        <v>1248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539</v>
      </c>
      <c r="H481" s="49" t="s">
        <v>308</v>
      </c>
      <c r="I481" s="55" t="s">
        <v>1250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540</v>
      </c>
      <c r="H482" s="49" t="s">
        <v>618</v>
      </c>
      <c r="I482" s="55" t="s">
        <v>1249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541</v>
      </c>
      <c r="H483" s="49" t="s">
        <v>619</v>
      </c>
      <c r="I483" s="55" t="s">
        <v>1251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542</v>
      </c>
      <c r="H484" s="49" t="s">
        <v>252</v>
      </c>
      <c r="I484" s="55" t="s">
        <v>1252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543</v>
      </c>
      <c r="H485" s="49" t="s">
        <v>95</v>
      </c>
      <c r="I485" s="55" t="s">
        <v>1253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544</v>
      </c>
      <c r="H486" s="49" t="s">
        <v>86</v>
      </c>
      <c r="I486" s="55" t="s">
        <v>1254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545</v>
      </c>
      <c r="H487" s="49" t="s">
        <v>96</v>
      </c>
      <c r="I487" s="55" t="s">
        <v>1255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546</v>
      </c>
      <c r="H488" s="49" t="s">
        <v>97</v>
      </c>
      <c r="I488" s="55" t="s">
        <v>1256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547</v>
      </c>
      <c r="H489" s="49" t="s">
        <v>203</v>
      </c>
      <c r="I489" s="55" t="s">
        <v>1257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548</v>
      </c>
      <c r="H490" s="49" t="s">
        <v>204</v>
      </c>
      <c r="I490" s="55" t="s">
        <v>1258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549</v>
      </c>
      <c r="H491" s="49" t="s">
        <v>205</v>
      </c>
      <c r="I491" s="55" t="s">
        <v>1259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550</v>
      </c>
      <c r="H492" s="49" t="s">
        <v>206</v>
      </c>
      <c r="I492" s="55" t="s">
        <v>1260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551</v>
      </c>
      <c r="H493" s="49" t="s">
        <v>207</v>
      </c>
      <c r="I493" s="55" t="s">
        <v>1261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552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537</v>
      </c>
      <c r="H496" s="49" t="s">
        <v>306</v>
      </c>
      <c r="I496" s="55" t="s">
        <v>1262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538</v>
      </c>
      <c r="H497" s="49" t="s">
        <v>307</v>
      </c>
      <c r="I497" s="55" t="s">
        <v>1263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539</v>
      </c>
      <c r="H498" s="49" t="s">
        <v>308</v>
      </c>
      <c r="I498" s="55" t="s">
        <v>1264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540</v>
      </c>
      <c r="H499" s="49" t="s">
        <v>618</v>
      </c>
      <c r="I499" s="55" t="s">
        <v>1265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541</v>
      </c>
      <c r="H500" s="49" t="s">
        <v>619</v>
      </c>
      <c r="I500" s="55" t="s">
        <v>1266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542</v>
      </c>
      <c r="H501" s="49" t="s">
        <v>252</v>
      </c>
      <c r="I501" s="55" t="s">
        <v>1267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543</v>
      </c>
      <c r="H502" s="49" t="s">
        <v>95</v>
      </c>
      <c r="I502" s="55" t="s">
        <v>1268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544</v>
      </c>
      <c r="H503" s="49" t="s">
        <v>86</v>
      </c>
      <c r="I503" s="55" t="s">
        <v>1269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545</v>
      </c>
      <c r="H504" s="49" t="s">
        <v>96</v>
      </c>
      <c r="I504" s="55" t="s">
        <v>1270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546</v>
      </c>
      <c r="H505" s="49" t="s">
        <v>97</v>
      </c>
      <c r="I505" s="55" t="s">
        <v>1271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547</v>
      </c>
      <c r="H506" s="49" t="s">
        <v>203</v>
      </c>
      <c r="I506" s="55" t="s">
        <v>1272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548</v>
      </c>
      <c r="H507" s="49" t="s">
        <v>204</v>
      </c>
      <c r="I507" s="55" t="s">
        <v>1273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549</v>
      </c>
      <c r="H508" s="49" t="s">
        <v>205</v>
      </c>
      <c r="I508" s="55" t="s">
        <v>1274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550</v>
      </c>
      <c r="H509" s="49" t="s">
        <v>206</v>
      </c>
      <c r="I509" s="55" t="s">
        <v>1275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551</v>
      </c>
      <c r="H510" s="49" t="s">
        <v>207</v>
      </c>
      <c r="I510" s="55" t="s">
        <v>1276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552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537</v>
      </c>
      <c r="H513" s="49" t="s">
        <v>306</v>
      </c>
      <c r="I513" s="55" t="s">
        <v>1277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538</v>
      </c>
      <c r="H514" s="49" t="s">
        <v>307</v>
      </c>
      <c r="I514" s="55" t="s">
        <v>1278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539</v>
      </c>
      <c r="H515" s="49" t="s">
        <v>308</v>
      </c>
      <c r="I515" s="55" t="s">
        <v>1279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540</v>
      </c>
      <c r="H516" s="49" t="s">
        <v>618</v>
      </c>
      <c r="I516" s="55" t="s">
        <v>1280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541</v>
      </c>
      <c r="H517" s="49" t="s">
        <v>619</v>
      </c>
      <c r="I517" s="55" t="s">
        <v>1281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542</v>
      </c>
      <c r="H518" s="49" t="s">
        <v>252</v>
      </c>
      <c r="I518" s="55" t="s">
        <v>1282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543</v>
      </c>
      <c r="H519" s="49" t="s">
        <v>95</v>
      </c>
      <c r="I519" s="55" t="s">
        <v>1283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544</v>
      </c>
      <c r="H520" s="49" t="s">
        <v>86</v>
      </c>
      <c r="I520" s="55" t="s">
        <v>1284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545</v>
      </c>
      <c r="H521" s="49" t="s">
        <v>96</v>
      </c>
      <c r="I521" s="55" t="s">
        <v>1285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546</v>
      </c>
      <c r="H522" s="49" t="s">
        <v>97</v>
      </c>
      <c r="I522" s="55" t="s">
        <v>1286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547</v>
      </c>
      <c r="H523" s="49" t="s">
        <v>203</v>
      </c>
      <c r="I523" s="55" t="s">
        <v>1287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548</v>
      </c>
      <c r="H524" s="49" t="s">
        <v>204</v>
      </c>
      <c r="I524" s="55" t="s">
        <v>1288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549</v>
      </c>
      <c r="H525" s="49" t="s">
        <v>205</v>
      </c>
      <c r="I525" s="55" t="s">
        <v>1289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550</v>
      </c>
      <c r="H526" s="49" t="s">
        <v>206</v>
      </c>
      <c r="I526" s="55" t="s">
        <v>1290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551</v>
      </c>
      <c r="H527" s="49" t="s">
        <v>207</v>
      </c>
      <c r="I527" s="55" t="s">
        <v>1291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552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537</v>
      </c>
      <c r="H530" s="49" t="s">
        <v>306</v>
      </c>
      <c r="I530" s="55" t="s">
        <v>1292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538</v>
      </c>
      <c r="H531" s="49" t="s">
        <v>307</v>
      </c>
      <c r="I531" s="55" t="s">
        <v>1293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539</v>
      </c>
      <c r="H532" s="49" t="s">
        <v>308</v>
      </c>
      <c r="I532" s="55" t="s">
        <v>1294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540</v>
      </c>
      <c r="H533" s="49" t="s">
        <v>618</v>
      </c>
      <c r="I533" s="55" t="s">
        <v>1295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541</v>
      </c>
      <c r="H534" s="49" t="s">
        <v>619</v>
      </c>
      <c r="I534" s="55" t="s">
        <v>1296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542</v>
      </c>
      <c r="H535" s="49" t="s">
        <v>252</v>
      </c>
      <c r="I535" s="55" t="s">
        <v>1297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543</v>
      </c>
      <c r="H536" s="49" t="s">
        <v>95</v>
      </c>
      <c r="I536" s="55" t="s">
        <v>1298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544</v>
      </c>
      <c r="H537" s="49" t="s">
        <v>86</v>
      </c>
      <c r="I537" s="55" t="s">
        <v>1299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545</v>
      </c>
      <c r="H538" s="49" t="s">
        <v>96</v>
      </c>
      <c r="I538" s="55" t="s">
        <v>1300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546</v>
      </c>
      <c r="H539" s="49" t="s">
        <v>97</v>
      </c>
      <c r="I539" s="55" t="s">
        <v>1301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547</v>
      </c>
      <c r="H540" s="49" t="s">
        <v>203</v>
      </c>
      <c r="I540" s="55" t="s">
        <v>1302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548</v>
      </c>
      <c r="H541" s="49" t="s">
        <v>204</v>
      </c>
      <c r="I541" s="55" t="s">
        <v>1303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549</v>
      </c>
      <c r="H542" s="49" t="s">
        <v>205</v>
      </c>
      <c r="I542" s="55" t="s">
        <v>1304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550</v>
      </c>
      <c r="H543" s="49" t="s">
        <v>206</v>
      </c>
      <c r="I543" s="55" t="s">
        <v>1305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551</v>
      </c>
      <c r="H544" s="49" t="s">
        <v>207</v>
      </c>
      <c r="I544" s="55" t="s">
        <v>1306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552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0" t="s">
        <v>537</v>
      </c>
      <c r="H547" s="70" t="s">
        <v>306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0" t="s">
        <v>538</v>
      </c>
      <c r="H548" s="70" t="s">
        <v>307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0" t="s">
        <v>539</v>
      </c>
      <c r="H549" s="70" t="s">
        <v>308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0" t="s">
        <v>540</v>
      </c>
      <c r="H550" s="70" t="s">
        <v>618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0" t="s">
        <v>541</v>
      </c>
      <c r="H551" s="70" t="s">
        <v>619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0" t="s">
        <v>542</v>
      </c>
      <c r="H552" s="70" t="s">
        <v>252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0" t="s">
        <v>543</v>
      </c>
      <c r="H553" s="70" t="s">
        <v>95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0" t="s">
        <v>544</v>
      </c>
      <c r="H554" s="70" t="s">
        <v>86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0" t="s">
        <v>545</v>
      </c>
      <c r="H555" s="70" t="s">
        <v>96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0" t="s">
        <v>546</v>
      </c>
      <c r="H556" s="70" t="s">
        <v>97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0" t="s">
        <v>547</v>
      </c>
      <c r="H557" s="70" t="s">
        <v>203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0" t="s">
        <v>548</v>
      </c>
      <c r="H558" s="70" t="s">
        <v>204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0" t="s">
        <v>549</v>
      </c>
      <c r="H559" s="70" t="s">
        <v>205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0" t="s">
        <v>550</v>
      </c>
      <c r="H560" s="70" t="s">
        <v>206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0" t="s">
        <v>551</v>
      </c>
      <c r="H561" s="70" t="s">
        <v>207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0" t="s">
        <v>552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0" t="s">
        <v>537</v>
      </c>
      <c r="H564" s="70" t="s">
        <v>306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0" t="s">
        <v>538</v>
      </c>
      <c r="H565" s="70" t="s">
        <v>307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0" t="s">
        <v>539</v>
      </c>
      <c r="H566" s="70" t="s">
        <v>308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0" t="s">
        <v>540</v>
      </c>
      <c r="H567" s="70" t="s">
        <v>618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0" t="s">
        <v>541</v>
      </c>
      <c r="H568" s="70" t="s">
        <v>619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0" t="s">
        <v>542</v>
      </c>
      <c r="H569" s="70" t="s">
        <v>252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0" t="s">
        <v>543</v>
      </c>
      <c r="H570" s="70" t="s">
        <v>95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0" t="s">
        <v>544</v>
      </c>
      <c r="H571" s="70" t="s">
        <v>86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0" t="s">
        <v>545</v>
      </c>
      <c r="H572" s="70" t="s">
        <v>96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0" t="s">
        <v>546</v>
      </c>
      <c r="H573" s="70" t="s">
        <v>97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0" t="s">
        <v>547</v>
      </c>
      <c r="H574" s="70" t="s">
        <v>203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0" t="s">
        <v>548</v>
      </c>
      <c r="H575" s="70" t="s">
        <v>204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0" t="s">
        <v>549</v>
      </c>
      <c r="H576" s="70" t="s">
        <v>205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0" t="s">
        <v>550</v>
      </c>
      <c r="H577" s="70" t="s">
        <v>206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0" t="s">
        <v>551</v>
      </c>
      <c r="H578" s="70" t="s">
        <v>207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0" t="s">
        <v>552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0" t="s">
        <v>537</v>
      </c>
      <c r="H581" s="70" t="s">
        <v>306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0" t="s">
        <v>538</v>
      </c>
      <c r="H582" s="70" t="s">
        <v>307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0" t="s">
        <v>539</v>
      </c>
      <c r="H583" s="70" t="s">
        <v>308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0" t="s">
        <v>540</v>
      </c>
      <c r="H584" s="70" t="s">
        <v>618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0" t="s">
        <v>541</v>
      </c>
      <c r="H585" s="70" t="s">
        <v>619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0" t="s">
        <v>542</v>
      </c>
      <c r="H586" s="70" t="s">
        <v>252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0" t="s">
        <v>543</v>
      </c>
      <c r="H587" s="70" t="s">
        <v>95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0" t="s">
        <v>544</v>
      </c>
      <c r="H588" s="70" t="s">
        <v>86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0" t="s">
        <v>545</v>
      </c>
      <c r="H589" s="70" t="s">
        <v>96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0" t="s">
        <v>546</v>
      </c>
      <c r="H590" s="70" t="s">
        <v>97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0" t="s">
        <v>547</v>
      </c>
      <c r="H591" s="70" t="s">
        <v>203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0" t="s">
        <v>548</v>
      </c>
      <c r="H592" s="70" t="s">
        <v>204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0" t="s">
        <v>549</v>
      </c>
      <c r="H593" s="70" t="s">
        <v>205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0" t="s">
        <v>550</v>
      </c>
      <c r="H594" s="70" t="s">
        <v>206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0" t="s">
        <v>551</v>
      </c>
      <c r="H595" s="70" t="s">
        <v>207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0" t="s">
        <v>552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0" t="s">
        <v>537</v>
      </c>
      <c r="H598" s="70" t="s">
        <v>306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0" t="s">
        <v>538</v>
      </c>
      <c r="H599" s="70" t="s">
        <v>307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0" t="s">
        <v>539</v>
      </c>
      <c r="H600" s="70" t="s">
        <v>308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0" t="s">
        <v>540</v>
      </c>
      <c r="H601" s="70" t="s">
        <v>618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0" t="s">
        <v>541</v>
      </c>
      <c r="H602" s="70" t="s">
        <v>619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0" t="s">
        <v>542</v>
      </c>
      <c r="H603" s="70" t="s">
        <v>252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0" t="s">
        <v>543</v>
      </c>
      <c r="H604" s="70" t="s">
        <v>95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0" t="s">
        <v>544</v>
      </c>
      <c r="H605" s="70" t="s">
        <v>86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0" t="s">
        <v>545</v>
      </c>
      <c r="H606" s="70" t="s">
        <v>96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0" t="s">
        <v>546</v>
      </c>
      <c r="H607" s="70" t="s">
        <v>97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0" t="s">
        <v>547</v>
      </c>
      <c r="H608" s="70" t="s">
        <v>203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0" t="s">
        <v>548</v>
      </c>
      <c r="H609" s="70" t="s">
        <v>204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0" t="s">
        <v>549</v>
      </c>
      <c r="H610" s="70" t="s">
        <v>205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0" t="s">
        <v>550</v>
      </c>
      <c r="H611" s="70" t="s">
        <v>206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0" t="s">
        <v>551</v>
      </c>
      <c r="H612" s="70" t="s">
        <v>207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0" t="s">
        <v>552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0" t="s">
        <v>537</v>
      </c>
      <c r="H615" s="70" t="s">
        <v>306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0" t="s">
        <v>538</v>
      </c>
      <c r="H616" s="70" t="s">
        <v>307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0" t="s">
        <v>539</v>
      </c>
      <c r="H617" s="70" t="s">
        <v>308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0" t="s">
        <v>540</v>
      </c>
      <c r="H618" s="70" t="s">
        <v>618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0" t="s">
        <v>541</v>
      </c>
      <c r="H619" s="70" t="s">
        <v>619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0" t="s">
        <v>542</v>
      </c>
      <c r="H620" s="70" t="s">
        <v>252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0" t="s">
        <v>543</v>
      </c>
      <c r="H621" s="70" t="s">
        <v>95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0" t="s">
        <v>544</v>
      </c>
      <c r="H622" s="70" t="s">
        <v>86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0" t="s">
        <v>545</v>
      </c>
      <c r="H623" s="70" t="s">
        <v>96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0" t="s">
        <v>546</v>
      </c>
      <c r="H624" s="70" t="s">
        <v>97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0" t="s">
        <v>547</v>
      </c>
      <c r="H625" s="70" t="s">
        <v>203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0" t="s">
        <v>548</v>
      </c>
      <c r="H626" s="70" t="s">
        <v>204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0" t="s">
        <v>549</v>
      </c>
      <c r="H627" s="70" t="s">
        <v>205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0" t="s">
        <v>550</v>
      </c>
      <c r="H628" s="70" t="s">
        <v>206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0" t="s">
        <v>551</v>
      </c>
      <c r="H629" s="70" t="s">
        <v>207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0" t="s">
        <v>552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0" t="s">
        <v>537</v>
      </c>
      <c r="H632" s="70" t="s">
        <v>306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0" t="s">
        <v>538</v>
      </c>
      <c r="H633" s="70" t="s">
        <v>307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0" t="s">
        <v>539</v>
      </c>
      <c r="H634" s="70" t="s">
        <v>308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0" t="s">
        <v>540</v>
      </c>
      <c r="H635" s="70" t="s">
        <v>618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0" t="s">
        <v>541</v>
      </c>
      <c r="H636" s="70" t="s">
        <v>619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0" t="s">
        <v>542</v>
      </c>
      <c r="H637" s="70" t="s">
        <v>252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0" t="s">
        <v>543</v>
      </c>
      <c r="H638" s="70" t="s">
        <v>95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0" t="s">
        <v>544</v>
      </c>
      <c r="H639" s="70" t="s">
        <v>86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0" t="s">
        <v>545</v>
      </c>
      <c r="H640" s="70" t="s">
        <v>96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0" t="s">
        <v>546</v>
      </c>
      <c r="H641" s="70" t="s">
        <v>97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0" t="s">
        <v>547</v>
      </c>
      <c r="H642" s="70" t="s">
        <v>203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0" t="s">
        <v>548</v>
      </c>
      <c r="H643" s="70" t="s">
        <v>204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0" t="s">
        <v>549</v>
      </c>
      <c r="H644" s="70" t="s">
        <v>205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0" t="s">
        <v>550</v>
      </c>
      <c r="H645" s="70" t="s">
        <v>206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0" t="s">
        <v>551</v>
      </c>
      <c r="H646" s="70" t="s">
        <v>207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0" t="s">
        <v>552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0" t="s">
        <v>537</v>
      </c>
      <c r="H649" s="70" t="s">
        <v>306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0" t="s">
        <v>538</v>
      </c>
      <c r="H650" s="70" t="s">
        <v>307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0" t="s">
        <v>539</v>
      </c>
      <c r="H651" s="70" t="s">
        <v>308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0" t="s">
        <v>540</v>
      </c>
      <c r="H652" s="70" t="s">
        <v>618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0" t="s">
        <v>541</v>
      </c>
      <c r="H653" s="70" t="s">
        <v>619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0" t="s">
        <v>542</v>
      </c>
      <c r="H654" s="70" t="s">
        <v>252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0" t="s">
        <v>543</v>
      </c>
      <c r="H655" s="70" t="s">
        <v>95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0" t="s">
        <v>544</v>
      </c>
      <c r="H656" s="70" t="s">
        <v>86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0" t="s">
        <v>545</v>
      </c>
      <c r="H657" s="70" t="s">
        <v>96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0" t="s">
        <v>546</v>
      </c>
      <c r="H658" s="70" t="s">
        <v>97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0" t="s">
        <v>547</v>
      </c>
      <c r="H659" s="70" t="s">
        <v>203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0" t="s">
        <v>548</v>
      </c>
      <c r="H660" s="70" t="s">
        <v>204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0" t="s">
        <v>549</v>
      </c>
      <c r="H661" s="70" t="s">
        <v>205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0" t="s">
        <v>550</v>
      </c>
      <c r="H662" s="70" t="s">
        <v>206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0" t="s">
        <v>551</v>
      </c>
      <c r="H663" s="70" t="s">
        <v>207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0" t="s">
        <v>552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0" t="s">
        <v>537</v>
      </c>
      <c r="H666" s="70" t="s">
        <v>306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0" t="s">
        <v>538</v>
      </c>
      <c r="H667" s="70" t="s">
        <v>307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0" t="s">
        <v>539</v>
      </c>
      <c r="H668" s="70" t="s">
        <v>308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0" t="s">
        <v>540</v>
      </c>
      <c r="H669" s="70" t="s">
        <v>618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0" t="s">
        <v>541</v>
      </c>
      <c r="H670" s="70" t="s">
        <v>619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0" t="s">
        <v>542</v>
      </c>
      <c r="H671" s="70" t="s">
        <v>252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0" t="s">
        <v>543</v>
      </c>
      <c r="H672" s="70" t="s">
        <v>95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0" t="s">
        <v>544</v>
      </c>
      <c r="H673" s="70" t="s">
        <v>86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0" t="s">
        <v>545</v>
      </c>
      <c r="H674" s="70" t="s">
        <v>96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0" t="s">
        <v>546</v>
      </c>
      <c r="H675" s="70" t="s">
        <v>97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0" t="s">
        <v>547</v>
      </c>
      <c r="H676" s="70" t="s">
        <v>203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0" t="s">
        <v>548</v>
      </c>
      <c r="H677" s="70" t="s">
        <v>204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0" t="s">
        <v>549</v>
      </c>
      <c r="H678" s="70" t="s">
        <v>205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0" t="s">
        <v>550</v>
      </c>
      <c r="H679" s="70" t="s">
        <v>206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0" t="s">
        <v>551</v>
      </c>
      <c r="H680" s="70" t="s">
        <v>207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0" t="s">
        <v>552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0" t="s">
        <v>537</v>
      </c>
      <c r="H683" s="70" t="s">
        <v>306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0" t="s">
        <v>538</v>
      </c>
      <c r="H684" s="70" t="s">
        <v>307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0" t="s">
        <v>539</v>
      </c>
      <c r="H685" s="70" t="s">
        <v>308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0" t="s">
        <v>540</v>
      </c>
      <c r="H686" s="70" t="s">
        <v>618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0" t="s">
        <v>541</v>
      </c>
      <c r="H687" s="70" t="s">
        <v>619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0" t="s">
        <v>542</v>
      </c>
      <c r="H688" s="70" t="s">
        <v>252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0" t="s">
        <v>543</v>
      </c>
      <c r="H689" s="70" t="s">
        <v>95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0" t="s">
        <v>544</v>
      </c>
      <c r="H690" s="70" t="s">
        <v>86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0" t="s">
        <v>545</v>
      </c>
      <c r="H691" s="70" t="s">
        <v>96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0" t="s">
        <v>546</v>
      </c>
      <c r="H692" s="70" t="s">
        <v>97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0" t="s">
        <v>547</v>
      </c>
      <c r="H693" s="70" t="s">
        <v>203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0" t="s">
        <v>548</v>
      </c>
      <c r="H694" s="70" t="s">
        <v>204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0" t="s">
        <v>549</v>
      </c>
      <c r="H695" s="70" t="s">
        <v>205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0" t="s">
        <v>550</v>
      </c>
      <c r="H696" s="70" t="s">
        <v>206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0" t="s">
        <v>551</v>
      </c>
      <c r="H697" s="70" t="s">
        <v>207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0" t="s">
        <v>552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0" t="s">
        <v>537</v>
      </c>
      <c r="H700" s="70" t="s">
        <v>306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0" t="s">
        <v>538</v>
      </c>
      <c r="H701" s="70" t="s">
        <v>307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0" t="s">
        <v>539</v>
      </c>
      <c r="H702" s="70" t="s">
        <v>308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0" t="s">
        <v>540</v>
      </c>
      <c r="H703" s="70" t="s">
        <v>618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0" t="s">
        <v>541</v>
      </c>
      <c r="H704" s="70" t="s">
        <v>619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0" t="s">
        <v>542</v>
      </c>
      <c r="H705" s="70" t="s">
        <v>252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0" t="s">
        <v>543</v>
      </c>
      <c r="H706" s="70" t="s">
        <v>95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0" t="s">
        <v>544</v>
      </c>
      <c r="H707" s="70" t="s">
        <v>86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0" t="s">
        <v>545</v>
      </c>
      <c r="H708" s="70" t="s">
        <v>96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0" t="s">
        <v>546</v>
      </c>
      <c r="H709" s="70" t="s">
        <v>97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0" t="s">
        <v>547</v>
      </c>
      <c r="H710" s="70" t="s">
        <v>203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0" t="s">
        <v>548</v>
      </c>
      <c r="H711" s="70" t="s">
        <v>204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0" t="s">
        <v>549</v>
      </c>
      <c r="H712" s="70" t="s">
        <v>205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0" t="s">
        <v>550</v>
      </c>
      <c r="H713" s="70" t="s">
        <v>206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0" t="s">
        <v>551</v>
      </c>
      <c r="H714" s="70" t="s">
        <v>207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0" t="s">
        <v>552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0" t="s">
        <v>537</v>
      </c>
      <c r="H717" s="70" t="s">
        <v>306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0" t="s">
        <v>538</v>
      </c>
      <c r="H718" s="70" t="s">
        <v>307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0" t="s">
        <v>539</v>
      </c>
      <c r="H719" s="70" t="s">
        <v>308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0" t="s">
        <v>540</v>
      </c>
      <c r="H720" s="70" t="s">
        <v>618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0" t="s">
        <v>541</v>
      </c>
      <c r="H721" s="70" t="s">
        <v>619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0" t="s">
        <v>542</v>
      </c>
      <c r="H722" s="70" t="s">
        <v>252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0" t="s">
        <v>543</v>
      </c>
      <c r="H723" s="70" t="s">
        <v>95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0" t="s">
        <v>544</v>
      </c>
      <c r="H724" s="70" t="s">
        <v>86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0" t="s">
        <v>545</v>
      </c>
      <c r="H725" s="70" t="s">
        <v>96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0" t="s">
        <v>546</v>
      </c>
      <c r="H726" s="70" t="s">
        <v>97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0" t="s">
        <v>547</v>
      </c>
      <c r="H727" s="70" t="s">
        <v>203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0" t="s">
        <v>548</v>
      </c>
      <c r="H728" s="70" t="s">
        <v>204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0" t="s">
        <v>549</v>
      </c>
      <c r="H729" s="70" t="s">
        <v>205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0" t="s">
        <v>550</v>
      </c>
      <c r="H730" s="70" t="s">
        <v>206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0" t="s">
        <v>551</v>
      </c>
      <c r="H731" s="70" t="s">
        <v>207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0" t="s">
        <v>552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0" t="s">
        <v>537</v>
      </c>
      <c r="H734" s="70" t="s">
        <v>306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0" t="s">
        <v>538</v>
      </c>
      <c r="H735" s="70" t="s">
        <v>307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0" t="s">
        <v>539</v>
      </c>
      <c r="H736" s="70" t="s">
        <v>308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0" t="s">
        <v>540</v>
      </c>
      <c r="H737" s="70" t="s">
        <v>618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0" t="s">
        <v>541</v>
      </c>
      <c r="H738" s="70" t="s">
        <v>619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0" t="s">
        <v>542</v>
      </c>
      <c r="H739" s="70" t="s">
        <v>252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0" t="s">
        <v>543</v>
      </c>
      <c r="H740" s="70" t="s">
        <v>95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0" t="s">
        <v>544</v>
      </c>
      <c r="H741" s="70" t="s">
        <v>86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0" t="s">
        <v>545</v>
      </c>
      <c r="H742" s="70" t="s">
        <v>96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0" t="s">
        <v>546</v>
      </c>
      <c r="H743" s="70" t="s">
        <v>97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0" t="s">
        <v>547</v>
      </c>
      <c r="H744" s="70" t="s">
        <v>203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0" t="s">
        <v>548</v>
      </c>
      <c r="H745" s="70" t="s">
        <v>204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0" t="s">
        <v>549</v>
      </c>
      <c r="H746" s="70" t="s">
        <v>205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0" t="s">
        <v>550</v>
      </c>
      <c r="H747" s="70" t="s">
        <v>206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0" t="s">
        <v>551</v>
      </c>
      <c r="H748" s="70" t="s">
        <v>207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0" t="s">
        <v>552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0" t="s">
        <v>537</v>
      </c>
      <c r="H751" s="70" t="s">
        <v>306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0" t="s">
        <v>538</v>
      </c>
      <c r="H752" s="70" t="s">
        <v>307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0" t="s">
        <v>539</v>
      </c>
      <c r="H753" s="70" t="s">
        <v>308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0" t="s">
        <v>540</v>
      </c>
      <c r="H754" s="70" t="s">
        <v>618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0" t="s">
        <v>541</v>
      </c>
      <c r="H755" s="70" t="s">
        <v>619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0" t="s">
        <v>542</v>
      </c>
      <c r="H756" s="70" t="s">
        <v>252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0" t="s">
        <v>543</v>
      </c>
      <c r="H757" s="70" t="s">
        <v>95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0" t="s">
        <v>544</v>
      </c>
      <c r="H758" s="70" t="s">
        <v>86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0" t="s">
        <v>545</v>
      </c>
      <c r="H759" s="70" t="s">
        <v>96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0" t="s">
        <v>546</v>
      </c>
      <c r="H760" s="70" t="s">
        <v>97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0" t="s">
        <v>547</v>
      </c>
      <c r="H761" s="70" t="s">
        <v>203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0" t="s">
        <v>548</v>
      </c>
      <c r="H762" s="70" t="s">
        <v>204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0" t="s">
        <v>549</v>
      </c>
      <c r="H763" s="70" t="s">
        <v>205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0" t="s">
        <v>550</v>
      </c>
      <c r="H764" s="70" t="s">
        <v>206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0" t="s">
        <v>551</v>
      </c>
      <c r="H765" s="70" t="s">
        <v>207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0" t="s">
        <v>552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0" t="s">
        <v>537</v>
      </c>
      <c r="H768" s="70" t="s">
        <v>306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0" t="s">
        <v>538</v>
      </c>
      <c r="H769" s="70" t="s">
        <v>307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0" t="s">
        <v>539</v>
      </c>
      <c r="H770" s="70" t="s">
        <v>308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0" t="s">
        <v>540</v>
      </c>
      <c r="H771" s="70" t="s">
        <v>618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0" t="s">
        <v>541</v>
      </c>
      <c r="H772" s="70" t="s">
        <v>619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0" t="s">
        <v>542</v>
      </c>
      <c r="H773" s="70" t="s">
        <v>252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0" t="s">
        <v>543</v>
      </c>
      <c r="H774" s="70" t="s">
        <v>95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0" t="s">
        <v>544</v>
      </c>
      <c r="H775" s="70" t="s">
        <v>86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0" t="s">
        <v>545</v>
      </c>
      <c r="H776" s="70" t="s">
        <v>96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0" t="s">
        <v>546</v>
      </c>
      <c r="H777" s="70" t="s">
        <v>97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0" t="s">
        <v>547</v>
      </c>
      <c r="H778" s="70" t="s">
        <v>203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0" t="s">
        <v>548</v>
      </c>
      <c r="H779" s="70" t="s">
        <v>204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0" t="s">
        <v>549</v>
      </c>
      <c r="H780" s="70" t="s">
        <v>205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0" t="s">
        <v>550</v>
      </c>
      <c r="H781" s="70" t="s">
        <v>206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0" t="s">
        <v>551</v>
      </c>
      <c r="H782" s="70" t="s">
        <v>207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0" t="s">
        <v>552</v>
      </c>
      <c r="H783" s="51"/>
      <c r="I783" s="51"/>
    </row>
    <row r="784" spans="1:9" x14ac:dyDescent="0.3">
      <c r="G784" s="49"/>
    </row>
    <row r="785" spans="1:9" x14ac:dyDescent="0.3">
      <c r="A785" s="51">
        <v>1</v>
      </c>
      <c r="B785" s="51"/>
      <c r="C785" s="51">
        <f>C768+1</f>
        <v>53</v>
      </c>
      <c r="D785" s="51">
        <v>0</v>
      </c>
      <c r="E785" s="51">
        <f>E768+16</f>
        <v>961</v>
      </c>
      <c r="F785" s="51">
        <v>0</v>
      </c>
      <c r="G785" s="70" t="s">
        <v>537</v>
      </c>
      <c r="H785" s="70" t="s">
        <v>306</v>
      </c>
      <c r="I785" s="58" t="str">
        <f xml:space="preserve"> MID(I768,1,12) &amp; TEXT(MID(I768,13,2)+1,"00") &amp; "]" &amp; RIGHT(I768,LEN(I768)-FIND("]",I768))</f>
        <v>ChuteStatus[31].b2</v>
      </c>
    </row>
    <row r="786" spans="1:9" x14ac:dyDescent="0.3">
      <c r="A786" s="51">
        <v>1</v>
      </c>
      <c r="B786" s="51"/>
      <c r="C786" s="51">
        <f>C785</f>
        <v>53</v>
      </c>
      <c r="D786" s="51">
        <v>0</v>
      </c>
      <c r="E786" s="51">
        <f>E785+1</f>
        <v>962</v>
      </c>
      <c r="F786" s="51">
        <v>0</v>
      </c>
      <c r="G786" s="70" t="s">
        <v>538</v>
      </c>
      <c r="H786" s="70" t="s">
        <v>307</v>
      </c>
      <c r="I786" s="58" t="str">
        <f xml:space="preserve"> MID(I785,1,16) &amp; "b3"</f>
        <v>ChuteStatus[31].b3</v>
      </c>
    </row>
    <row r="787" spans="1:9" x14ac:dyDescent="0.3">
      <c r="A787" s="51">
        <v>1</v>
      </c>
      <c r="B787" s="51"/>
      <c r="C787" s="51">
        <f t="shared" ref="C787:C800" si="104">C786</f>
        <v>53</v>
      </c>
      <c r="D787" s="51">
        <v>0</v>
      </c>
      <c r="E787" s="51">
        <f t="shared" ref="E787:E800" si="105">E786+1</f>
        <v>963</v>
      </c>
      <c r="F787" s="51">
        <v>0</v>
      </c>
      <c r="G787" s="70" t="s">
        <v>539</v>
      </c>
      <c r="H787" s="70" t="s">
        <v>308</v>
      </c>
      <c r="I787" s="58" t="str">
        <f xml:space="preserve"> MID(I786,1,16) &amp; "b4"</f>
        <v>ChuteStatus[31].b4</v>
      </c>
    </row>
    <row r="788" spans="1:9" x14ac:dyDescent="0.3">
      <c r="A788" s="51">
        <v>1</v>
      </c>
      <c r="B788" s="51"/>
      <c r="C788" s="51">
        <f t="shared" si="104"/>
        <v>53</v>
      </c>
      <c r="D788" s="51">
        <v>0</v>
      </c>
      <c r="E788" s="51">
        <f t="shared" si="105"/>
        <v>964</v>
      </c>
      <c r="F788" s="51">
        <v>0</v>
      </c>
      <c r="G788" s="70" t="s">
        <v>540</v>
      </c>
      <c r="H788" s="70" t="s">
        <v>618</v>
      </c>
      <c r="I788" s="58" t="str">
        <f xml:space="preserve"> MID(I787,1,16) &amp; "b5"</f>
        <v>ChuteStatus[31].b5</v>
      </c>
    </row>
    <row r="789" spans="1:9" x14ac:dyDescent="0.3">
      <c r="A789" s="51">
        <v>1</v>
      </c>
      <c r="B789" s="51"/>
      <c r="C789" s="51">
        <f t="shared" si="104"/>
        <v>53</v>
      </c>
      <c r="D789" s="51">
        <v>0</v>
      </c>
      <c r="E789" s="51">
        <f t="shared" si="105"/>
        <v>965</v>
      </c>
      <c r="F789" s="51">
        <v>0</v>
      </c>
      <c r="G789" s="70" t="s">
        <v>541</v>
      </c>
      <c r="H789" s="70" t="s">
        <v>619</v>
      </c>
      <c r="I789" s="58" t="str">
        <f xml:space="preserve"> MID(I788,1,16) &amp; "b6"</f>
        <v>ChuteStatus[31].b6</v>
      </c>
    </row>
    <row r="790" spans="1:9" x14ac:dyDescent="0.3">
      <c r="A790" s="51">
        <v>1</v>
      </c>
      <c r="B790" s="51"/>
      <c r="C790" s="51">
        <f t="shared" si="104"/>
        <v>53</v>
      </c>
      <c r="D790" s="51">
        <v>0</v>
      </c>
      <c r="E790" s="51">
        <f t="shared" si="105"/>
        <v>966</v>
      </c>
      <c r="F790" s="51">
        <v>0</v>
      </c>
      <c r="G790" s="70" t="s">
        <v>542</v>
      </c>
      <c r="H790" s="70" t="s">
        <v>252</v>
      </c>
      <c r="I790" s="58" t="str">
        <f xml:space="preserve"> MID(I789,1,16) &amp; "b7"</f>
        <v>ChuteStatus[31].b7</v>
      </c>
    </row>
    <row r="791" spans="1:9" x14ac:dyDescent="0.3">
      <c r="A791" s="51">
        <v>1</v>
      </c>
      <c r="B791" s="51"/>
      <c r="C791" s="51">
        <f t="shared" si="104"/>
        <v>53</v>
      </c>
      <c r="D791" s="51">
        <v>0</v>
      </c>
      <c r="E791" s="51">
        <f t="shared" si="105"/>
        <v>967</v>
      </c>
      <c r="F791" s="51">
        <v>0</v>
      </c>
      <c r="G791" s="70" t="s">
        <v>543</v>
      </c>
      <c r="H791" s="70" t="s">
        <v>95</v>
      </c>
      <c r="I791" s="58" t="str">
        <f xml:space="preserve"> MID(I790,1,16) &amp; "b8"</f>
        <v>ChuteStatus[31].b8</v>
      </c>
    </row>
    <row r="792" spans="1:9" x14ac:dyDescent="0.3">
      <c r="A792" s="51">
        <v>1</v>
      </c>
      <c r="B792" s="51"/>
      <c r="C792" s="51">
        <f t="shared" si="104"/>
        <v>53</v>
      </c>
      <c r="D792" s="51">
        <v>0</v>
      </c>
      <c r="E792" s="51">
        <f t="shared" si="105"/>
        <v>968</v>
      </c>
      <c r="F792" s="51">
        <v>0</v>
      </c>
      <c r="G792" s="70" t="s">
        <v>544</v>
      </c>
      <c r="H792" s="70" t="s">
        <v>86</v>
      </c>
      <c r="I792" s="58" t="str">
        <f xml:space="preserve"> MID(I791,1,16) &amp; "b9"</f>
        <v>ChuteStatus[31].b9</v>
      </c>
    </row>
    <row r="793" spans="1:9" x14ac:dyDescent="0.3">
      <c r="A793" s="51">
        <v>1</v>
      </c>
      <c r="B793" s="51"/>
      <c r="C793" s="51">
        <f t="shared" si="104"/>
        <v>53</v>
      </c>
      <c r="D793" s="51">
        <v>0</v>
      </c>
      <c r="E793" s="51">
        <f t="shared" si="105"/>
        <v>969</v>
      </c>
      <c r="F793" s="51">
        <v>0</v>
      </c>
      <c r="G793" s="70" t="s">
        <v>545</v>
      </c>
      <c r="H793" s="70" t="s">
        <v>96</v>
      </c>
      <c r="I793" s="58" t="str">
        <f xml:space="preserve"> MID(I792,1,16) &amp; "b10"</f>
        <v>ChuteStatus[31].b10</v>
      </c>
    </row>
    <row r="794" spans="1:9" x14ac:dyDescent="0.3">
      <c r="A794" s="51">
        <v>1</v>
      </c>
      <c r="B794" s="51"/>
      <c r="C794" s="51">
        <f t="shared" si="104"/>
        <v>53</v>
      </c>
      <c r="D794" s="51">
        <v>0</v>
      </c>
      <c r="E794" s="51">
        <f t="shared" si="105"/>
        <v>970</v>
      </c>
      <c r="F794" s="51">
        <v>0</v>
      </c>
      <c r="G794" s="70" t="s">
        <v>546</v>
      </c>
      <c r="H794" s="70" t="s">
        <v>97</v>
      </c>
      <c r="I794" s="58" t="str">
        <f xml:space="preserve"> MID(I793,1,16) &amp; "b11"</f>
        <v>ChuteStatus[31].b11</v>
      </c>
    </row>
    <row r="795" spans="1:9" x14ac:dyDescent="0.3">
      <c r="A795" s="51">
        <v>1</v>
      </c>
      <c r="B795" s="51"/>
      <c r="C795" s="51">
        <f t="shared" si="104"/>
        <v>53</v>
      </c>
      <c r="D795" s="51">
        <v>0</v>
      </c>
      <c r="E795" s="51">
        <f t="shared" si="105"/>
        <v>971</v>
      </c>
      <c r="F795" s="51">
        <v>0</v>
      </c>
      <c r="G795" s="70" t="s">
        <v>547</v>
      </c>
      <c r="H795" s="70" t="s">
        <v>203</v>
      </c>
      <c r="I795" s="58" t="str">
        <f xml:space="preserve"> MID(I794,1,16) &amp; "b12"</f>
        <v>ChuteStatus[31].b12</v>
      </c>
    </row>
    <row r="796" spans="1:9" x14ac:dyDescent="0.3">
      <c r="A796" s="51">
        <v>1</v>
      </c>
      <c r="B796" s="51"/>
      <c r="C796" s="51">
        <f t="shared" si="104"/>
        <v>53</v>
      </c>
      <c r="D796" s="51">
        <v>0</v>
      </c>
      <c r="E796" s="51">
        <f t="shared" si="105"/>
        <v>972</v>
      </c>
      <c r="F796" s="51">
        <v>0</v>
      </c>
      <c r="G796" s="70" t="s">
        <v>548</v>
      </c>
      <c r="H796" s="70" t="s">
        <v>204</v>
      </c>
      <c r="I796" s="58" t="str">
        <f xml:space="preserve"> MID(I795,1,16) &amp; "b13"</f>
        <v>ChuteStatus[31].b13</v>
      </c>
    </row>
    <row r="797" spans="1:9" x14ac:dyDescent="0.3">
      <c r="A797" s="51">
        <v>1</v>
      </c>
      <c r="B797" s="51"/>
      <c r="C797" s="51">
        <f t="shared" si="104"/>
        <v>53</v>
      </c>
      <c r="D797" s="51">
        <v>0</v>
      </c>
      <c r="E797" s="51">
        <f t="shared" si="105"/>
        <v>973</v>
      </c>
      <c r="F797" s="51">
        <v>0</v>
      </c>
      <c r="G797" s="70" t="s">
        <v>549</v>
      </c>
      <c r="H797" s="70" t="s">
        <v>205</v>
      </c>
      <c r="I797" s="58" t="str">
        <f xml:space="preserve"> MID(I796,1,16) &amp; "b14"</f>
        <v>ChuteStatus[31].b14</v>
      </c>
    </row>
    <row r="798" spans="1:9" x14ac:dyDescent="0.3">
      <c r="A798" s="51">
        <v>1</v>
      </c>
      <c r="B798" s="51"/>
      <c r="C798" s="51">
        <f t="shared" si="104"/>
        <v>53</v>
      </c>
      <c r="D798" s="51">
        <v>0</v>
      </c>
      <c r="E798" s="51">
        <f t="shared" si="105"/>
        <v>974</v>
      </c>
      <c r="F798" s="51">
        <v>0</v>
      </c>
      <c r="G798" s="70" t="s">
        <v>550</v>
      </c>
      <c r="H798" s="70" t="s">
        <v>206</v>
      </c>
      <c r="I798" s="58" t="str">
        <f xml:space="preserve"> MID(I797,1,16) &amp; "b15"</f>
        <v>ChuteStatus[31].b15</v>
      </c>
    </row>
    <row r="799" spans="1:9" x14ac:dyDescent="0.3">
      <c r="A799" s="51">
        <v>1</v>
      </c>
      <c r="B799" s="51"/>
      <c r="C799" s="51">
        <f t="shared" si="104"/>
        <v>53</v>
      </c>
      <c r="D799" s="51">
        <v>0</v>
      </c>
      <c r="E799" s="51">
        <f t="shared" si="105"/>
        <v>975</v>
      </c>
      <c r="F799" s="51">
        <v>0</v>
      </c>
      <c r="G799" s="70" t="s">
        <v>551</v>
      </c>
      <c r="H799" s="70" t="s">
        <v>207</v>
      </c>
      <c r="I799" s="58" t="str">
        <f xml:space="preserve"> MID(I798,1,16) &amp; "b16"</f>
        <v>ChuteStatus[31].b16</v>
      </c>
    </row>
    <row r="800" spans="1:9" x14ac:dyDescent="0.3">
      <c r="A800" s="51">
        <v>1</v>
      </c>
      <c r="B800" s="51"/>
      <c r="C800" s="51">
        <f t="shared" si="104"/>
        <v>53</v>
      </c>
      <c r="D800" s="51">
        <v>0</v>
      </c>
      <c r="E800" s="51">
        <f t="shared" si="105"/>
        <v>976</v>
      </c>
      <c r="F800" s="51">
        <v>0</v>
      </c>
      <c r="G800" s="70" t="s">
        <v>552</v>
      </c>
      <c r="H800" s="51"/>
      <c r="I800" s="51"/>
    </row>
    <row r="801" spans="1:9" x14ac:dyDescent="0.3">
      <c r="G801" s="49"/>
    </row>
    <row r="802" spans="1:9" x14ac:dyDescent="0.3">
      <c r="A802" s="51">
        <v>1</v>
      </c>
      <c r="B802" s="51"/>
      <c r="C802" s="51">
        <f>C785+1</f>
        <v>54</v>
      </c>
      <c r="D802" s="51">
        <v>0</v>
      </c>
      <c r="E802" s="51">
        <f>E785+16</f>
        <v>977</v>
      </c>
      <c r="F802" s="51">
        <v>0</v>
      </c>
      <c r="G802" s="70" t="s">
        <v>537</v>
      </c>
      <c r="H802" s="70" t="s">
        <v>306</v>
      </c>
      <c r="I802" s="58" t="str">
        <f xml:space="preserve"> MID(I785,1,12) &amp; TEXT(MID(I785,13,2)+1,"00") &amp; "]" &amp; RIGHT(I785,LEN(I785)-FIND("]",I785))</f>
        <v>ChuteStatus[32].b2</v>
      </c>
    </row>
    <row r="803" spans="1:9" x14ac:dyDescent="0.3">
      <c r="A803" s="51">
        <v>1</v>
      </c>
      <c r="B803" s="51"/>
      <c r="C803" s="51">
        <f>C802</f>
        <v>54</v>
      </c>
      <c r="D803" s="51">
        <v>0</v>
      </c>
      <c r="E803" s="51">
        <f>E802+1</f>
        <v>978</v>
      </c>
      <c r="F803" s="51">
        <v>0</v>
      </c>
      <c r="G803" s="70" t="s">
        <v>538</v>
      </c>
      <c r="H803" s="70" t="s">
        <v>307</v>
      </c>
      <c r="I803" s="58" t="str">
        <f xml:space="preserve"> MID(I802,1,16) &amp; "b3"</f>
        <v>ChuteStatus[32].b3</v>
      </c>
    </row>
    <row r="804" spans="1:9" x14ac:dyDescent="0.3">
      <c r="A804" s="51">
        <v>1</v>
      </c>
      <c r="B804" s="51"/>
      <c r="C804" s="51">
        <f t="shared" ref="C804:C817" si="106">C803</f>
        <v>54</v>
      </c>
      <c r="D804" s="51">
        <v>0</v>
      </c>
      <c r="E804" s="51">
        <f t="shared" ref="E804:E817" si="107">E803+1</f>
        <v>979</v>
      </c>
      <c r="F804" s="51">
        <v>0</v>
      </c>
      <c r="G804" s="70" t="s">
        <v>539</v>
      </c>
      <c r="H804" s="70" t="s">
        <v>308</v>
      </c>
      <c r="I804" s="58" t="str">
        <f xml:space="preserve"> MID(I803,1,16) &amp; "b4"</f>
        <v>ChuteStatus[32].b4</v>
      </c>
    </row>
    <row r="805" spans="1:9" x14ac:dyDescent="0.3">
      <c r="A805" s="51">
        <v>1</v>
      </c>
      <c r="B805" s="51"/>
      <c r="C805" s="51">
        <f t="shared" si="106"/>
        <v>54</v>
      </c>
      <c r="D805" s="51">
        <v>0</v>
      </c>
      <c r="E805" s="51">
        <f t="shared" si="107"/>
        <v>980</v>
      </c>
      <c r="F805" s="51">
        <v>0</v>
      </c>
      <c r="G805" s="70" t="s">
        <v>540</v>
      </c>
      <c r="H805" s="70" t="s">
        <v>618</v>
      </c>
      <c r="I805" s="58" t="str">
        <f xml:space="preserve"> MID(I804,1,16) &amp; "b5"</f>
        <v>ChuteStatus[32].b5</v>
      </c>
    </row>
    <row r="806" spans="1:9" x14ac:dyDescent="0.3">
      <c r="A806" s="51">
        <v>1</v>
      </c>
      <c r="B806" s="51"/>
      <c r="C806" s="51">
        <f t="shared" si="106"/>
        <v>54</v>
      </c>
      <c r="D806" s="51">
        <v>0</v>
      </c>
      <c r="E806" s="51">
        <f t="shared" si="107"/>
        <v>981</v>
      </c>
      <c r="F806" s="51">
        <v>0</v>
      </c>
      <c r="G806" s="70" t="s">
        <v>541</v>
      </c>
      <c r="H806" s="70" t="s">
        <v>619</v>
      </c>
      <c r="I806" s="58" t="str">
        <f xml:space="preserve"> MID(I805,1,16) &amp; "b6"</f>
        <v>ChuteStatus[32].b6</v>
      </c>
    </row>
    <row r="807" spans="1:9" x14ac:dyDescent="0.3">
      <c r="A807" s="51">
        <v>1</v>
      </c>
      <c r="B807" s="51"/>
      <c r="C807" s="51">
        <f t="shared" si="106"/>
        <v>54</v>
      </c>
      <c r="D807" s="51">
        <v>0</v>
      </c>
      <c r="E807" s="51">
        <f t="shared" si="107"/>
        <v>982</v>
      </c>
      <c r="F807" s="51">
        <v>0</v>
      </c>
      <c r="G807" s="70" t="s">
        <v>542</v>
      </c>
      <c r="H807" s="70" t="s">
        <v>252</v>
      </c>
      <c r="I807" s="58" t="str">
        <f xml:space="preserve"> MID(I806,1,16) &amp; "b7"</f>
        <v>ChuteStatus[32].b7</v>
      </c>
    </row>
    <row r="808" spans="1:9" x14ac:dyDescent="0.3">
      <c r="A808" s="51">
        <v>1</v>
      </c>
      <c r="B808" s="51"/>
      <c r="C808" s="51">
        <f t="shared" si="106"/>
        <v>54</v>
      </c>
      <c r="D808" s="51">
        <v>0</v>
      </c>
      <c r="E808" s="51">
        <f t="shared" si="107"/>
        <v>983</v>
      </c>
      <c r="F808" s="51">
        <v>0</v>
      </c>
      <c r="G808" s="70" t="s">
        <v>543</v>
      </c>
      <c r="H808" s="70" t="s">
        <v>95</v>
      </c>
      <c r="I808" s="58" t="str">
        <f xml:space="preserve"> MID(I807,1,16) &amp; "b8"</f>
        <v>ChuteStatus[32].b8</v>
      </c>
    </row>
    <row r="809" spans="1:9" x14ac:dyDescent="0.3">
      <c r="A809" s="51">
        <v>1</v>
      </c>
      <c r="B809" s="51"/>
      <c r="C809" s="51">
        <f t="shared" si="106"/>
        <v>54</v>
      </c>
      <c r="D809" s="51">
        <v>0</v>
      </c>
      <c r="E809" s="51">
        <f t="shared" si="107"/>
        <v>984</v>
      </c>
      <c r="F809" s="51">
        <v>0</v>
      </c>
      <c r="G809" s="70" t="s">
        <v>544</v>
      </c>
      <c r="H809" s="70" t="s">
        <v>86</v>
      </c>
      <c r="I809" s="58" t="str">
        <f xml:space="preserve"> MID(I808,1,16) &amp; "b9"</f>
        <v>ChuteStatus[32].b9</v>
      </c>
    </row>
    <row r="810" spans="1:9" x14ac:dyDescent="0.3">
      <c r="A810" s="51">
        <v>1</v>
      </c>
      <c r="B810" s="51"/>
      <c r="C810" s="51">
        <f t="shared" si="106"/>
        <v>54</v>
      </c>
      <c r="D810" s="51">
        <v>0</v>
      </c>
      <c r="E810" s="51">
        <f t="shared" si="107"/>
        <v>985</v>
      </c>
      <c r="F810" s="51">
        <v>0</v>
      </c>
      <c r="G810" s="70" t="s">
        <v>545</v>
      </c>
      <c r="H810" s="70" t="s">
        <v>96</v>
      </c>
      <c r="I810" s="58" t="str">
        <f xml:space="preserve"> MID(I809,1,16) &amp; "b10"</f>
        <v>ChuteStatus[32].b10</v>
      </c>
    </row>
    <row r="811" spans="1:9" x14ac:dyDescent="0.3">
      <c r="A811" s="51">
        <v>1</v>
      </c>
      <c r="B811" s="51"/>
      <c r="C811" s="51">
        <f t="shared" si="106"/>
        <v>54</v>
      </c>
      <c r="D811" s="51">
        <v>0</v>
      </c>
      <c r="E811" s="51">
        <f t="shared" si="107"/>
        <v>986</v>
      </c>
      <c r="F811" s="51">
        <v>0</v>
      </c>
      <c r="G811" s="70" t="s">
        <v>546</v>
      </c>
      <c r="H811" s="70" t="s">
        <v>97</v>
      </c>
      <c r="I811" s="58" t="str">
        <f xml:space="preserve"> MID(I810,1,16) &amp; "b11"</f>
        <v>ChuteStatus[32].b11</v>
      </c>
    </row>
    <row r="812" spans="1:9" x14ac:dyDescent="0.3">
      <c r="A812" s="51">
        <v>1</v>
      </c>
      <c r="B812" s="51"/>
      <c r="C812" s="51">
        <f t="shared" si="106"/>
        <v>54</v>
      </c>
      <c r="D812" s="51">
        <v>0</v>
      </c>
      <c r="E812" s="51">
        <f t="shared" si="107"/>
        <v>987</v>
      </c>
      <c r="F812" s="51">
        <v>0</v>
      </c>
      <c r="G812" s="70" t="s">
        <v>547</v>
      </c>
      <c r="H812" s="70" t="s">
        <v>203</v>
      </c>
      <c r="I812" s="58" t="str">
        <f xml:space="preserve"> MID(I811,1,16) &amp; "b12"</f>
        <v>ChuteStatus[32].b12</v>
      </c>
    </row>
    <row r="813" spans="1:9" x14ac:dyDescent="0.3">
      <c r="A813" s="51">
        <v>1</v>
      </c>
      <c r="B813" s="51"/>
      <c r="C813" s="51">
        <f t="shared" si="106"/>
        <v>54</v>
      </c>
      <c r="D813" s="51">
        <v>0</v>
      </c>
      <c r="E813" s="51">
        <f t="shared" si="107"/>
        <v>988</v>
      </c>
      <c r="F813" s="51">
        <v>0</v>
      </c>
      <c r="G813" s="70" t="s">
        <v>548</v>
      </c>
      <c r="H813" s="70" t="s">
        <v>204</v>
      </c>
      <c r="I813" s="58" t="str">
        <f xml:space="preserve"> MID(I812,1,16) &amp; "b13"</f>
        <v>ChuteStatus[32].b13</v>
      </c>
    </row>
    <row r="814" spans="1:9" x14ac:dyDescent="0.3">
      <c r="A814" s="51">
        <v>1</v>
      </c>
      <c r="B814" s="51"/>
      <c r="C814" s="51">
        <f t="shared" si="106"/>
        <v>54</v>
      </c>
      <c r="D814" s="51">
        <v>0</v>
      </c>
      <c r="E814" s="51">
        <f t="shared" si="107"/>
        <v>989</v>
      </c>
      <c r="F814" s="51">
        <v>0</v>
      </c>
      <c r="G814" s="70" t="s">
        <v>549</v>
      </c>
      <c r="H814" s="70" t="s">
        <v>205</v>
      </c>
      <c r="I814" s="58" t="str">
        <f xml:space="preserve"> MID(I813,1,16) &amp; "b14"</f>
        <v>ChuteStatus[32].b14</v>
      </c>
    </row>
    <row r="815" spans="1:9" x14ac:dyDescent="0.3">
      <c r="A815" s="51">
        <v>1</v>
      </c>
      <c r="B815" s="51"/>
      <c r="C815" s="51">
        <f t="shared" si="106"/>
        <v>54</v>
      </c>
      <c r="D815" s="51">
        <v>0</v>
      </c>
      <c r="E815" s="51">
        <f t="shared" si="107"/>
        <v>990</v>
      </c>
      <c r="F815" s="51">
        <v>0</v>
      </c>
      <c r="G815" s="70" t="s">
        <v>550</v>
      </c>
      <c r="H815" s="70" t="s">
        <v>206</v>
      </c>
      <c r="I815" s="58" t="str">
        <f xml:space="preserve"> MID(I814,1,16) &amp; "b15"</f>
        <v>ChuteStatus[32].b15</v>
      </c>
    </row>
    <row r="816" spans="1:9" x14ac:dyDescent="0.3">
      <c r="A816" s="51">
        <v>1</v>
      </c>
      <c r="B816" s="51"/>
      <c r="C816" s="51">
        <f t="shared" si="106"/>
        <v>54</v>
      </c>
      <c r="D816" s="51">
        <v>0</v>
      </c>
      <c r="E816" s="51">
        <f t="shared" si="107"/>
        <v>991</v>
      </c>
      <c r="F816" s="51">
        <v>0</v>
      </c>
      <c r="G816" s="70" t="s">
        <v>551</v>
      </c>
      <c r="H816" s="70" t="s">
        <v>207</v>
      </c>
      <c r="I816" s="58" t="str">
        <f xml:space="preserve"> MID(I815,1,16) &amp; "b16"</f>
        <v>ChuteStatus[32].b16</v>
      </c>
    </row>
    <row r="817" spans="1:9" x14ac:dyDescent="0.3">
      <c r="A817" s="51">
        <v>1</v>
      </c>
      <c r="B817" s="51"/>
      <c r="C817" s="51">
        <f t="shared" si="106"/>
        <v>54</v>
      </c>
      <c r="D817" s="51">
        <v>0</v>
      </c>
      <c r="E817" s="51">
        <f t="shared" si="107"/>
        <v>992</v>
      </c>
      <c r="F817" s="51">
        <v>0</v>
      </c>
      <c r="G817" s="70" t="s">
        <v>552</v>
      </c>
      <c r="H817" s="51"/>
      <c r="I817" s="51"/>
    </row>
    <row r="818" spans="1:9" x14ac:dyDescent="0.3">
      <c r="G818" s="49"/>
    </row>
    <row r="819" spans="1:9" x14ac:dyDescent="0.3">
      <c r="A819" s="51">
        <v>1</v>
      </c>
      <c r="B819" s="51"/>
      <c r="C819" s="51">
        <f>C802+1</f>
        <v>55</v>
      </c>
      <c r="D819" s="51">
        <v>0</v>
      </c>
      <c r="E819" s="51">
        <f>E802+16</f>
        <v>993</v>
      </c>
      <c r="F819" s="51">
        <v>0</v>
      </c>
      <c r="G819" s="70" t="s">
        <v>537</v>
      </c>
      <c r="H819" s="70" t="s">
        <v>306</v>
      </c>
      <c r="I819" s="58" t="str">
        <f xml:space="preserve"> MID(I802,1,12) &amp; TEXT(MID(I802,13,2)+1,"00") &amp; "]" &amp; RIGHT(I802,LEN(I802)-FIND("]",I802))</f>
        <v>ChuteStatus[33].b2</v>
      </c>
    </row>
    <row r="820" spans="1:9" x14ac:dyDescent="0.3">
      <c r="A820" s="51">
        <v>1</v>
      </c>
      <c r="B820" s="51"/>
      <c r="C820" s="51">
        <f>C819</f>
        <v>55</v>
      </c>
      <c r="D820" s="51">
        <v>0</v>
      </c>
      <c r="E820" s="51">
        <f>E819+1</f>
        <v>994</v>
      </c>
      <c r="F820" s="51">
        <v>0</v>
      </c>
      <c r="G820" s="70" t="s">
        <v>538</v>
      </c>
      <c r="H820" s="70" t="s">
        <v>307</v>
      </c>
      <c r="I820" s="58" t="str">
        <f xml:space="preserve"> MID(I819,1,16) &amp; "b3"</f>
        <v>ChuteStatus[33].b3</v>
      </c>
    </row>
    <row r="821" spans="1:9" x14ac:dyDescent="0.3">
      <c r="A821" s="51">
        <v>1</v>
      </c>
      <c r="B821" s="51"/>
      <c r="C821" s="51">
        <f t="shared" ref="C821:C834" si="108">C820</f>
        <v>55</v>
      </c>
      <c r="D821" s="51">
        <v>0</v>
      </c>
      <c r="E821" s="51">
        <f t="shared" ref="E821:E834" si="109">E820+1</f>
        <v>995</v>
      </c>
      <c r="F821" s="51">
        <v>0</v>
      </c>
      <c r="G821" s="70" t="s">
        <v>539</v>
      </c>
      <c r="H821" s="70" t="s">
        <v>308</v>
      </c>
      <c r="I821" s="58" t="str">
        <f xml:space="preserve"> MID(I820,1,16) &amp; "b4"</f>
        <v>ChuteStatus[33].b4</v>
      </c>
    </row>
    <row r="822" spans="1:9" x14ac:dyDescent="0.3">
      <c r="A822" s="51">
        <v>1</v>
      </c>
      <c r="B822" s="51"/>
      <c r="C822" s="51">
        <f t="shared" si="108"/>
        <v>55</v>
      </c>
      <c r="D822" s="51">
        <v>0</v>
      </c>
      <c r="E822" s="51">
        <f t="shared" si="109"/>
        <v>996</v>
      </c>
      <c r="F822" s="51">
        <v>0</v>
      </c>
      <c r="G822" s="70" t="s">
        <v>540</v>
      </c>
      <c r="H822" s="70" t="s">
        <v>618</v>
      </c>
      <c r="I822" s="58" t="str">
        <f xml:space="preserve"> MID(I821,1,16) &amp; "b5"</f>
        <v>ChuteStatus[33].b5</v>
      </c>
    </row>
    <row r="823" spans="1:9" x14ac:dyDescent="0.3">
      <c r="A823" s="51">
        <v>1</v>
      </c>
      <c r="B823" s="51"/>
      <c r="C823" s="51">
        <f t="shared" si="108"/>
        <v>55</v>
      </c>
      <c r="D823" s="51">
        <v>0</v>
      </c>
      <c r="E823" s="51">
        <f t="shared" si="109"/>
        <v>997</v>
      </c>
      <c r="F823" s="51">
        <v>0</v>
      </c>
      <c r="G823" s="70" t="s">
        <v>541</v>
      </c>
      <c r="H823" s="70" t="s">
        <v>619</v>
      </c>
      <c r="I823" s="58" t="str">
        <f xml:space="preserve"> MID(I822,1,16) &amp; "b6"</f>
        <v>ChuteStatus[33].b6</v>
      </c>
    </row>
    <row r="824" spans="1:9" x14ac:dyDescent="0.3">
      <c r="A824" s="51">
        <v>1</v>
      </c>
      <c r="B824" s="51"/>
      <c r="C824" s="51">
        <f t="shared" si="108"/>
        <v>55</v>
      </c>
      <c r="D824" s="51">
        <v>0</v>
      </c>
      <c r="E824" s="51">
        <f t="shared" si="109"/>
        <v>998</v>
      </c>
      <c r="F824" s="51">
        <v>0</v>
      </c>
      <c r="G824" s="70" t="s">
        <v>542</v>
      </c>
      <c r="H824" s="70" t="s">
        <v>252</v>
      </c>
      <c r="I824" s="58" t="str">
        <f xml:space="preserve"> MID(I823,1,16) &amp; "b7"</f>
        <v>ChuteStatus[33].b7</v>
      </c>
    </row>
    <row r="825" spans="1:9" x14ac:dyDescent="0.3">
      <c r="A825" s="51">
        <v>1</v>
      </c>
      <c r="B825" s="51"/>
      <c r="C825" s="51">
        <f t="shared" si="108"/>
        <v>55</v>
      </c>
      <c r="D825" s="51">
        <v>0</v>
      </c>
      <c r="E825" s="51">
        <f t="shared" si="109"/>
        <v>999</v>
      </c>
      <c r="F825" s="51">
        <v>0</v>
      </c>
      <c r="G825" s="70" t="s">
        <v>543</v>
      </c>
      <c r="H825" s="70" t="s">
        <v>95</v>
      </c>
      <c r="I825" s="58" t="str">
        <f xml:space="preserve"> MID(I824,1,16) &amp; "b8"</f>
        <v>ChuteStatus[33].b8</v>
      </c>
    </row>
    <row r="826" spans="1:9" x14ac:dyDescent="0.3">
      <c r="A826" s="51">
        <v>1</v>
      </c>
      <c r="B826" s="51"/>
      <c r="C826" s="51">
        <f t="shared" si="108"/>
        <v>55</v>
      </c>
      <c r="D826" s="51">
        <v>0</v>
      </c>
      <c r="E826" s="51">
        <f t="shared" si="109"/>
        <v>1000</v>
      </c>
      <c r="F826" s="51">
        <v>0</v>
      </c>
      <c r="G826" s="70" t="s">
        <v>544</v>
      </c>
      <c r="H826" s="70" t="s">
        <v>86</v>
      </c>
      <c r="I826" s="58" t="str">
        <f xml:space="preserve"> MID(I825,1,16) &amp; "b9"</f>
        <v>ChuteStatus[33].b9</v>
      </c>
    </row>
    <row r="827" spans="1:9" x14ac:dyDescent="0.3">
      <c r="A827" s="51">
        <v>1</v>
      </c>
      <c r="B827" s="51"/>
      <c r="C827" s="51">
        <f t="shared" si="108"/>
        <v>55</v>
      </c>
      <c r="D827" s="51">
        <v>0</v>
      </c>
      <c r="E827" s="51">
        <f t="shared" si="109"/>
        <v>1001</v>
      </c>
      <c r="F827" s="51">
        <v>0</v>
      </c>
      <c r="G827" s="70" t="s">
        <v>545</v>
      </c>
      <c r="H827" s="70" t="s">
        <v>96</v>
      </c>
      <c r="I827" s="58" t="str">
        <f xml:space="preserve"> MID(I826,1,16) &amp; "b10"</f>
        <v>ChuteStatus[33].b10</v>
      </c>
    </row>
    <row r="828" spans="1:9" x14ac:dyDescent="0.3">
      <c r="A828" s="51">
        <v>1</v>
      </c>
      <c r="B828" s="51"/>
      <c r="C828" s="51">
        <f t="shared" si="108"/>
        <v>55</v>
      </c>
      <c r="D828" s="51">
        <v>0</v>
      </c>
      <c r="E828" s="51">
        <f t="shared" si="109"/>
        <v>1002</v>
      </c>
      <c r="F828" s="51">
        <v>0</v>
      </c>
      <c r="G828" s="70" t="s">
        <v>546</v>
      </c>
      <c r="H828" s="70" t="s">
        <v>97</v>
      </c>
      <c r="I828" s="58" t="str">
        <f xml:space="preserve"> MID(I827,1,16) &amp; "b11"</f>
        <v>ChuteStatus[33].b11</v>
      </c>
    </row>
    <row r="829" spans="1:9" x14ac:dyDescent="0.3">
      <c r="A829" s="51">
        <v>1</v>
      </c>
      <c r="B829" s="51"/>
      <c r="C829" s="51">
        <f t="shared" si="108"/>
        <v>55</v>
      </c>
      <c r="D829" s="51">
        <v>0</v>
      </c>
      <c r="E829" s="51">
        <f t="shared" si="109"/>
        <v>1003</v>
      </c>
      <c r="F829" s="51">
        <v>0</v>
      </c>
      <c r="G829" s="70" t="s">
        <v>547</v>
      </c>
      <c r="H829" s="70" t="s">
        <v>203</v>
      </c>
      <c r="I829" s="58" t="str">
        <f xml:space="preserve"> MID(I828,1,16) &amp; "b12"</f>
        <v>ChuteStatus[33].b12</v>
      </c>
    </row>
    <row r="830" spans="1:9" x14ac:dyDescent="0.3">
      <c r="A830" s="51">
        <v>1</v>
      </c>
      <c r="B830" s="51"/>
      <c r="C830" s="51">
        <f t="shared" si="108"/>
        <v>55</v>
      </c>
      <c r="D830" s="51">
        <v>0</v>
      </c>
      <c r="E830" s="51">
        <f t="shared" si="109"/>
        <v>1004</v>
      </c>
      <c r="F830" s="51">
        <v>0</v>
      </c>
      <c r="G830" s="70" t="s">
        <v>548</v>
      </c>
      <c r="H830" s="70" t="s">
        <v>204</v>
      </c>
      <c r="I830" s="58" t="str">
        <f xml:space="preserve"> MID(I829,1,16) &amp; "b13"</f>
        <v>ChuteStatus[33].b13</v>
      </c>
    </row>
    <row r="831" spans="1:9" x14ac:dyDescent="0.3">
      <c r="A831" s="51">
        <v>1</v>
      </c>
      <c r="B831" s="51"/>
      <c r="C831" s="51">
        <f t="shared" si="108"/>
        <v>55</v>
      </c>
      <c r="D831" s="51">
        <v>0</v>
      </c>
      <c r="E831" s="51">
        <f t="shared" si="109"/>
        <v>1005</v>
      </c>
      <c r="F831" s="51">
        <v>0</v>
      </c>
      <c r="G831" s="70" t="s">
        <v>549</v>
      </c>
      <c r="H831" s="70" t="s">
        <v>205</v>
      </c>
      <c r="I831" s="58" t="str">
        <f xml:space="preserve"> MID(I830,1,16) &amp; "b14"</f>
        <v>ChuteStatus[33].b14</v>
      </c>
    </row>
    <row r="832" spans="1:9" x14ac:dyDescent="0.3">
      <c r="A832" s="51">
        <v>1</v>
      </c>
      <c r="B832" s="51"/>
      <c r="C832" s="51">
        <f t="shared" si="108"/>
        <v>55</v>
      </c>
      <c r="D832" s="51">
        <v>0</v>
      </c>
      <c r="E832" s="51">
        <f t="shared" si="109"/>
        <v>1006</v>
      </c>
      <c r="F832" s="51">
        <v>0</v>
      </c>
      <c r="G832" s="70" t="s">
        <v>550</v>
      </c>
      <c r="H832" s="70" t="s">
        <v>206</v>
      </c>
      <c r="I832" s="58" t="str">
        <f xml:space="preserve"> MID(I831,1,16) &amp; "b15"</f>
        <v>ChuteStatus[33].b15</v>
      </c>
    </row>
    <row r="833" spans="1:9" x14ac:dyDescent="0.3">
      <c r="A833" s="51">
        <v>1</v>
      </c>
      <c r="B833" s="51"/>
      <c r="C833" s="51">
        <f t="shared" si="108"/>
        <v>55</v>
      </c>
      <c r="D833" s="51">
        <v>0</v>
      </c>
      <c r="E833" s="51">
        <f t="shared" si="109"/>
        <v>1007</v>
      </c>
      <c r="F833" s="51">
        <v>0</v>
      </c>
      <c r="G833" s="70" t="s">
        <v>551</v>
      </c>
      <c r="H833" s="70" t="s">
        <v>207</v>
      </c>
      <c r="I833" s="58" t="str">
        <f xml:space="preserve"> MID(I832,1,16) &amp; "b16"</f>
        <v>ChuteStatus[33].b16</v>
      </c>
    </row>
    <row r="834" spans="1:9" x14ac:dyDescent="0.3">
      <c r="A834" s="51">
        <v>1</v>
      </c>
      <c r="B834" s="51"/>
      <c r="C834" s="51">
        <f t="shared" si="108"/>
        <v>55</v>
      </c>
      <c r="D834" s="51">
        <v>0</v>
      </c>
      <c r="E834" s="51">
        <f t="shared" si="109"/>
        <v>1008</v>
      </c>
      <c r="F834" s="51">
        <v>0</v>
      </c>
      <c r="G834" s="70" t="s">
        <v>552</v>
      </c>
      <c r="H834" s="51"/>
      <c r="I834" s="51"/>
    </row>
    <row r="835" spans="1:9" x14ac:dyDescent="0.3">
      <c r="G835" s="49"/>
    </row>
    <row r="836" spans="1:9" x14ac:dyDescent="0.3">
      <c r="A836" s="51">
        <v>1</v>
      </c>
      <c r="B836" s="51"/>
      <c r="C836" s="51">
        <f>C819+1</f>
        <v>56</v>
      </c>
      <c r="D836" s="51">
        <v>0</v>
      </c>
      <c r="E836" s="51">
        <f>E819+16</f>
        <v>1009</v>
      </c>
      <c r="F836" s="51">
        <v>0</v>
      </c>
      <c r="G836" s="70" t="s">
        <v>537</v>
      </c>
      <c r="H836" s="70" t="s">
        <v>306</v>
      </c>
      <c r="I836" s="58" t="str">
        <f xml:space="preserve"> MID(I819,1,12) &amp; TEXT(MID(I819,13,2)+1,"00") &amp; "]" &amp; RIGHT(I819,LEN(I819)-FIND("]",I819))</f>
        <v>ChuteStatus[34].b2</v>
      </c>
    </row>
    <row r="837" spans="1:9" x14ac:dyDescent="0.3">
      <c r="A837" s="51">
        <v>1</v>
      </c>
      <c r="B837" s="51"/>
      <c r="C837" s="51">
        <f>C836</f>
        <v>56</v>
      </c>
      <c r="D837" s="51">
        <v>0</v>
      </c>
      <c r="E837" s="51">
        <f>E836+1</f>
        <v>1010</v>
      </c>
      <c r="F837" s="51">
        <v>0</v>
      </c>
      <c r="G837" s="70" t="s">
        <v>538</v>
      </c>
      <c r="H837" s="70" t="s">
        <v>307</v>
      </c>
      <c r="I837" s="58" t="str">
        <f xml:space="preserve"> MID(I836,1,16) &amp; "b3"</f>
        <v>ChuteStatus[34].b3</v>
      </c>
    </row>
    <row r="838" spans="1:9" x14ac:dyDescent="0.3">
      <c r="A838" s="51">
        <v>1</v>
      </c>
      <c r="B838" s="51"/>
      <c r="C838" s="51">
        <f t="shared" ref="C838:C851" si="110">C837</f>
        <v>56</v>
      </c>
      <c r="D838" s="51">
        <v>0</v>
      </c>
      <c r="E838" s="51">
        <f t="shared" ref="E838:E851" si="111">E837+1</f>
        <v>1011</v>
      </c>
      <c r="F838" s="51">
        <v>0</v>
      </c>
      <c r="G838" s="70" t="s">
        <v>539</v>
      </c>
      <c r="H838" s="70" t="s">
        <v>308</v>
      </c>
      <c r="I838" s="58" t="str">
        <f xml:space="preserve"> MID(I837,1,16) &amp; "b4"</f>
        <v>ChuteStatus[34].b4</v>
      </c>
    </row>
    <row r="839" spans="1:9" x14ac:dyDescent="0.3">
      <c r="A839" s="51">
        <v>1</v>
      </c>
      <c r="B839" s="51"/>
      <c r="C839" s="51">
        <f t="shared" si="110"/>
        <v>56</v>
      </c>
      <c r="D839" s="51">
        <v>0</v>
      </c>
      <c r="E839" s="51">
        <f t="shared" si="111"/>
        <v>1012</v>
      </c>
      <c r="F839" s="51">
        <v>0</v>
      </c>
      <c r="G839" s="70" t="s">
        <v>540</v>
      </c>
      <c r="H839" s="70" t="s">
        <v>618</v>
      </c>
      <c r="I839" s="58" t="str">
        <f xml:space="preserve"> MID(I838,1,16) &amp; "b5"</f>
        <v>ChuteStatus[34].b5</v>
      </c>
    </row>
    <row r="840" spans="1:9" x14ac:dyDescent="0.3">
      <c r="A840" s="51">
        <v>1</v>
      </c>
      <c r="B840" s="51"/>
      <c r="C840" s="51">
        <f t="shared" si="110"/>
        <v>56</v>
      </c>
      <c r="D840" s="51">
        <v>0</v>
      </c>
      <c r="E840" s="51">
        <f t="shared" si="111"/>
        <v>1013</v>
      </c>
      <c r="F840" s="51">
        <v>0</v>
      </c>
      <c r="G840" s="70" t="s">
        <v>541</v>
      </c>
      <c r="H840" s="70" t="s">
        <v>619</v>
      </c>
      <c r="I840" s="58" t="str">
        <f xml:space="preserve"> MID(I839,1,16) &amp; "b6"</f>
        <v>ChuteStatus[34].b6</v>
      </c>
    </row>
    <row r="841" spans="1:9" x14ac:dyDescent="0.3">
      <c r="A841" s="51">
        <v>1</v>
      </c>
      <c r="B841" s="51"/>
      <c r="C841" s="51">
        <f t="shared" si="110"/>
        <v>56</v>
      </c>
      <c r="D841" s="51">
        <v>0</v>
      </c>
      <c r="E841" s="51">
        <f t="shared" si="111"/>
        <v>1014</v>
      </c>
      <c r="F841" s="51">
        <v>0</v>
      </c>
      <c r="G841" s="70" t="s">
        <v>542</v>
      </c>
      <c r="H841" s="70" t="s">
        <v>252</v>
      </c>
      <c r="I841" s="58" t="str">
        <f xml:space="preserve"> MID(I840,1,16) &amp; "b7"</f>
        <v>ChuteStatus[34].b7</v>
      </c>
    </row>
    <row r="842" spans="1:9" x14ac:dyDescent="0.3">
      <c r="A842" s="51">
        <v>1</v>
      </c>
      <c r="B842" s="51"/>
      <c r="C842" s="51">
        <f t="shared" si="110"/>
        <v>56</v>
      </c>
      <c r="D842" s="51">
        <v>0</v>
      </c>
      <c r="E842" s="51">
        <f t="shared" si="111"/>
        <v>1015</v>
      </c>
      <c r="F842" s="51">
        <v>0</v>
      </c>
      <c r="G842" s="70" t="s">
        <v>543</v>
      </c>
      <c r="H842" s="70" t="s">
        <v>95</v>
      </c>
      <c r="I842" s="58" t="str">
        <f xml:space="preserve"> MID(I841,1,16) &amp; "b8"</f>
        <v>ChuteStatus[34].b8</v>
      </c>
    </row>
    <row r="843" spans="1:9" x14ac:dyDescent="0.3">
      <c r="A843" s="51">
        <v>1</v>
      </c>
      <c r="B843" s="51"/>
      <c r="C843" s="51">
        <f t="shared" si="110"/>
        <v>56</v>
      </c>
      <c r="D843" s="51">
        <v>0</v>
      </c>
      <c r="E843" s="51">
        <f t="shared" si="111"/>
        <v>1016</v>
      </c>
      <c r="F843" s="51">
        <v>0</v>
      </c>
      <c r="G843" s="70" t="s">
        <v>544</v>
      </c>
      <c r="H843" s="70" t="s">
        <v>86</v>
      </c>
      <c r="I843" s="58" t="str">
        <f xml:space="preserve"> MID(I842,1,16) &amp; "b9"</f>
        <v>ChuteStatus[34].b9</v>
      </c>
    </row>
    <row r="844" spans="1:9" x14ac:dyDescent="0.3">
      <c r="A844" s="51">
        <v>1</v>
      </c>
      <c r="B844" s="51"/>
      <c r="C844" s="51">
        <f t="shared" si="110"/>
        <v>56</v>
      </c>
      <c r="D844" s="51">
        <v>0</v>
      </c>
      <c r="E844" s="51">
        <f t="shared" si="111"/>
        <v>1017</v>
      </c>
      <c r="F844" s="51">
        <v>0</v>
      </c>
      <c r="G844" s="70" t="s">
        <v>545</v>
      </c>
      <c r="H844" s="70" t="s">
        <v>96</v>
      </c>
      <c r="I844" s="58" t="str">
        <f xml:space="preserve"> MID(I843,1,16) &amp; "b10"</f>
        <v>ChuteStatus[34].b10</v>
      </c>
    </row>
    <row r="845" spans="1:9" x14ac:dyDescent="0.3">
      <c r="A845" s="51">
        <v>1</v>
      </c>
      <c r="B845" s="51"/>
      <c r="C845" s="51">
        <f t="shared" si="110"/>
        <v>56</v>
      </c>
      <c r="D845" s="51">
        <v>0</v>
      </c>
      <c r="E845" s="51">
        <f t="shared" si="111"/>
        <v>1018</v>
      </c>
      <c r="F845" s="51">
        <v>0</v>
      </c>
      <c r="G845" s="70" t="s">
        <v>546</v>
      </c>
      <c r="H845" s="70" t="s">
        <v>97</v>
      </c>
      <c r="I845" s="58" t="str">
        <f xml:space="preserve"> MID(I844,1,16) &amp; "b11"</f>
        <v>ChuteStatus[34].b11</v>
      </c>
    </row>
    <row r="846" spans="1:9" x14ac:dyDescent="0.3">
      <c r="A846" s="51">
        <v>1</v>
      </c>
      <c r="B846" s="51"/>
      <c r="C846" s="51">
        <f t="shared" si="110"/>
        <v>56</v>
      </c>
      <c r="D846" s="51">
        <v>0</v>
      </c>
      <c r="E846" s="51">
        <f t="shared" si="111"/>
        <v>1019</v>
      </c>
      <c r="F846" s="51">
        <v>0</v>
      </c>
      <c r="G846" s="70" t="s">
        <v>547</v>
      </c>
      <c r="H846" s="70" t="s">
        <v>203</v>
      </c>
      <c r="I846" s="58" t="str">
        <f xml:space="preserve"> MID(I845,1,16) &amp; "b12"</f>
        <v>ChuteStatus[34].b12</v>
      </c>
    </row>
    <row r="847" spans="1:9" x14ac:dyDescent="0.3">
      <c r="A847" s="51">
        <v>1</v>
      </c>
      <c r="B847" s="51"/>
      <c r="C847" s="51">
        <f t="shared" si="110"/>
        <v>56</v>
      </c>
      <c r="D847" s="51">
        <v>0</v>
      </c>
      <c r="E847" s="51">
        <f t="shared" si="111"/>
        <v>1020</v>
      </c>
      <c r="F847" s="51">
        <v>0</v>
      </c>
      <c r="G847" s="70" t="s">
        <v>548</v>
      </c>
      <c r="H847" s="70" t="s">
        <v>204</v>
      </c>
      <c r="I847" s="58" t="str">
        <f xml:space="preserve"> MID(I846,1,16) &amp; "b13"</f>
        <v>ChuteStatus[34].b13</v>
      </c>
    </row>
    <row r="848" spans="1:9" x14ac:dyDescent="0.3">
      <c r="A848" s="51">
        <v>1</v>
      </c>
      <c r="B848" s="51"/>
      <c r="C848" s="51">
        <f t="shared" si="110"/>
        <v>56</v>
      </c>
      <c r="D848" s="51">
        <v>0</v>
      </c>
      <c r="E848" s="51">
        <f t="shared" si="111"/>
        <v>1021</v>
      </c>
      <c r="F848" s="51">
        <v>0</v>
      </c>
      <c r="G848" s="70" t="s">
        <v>549</v>
      </c>
      <c r="H848" s="70" t="s">
        <v>205</v>
      </c>
      <c r="I848" s="58" t="str">
        <f xml:space="preserve"> MID(I847,1,16) &amp; "b14"</f>
        <v>ChuteStatus[34].b14</v>
      </c>
    </row>
    <row r="849" spans="1:9" x14ac:dyDescent="0.3">
      <c r="A849" s="51">
        <v>1</v>
      </c>
      <c r="B849" s="51"/>
      <c r="C849" s="51">
        <f t="shared" si="110"/>
        <v>56</v>
      </c>
      <c r="D849" s="51">
        <v>0</v>
      </c>
      <c r="E849" s="51">
        <f t="shared" si="111"/>
        <v>1022</v>
      </c>
      <c r="F849" s="51">
        <v>0</v>
      </c>
      <c r="G849" s="70" t="s">
        <v>550</v>
      </c>
      <c r="H849" s="70" t="s">
        <v>206</v>
      </c>
      <c r="I849" s="58" t="str">
        <f xml:space="preserve"> MID(I848,1,16) &amp; "b15"</f>
        <v>ChuteStatus[34].b15</v>
      </c>
    </row>
    <row r="850" spans="1:9" x14ac:dyDescent="0.3">
      <c r="A850" s="51">
        <v>1</v>
      </c>
      <c r="B850" s="51"/>
      <c r="C850" s="51">
        <f t="shared" si="110"/>
        <v>56</v>
      </c>
      <c r="D850" s="51">
        <v>0</v>
      </c>
      <c r="E850" s="51">
        <f t="shared" si="111"/>
        <v>1023</v>
      </c>
      <c r="F850" s="51">
        <v>0</v>
      </c>
      <c r="G850" s="70" t="s">
        <v>551</v>
      </c>
      <c r="H850" s="70" t="s">
        <v>207</v>
      </c>
      <c r="I850" s="58" t="str">
        <f xml:space="preserve"> MID(I849,1,16) &amp; "b16"</f>
        <v>ChuteStatus[34].b16</v>
      </c>
    </row>
    <row r="851" spans="1:9" x14ac:dyDescent="0.3">
      <c r="A851" s="51">
        <v>1</v>
      </c>
      <c r="B851" s="51"/>
      <c r="C851" s="51">
        <f t="shared" si="110"/>
        <v>56</v>
      </c>
      <c r="D851" s="51">
        <v>0</v>
      </c>
      <c r="E851" s="51">
        <f t="shared" si="111"/>
        <v>1024</v>
      </c>
      <c r="F851" s="51">
        <v>0</v>
      </c>
      <c r="G851" s="70" t="s">
        <v>552</v>
      </c>
      <c r="H851" s="51"/>
      <c r="I851" s="51"/>
    </row>
    <row r="852" spans="1:9" x14ac:dyDescent="0.3">
      <c r="G852" s="49"/>
    </row>
    <row r="853" spans="1:9" x14ac:dyDescent="0.3">
      <c r="A853" s="51">
        <v>1</v>
      </c>
      <c r="B853" s="51"/>
      <c r="C853" s="51">
        <f>C836+1</f>
        <v>57</v>
      </c>
      <c r="D853" s="51">
        <v>0</v>
      </c>
      <c r="E853" s="51">
        <f>E836+16</f>
        <v>1025</v>
      </c>
      <c r="F853" s="51">
        <v>0</v>
      </c>
      <c r="G853" s="70" t="s">
        <v>537</v>
      </c>
      <c r="H853" s="70" t="s">
        <v>306</v>
      </c>
      <c r="I853" s="58" t="str">
        <f xml:space="preserve"> MID(I836,1,12) &amp; TEXT(MID(I836,13,2)+1,"00") &amp; "]" &amp; RIGHT(I836,LEN(I836)-FIND("]",I836))</f>
        <v>ChuteStatus[35].b2</v>
      </c>
    </row>
    <row r="854" spans="1:9" x14ac:dyDescent="0.3">
      <c r="A854" s="51">
        <v>1</v>
      </c>
      <c r="B854" s="51"/>
      <c r="C854" s="51">
        <f>C853</f>
        <v>57</v>
      </c>
      <c r="D854" s="51">
        <v>0</v>
      </c>
      <c r="E854" s="51">
        <f>E853+1</f>
        <v>1026</v>
      </c>
      <c r="F854" s="51">
        <v>0</v>
      </c>
      <c r="G854" s="70" t="s">
        <v>538</v>
      </c>
      <c r="H854" s="70" t="s">
        <v>307</v>
      </c>
      <c r="I854" s="58" t="str">
        <f xml:space="preserve"> MID(I853,1,16) &amp; "b3"</f>
        <v>ChuteStatus[35].b3</v>
      </c>
    </row>
    <row r="855" spans="1:9" x14ac:dyDescent="0.3">
      <c r="A855" s="51">
        <v>1</v>
      </c>
      <c r="B855" s="51"/>
      <c r="C855" s="51">
        <f t="shared" ref="C855:C868" si="112">C854</f>
        <v>57</v>
      </c>
      <c r="D855" s="51">
        <v>0</v>
      </c>
      <c r="E855" s="51">
        <f t="shared" ref="E855:E868" si="113">E854+1</f>
        <v>1027</v>
      </c>
      <c r="F855" s="51">
        <v>0</v>
      </c>
      <c r="G855" s="70" t="s">
        <v>539</v>
      </c>
      <c r="H855" s="70" t="s">
        <v>308</v>
      </c>
      <c r="I855" s="58" t="str">
        <f xml:space="preserve"> MID(I854,1,16) &amp; "b4"</f>
        <v>ChuteStatus[35].b4</v>
      </c>
    </row>
    <row r="856" spans="1:9" x14ac:dyDescent="0.3">
      <c r="A856" s="51">
        <v>1</v>
      </c>
      <c r="B856" s="51"/>
      <c r="C856" s="51">
        <f t="shared" si="112"/>
        <v>57</v>
      </c>
      <c r="D856" s="51">
        <v>0</v>
      </c>
      <c r="E856" s="51">
        <f t="shared" si="113"/>
        <v>1028</v>
      </c>
      <c r="F856" s="51">
        <v>0</v>
      </c>
      <c r="G856" s="70" t="s">
        <v>540</v>
      </c>
      <c r="H856" s="70" t="s">
        <v>618</v>
      </c>
      <c r="I856" s="58" t="str">
        <f xml:space="preserve"> MID(I855,1,16) &amp; "b5"</f>
        <v>ChuteStatus[35].b5</v>
      </c>
    </row>
    <row r="857" spans="1:9" x14ac:dyDescent="0.3">
      <c r="A857" s="51">
        <v>1</v>
      </c>
      <c r="B857" s="51"/>
      <c r="C857" s="51">
        <f t="shared" si="112"/>
        <v>57</v>
      </c>
      <c r="D857" s="51">
        <v>0</v>
      </c>
      <c r="E857" s="51">
        <f t="shared" si="113"/>
        <v>1029</v>
      </c>
      <c r="F857" s="51">
        <v>0</v>
      </c>
      <c r="G857" s="70" t="s">
        <v>541</v>
      </c>
      <c r="H857" s="70" t="s">
        <v>619</v>
      </c>
      <c r="I857" s="58" t="str">
        <f xml:space="preserve"> MID(I856,1,16) &amp; "b6"</f>
        <v>ChuteStatus[35].b6</v>
      </c>
    </row>
    <row r="858" spans="1:9" x14ac:dyDescent="0.3">
      <c r="A858" s="51">
        <v>1</v>
      </c>
      <c r="B858" s="51"/>
      <c r="C858" s="51">
        <f t="shared" si="112"/>
        <v>57</v>
      </c>
      <c r="D858" s="51">
        <v>0</v>
      </c>
      <c r="E858" s="51">
        <f t="shared" si="113"/>
        <v>1030</v>
      </c>
      <c r="F858" s="51">
        <v>0</v>
      </c>
      <c r="G858" s="70" t="s">
        <v>542</v>
      </c>
      <c r="H858" s="70" t="s">
        <v>252</v>
      </c>
      <c r="I858" s="58" t="str">
        <f xml:space="preserve"> MID(I857,1,16) &amp; "b7"</f>
        <v>ChuteStatus[35].b7</v>
      </c>
    </row>
    <row r="859" spans="1:9" x14ac:dyDescent="0.3">
      <c r="A859" s="51">
        <v>1</v>
      </c>
      <c r="B859" s="51"/>
      <c r="C859" s="51">
        <f t="shared" si="112"/>
        <v>57</v>
      </c>
      <c r="D859" s="51">
        <v>0</v>
      </c>
      <c r="E859" s="51">
        <f t="shared" si="113"/>
        <v>1031</v>
      </c>
      <c r="F859" s="51">
        <v>0</v>
      </c>
      <c r="G859" s="70" t="s">
        <v>543</v>
      </c>
      <c r="H859" s="70" t="s">
        <v>95</v>
      </c>
      <c r="I859" s="58" t="str">
        <f xml:space="preserve"> MID(I858,1,16) &amp; "b8"</f>
        <v>ChuteStatus[35].b8</v>
      </c>
    </row>
    <row r="860" spans="1:9" x14ac:dyDescent="0.3">
      <c r="A860" s="51">
        <v>1</v>
      </c>
      <c r="B860" s="51"/>
      <c r="C860" s="51">
        <f t="shared" si="112"/>
        <v>57</v>
      </c>
      <c r="D860" s="51">
        <v>0</v>
      </c>
      <c r="E860" s="51">
        <f t="shared" si="113"/>
        <v>1032</v>
      </c>
      <c r="F860" s="51">
        <v>0</v>
      </c>
      <c r="G860" s="70" t="s">
        <v>544</v>
      </c>
      <c r="H860" s="70" t="s">
        <v>86</v>
      </c>
      <c r="I860" s="58" t="str">
        <f xml:space="preserve"> MID(I859,1,16) &amp; "b9"</f>
        <v>ChuteStatus[35].b9</v>
      </c>
    </row>
    <row r="861" spans="1:9" x14ac:dyDescent="0.3">
      <c r="A861" s="51">
        <v>1</v>
      </c>
      <c r="B861" s="51"/>
      <c r="C861" s="51">
        <f t="shared" si="112"/>
        <v>57</v>
      </c>
      <c r="D861" s="51">
        <v>0</v>
      </c>
      <c r="E861" s="51">
        <f t="shared" si="113"/>
        <v>1033</v>
      </c>
      <c r="F861" s="51">
        <v>0</v>
      </c>
      <c r="G861" s="70" t="s">
        <v>545</v>
      </c>
      <c r="H861" s="70" t="s">
        <v>96</v>
      </c>
      <c r="I861" s="58" t="str">
        <f xml:space="preserve"> MID(I860,1,16) &amp; "b10"</f>
        <v>ChuteStatus[35].b10</v>
      </c>
    </row>
    <row r="862" spans="1:9" x14ac:dyDescent="0.3">
      <c r="A862" s="51">
        <v>1</v>
      </c>
      <c r="B862" s="51"/>
      <c r="C862" s="51">
        <f t="shared" si="112"/>
        <v>57</v>
      </c>
      <c r="D862" s="51">
        <v>0</v>
      </c>
      <c r="E862" s="51">
        <f t="shared" si="113"/>
        <v>1034</v>
      </c>
      <c r="F862" s="51">
        <v>0</v>
      </c>
      <c r="G862" s="70" t="s">
        <v>546</v>
      </c>
      <c r="H862" s="70" t="s">
        <v>97</v>
      </c>
      <c r="I862" s="58" t="str">
        <f xml:space="preserve"> MID(I861,1,16) &amp; "b11"</f>
        <v>ChuteStatus[35].b11</v>
      </c>
    </row>
    <row r="863" spans="1:9" x14ac:dyDescent="0.3">
      <c r="A863" s="51">
        <v>1</v>
      </c>
      <c r="B863" s="51"/>
      <c r="C863" s="51">
        <f t="shared" si="112"/>
        <v>57</v>
      </c>
      <c r="D863" s="51">
        <v>0</v>
      </c>
      <c r="E863" s="51">
        <f t="shared" si="113"/>
        <v>1035</v>
      </c>
      <c r="F863" s="51">
        <v>0</v>
      </c>
      <c r="G863" s="70" t="s">
        <v>547</v>
      </c>
      <c r="H863" s="70" t="s">
        <v>203</v>
      </c>
      <c r="I863" s="58" t="str">
        <f xml:space="preserve"> MID(I862,1,16) &amp; "b12"</f>
        <v>ChuteStatus[35].b12</v>
      </c>
    </row>
    <row r="864" spans="1:9" x14ac:dyDescent="0.3">
      <c r="A864" s="51">
        <v>1</v>
      </c>
      <c r="B864" s="51"/>
      <c r="C864" s="51">
        <f t="shared" si="112"/>
        <v>57</v>
      </c>
      <c r="D864" s="51">
        <v>0</v>
      </c>
      <c r="E864" s="51">
        <f t="shared" si="113"/>
        <v>1036</v>
      </c>
      <c r="F864" s="51">
        <v>0</v>
      </c>
      <c r="G864" s="70" t="s">
        <v>548</v>
      </c>
      <c r="H864" s="70" t="s">
        <v>204</v>
      </c>
      <c r="I864" s="58" t="str">
        <f xml:space="preserve"> MID(I863,1,16) &amp; "b13"</f>
        <v>ChuteStatus[35].b13</v>
      </c>
    </row>
    <row r="865" spans="1:9" x14ac:dyDescent="0.3">
      <c r="A865" s="51">
        <v>1</v>
      </c>
      <c r="B865" s="51"/>
      <c r="C865" s="51">
        <f t="shared" si="112"/>
        <v>57</v>
      </c>
      <c r="D865" s="51">
        <v>0</v>
      </c>
      <c r="E865" s="51">
        <f t="shared" si="113"/>
        <v>1037</v>
      </c>
      <c r="F865" s="51">
        <v>0</v>
      </c>
      <c r="G865" s="70" t="s">
        <v>549</v>
      </c>
      <c r="H865" s="70" t="s">
        <v>205</v>
      </c>
      <c r="I865" s="58" t="str">
        <f xml:space="preserve"> MID(I864,1,16) &amp; "b14"</f>
        <v>ChuteStatus[35].b14</v>
      </c>
    </row>
    <row r="866" spans="1:9" x14ac:dyDescent="0.3">
      <c r="A866" s="51">
        <v>1</v>
      </c>
      <c r="B866" s="51"/>
      <c r="C866" s="51">
        <f t="shared" si="112"/>
        <v>57</v>
      </c>
      <c r="D866" s="51">
        <v>0</v>
      </c>
      <c r="E866" s="51">
        <f t="shared" si="113"/>
        <v>1038</v>
      </c>
      <c r="F866" s="51">
        <v>0</v>
      </c>
      <c r="G866" s="70" t="s">
        <v>550</v>
      </c>
      <c r="H866" s="70" t="s">
        <v>206</v>
      </c>
      <c r="I866" s="58" t="str">
        <f xml:space="preserve"> MID(I865,1,16) &amp; "b15"</f>
        <v>ChuteStatus[35].b15</v>
      </c>
    </row>
    <row r="867" spans="1:9" x14ac:dyDescent="0.3">
      <c r="A867" s="51">
        <v>1</v>
      </c>
      <c r="B867" s="51"/>
      <c r="C867" s="51">
        <f t="shared" si="112"/>
        <v>57</v>
      </c>
      <c r="D867" s="51">
        <v>0</v>
      </c>
      <c r="E867" s="51">
        <f t="shared" si="113"/>
        <v>1039</v>
      </c>
      <c r="F867" s="51">
        <v>0</v>
      </c>
      <c r="G867" s="70" t="s">
        <v>551</v>
      </c>
      <c r="H867" s="70" t="s">
        <v>207</v>
      </c>
      <c r="I867" s="58" t="str">
        <f xml:space="preserve"> MID(I866,1,16) &amp; "b16"</f>
        <v>ChuteStatus[35].b16</v>
      </c>
    </row>
    <row r="868" spans="1:9" x14ac:dyDescent="0.3">
      <c r="A868" s="51">
        <v>1</v>
      </c>
      <c r="B868" s="51"/>
      <c r="C868" s="51">
        <f t="shared" si="112"/>
        <v>57</v>
      </c>
      <c r="D868" s="51">
        <v>0</v>
      </c>
      <c r="E868" s="51">
        <f t="shared" si="113"/>
        <v>1040</v>
      </c>
      <c r="F868" s="51">
        <v>0</v>
      </c>
      <c r="G868" s="70" t="s">
        <v>552</v>
      </c>
      <c r="H868" s="51"/>
      <c r="I868" s="51"/>
    </row>
    <row r="869" spans="1:9" x14ac:dyDescent="0.3">
      <c r="G869" s="49"/>
    </row>
    <row r="870" spans="1:9" x14ac:dyDescent="0.3">
      <c r="A870" s="51">
        <v>1</v>
      </c>
      <c r="B870" s="51"/>
      <c r="C870" s="51">
        <f>C853+1</f>
        <v>58</v>
      </c>
      <c r="D870" s="51">
        <v>0</v>
      </c>
      <c r="E870" s="51">
        <f>E853+16</f>
        <v>1041</v>
      </c>
      <c r="F870" s="51">
        <v>0</v>
      </c>
      <c r="G870" s="70" t="s">
        <v>537</v>
      </c>
      <c r="H870" s="70" t="s">
        <v>306</v>
      </c>
      <c r="I870" s="58" t="str">
        <f xml:space="preserve"> MID(I853,1,12) &amp; TEXT(MID(I853,13,2)+1,"00") &amp; "]" &amp; RIGHT(I853,LEN(I853)-FIND("]",I853))</f>
        <v>ChuteStatus[36].b2</v>
      </c>
    </row>
    <row r="871" spans="1:9" x14ac:dyDescent="0.3">
      <c r="A871" s="51">
        <v>1</v>
      </c>
      <c r="B871" s="51"/>
      <c r="C871" s="51">
        <f>C870</f>
        <v>58</v>
      </c>
      <c r="D871" s="51">
        <v>0</v>
      </c>
      <c r="E871" s="51">
        <f>E870+1</f>
        <v>1042</v>
      </c>
      <c r="F871" s="51">
        <v>0</v>
      </c>
      <c r="G871" s="70" t="s">
        <v>538</v>
      </c>
      <c r="H871" s="70" t="s">
        <v>307</v>
      </c>
      <c r="I871" s="58" t="str">
        <f xml:space="preserve"> MID(I870,1,16) &amp; "b3"</f>
        <v>ChuteStatus[36].b3</v>
      </c>
    </row>
    <row r="872" spans="1:9" x14ac:dyDescent="0.3">
      <c r="A872" s="51">
        <v>1</v>
      </c>
      <c r="B872" s="51"/>
      <c r="C872" s="51">
        <f t="shared" ref="C872:C885" si="114">C871</f>
        <v>58</v>
      </c>
      <c r="D872" s="51">
        <v>0</v>
      </c>
      <c r="E872" s="51">
        <f t="shared" ref="E872:E885" si="115">E871+1</f>
        <v>1043</v>
      </c>
      <c r="F872" s="51">
        <v>0</v>
      </c>
      <c r="G872" s="70" t="s">
        <v>539</v>
      </c>
      <c r="H872" s="70" t="s">
        <v>308</v>
      </c>
      <c r="I872" s="58" t="str">
        <f xml:space="preserve"> MID(I871,1,16) &amp; "b4"</f>
        <v>ChuteStatus[36].b4</v>
      </c>
    </row>
    <row r="873" spans="1:9" x14ac:dyDescent="0.3">
      <c r="A873" s="51">
        <v>1</v>
      </c>
      <c r="B873" s="51"/>
      <c r="C873" s="51">
        <f t="shared" si="114"/>
        <v>58</v>
      </c>
      <c r="D873" s="51">
        <v>0</v>
      </c>
      <c r="E873" s="51">
        <f t="shared" si="115"/>
        <v>1044</v>
      </c>
      <c r="F873" s="51">
        <v>0</v>
      </c>
      <c r="G873" s="70" t="s">
        <v>540</v>
      </c>
      <c r="H873" s="70" t="s">
        <v>618</v>
      </c>
      <c r="I873" s="58" t="str">
        <f xml:space="preserve"> MID(I872,1,16) &amp; "b5"</f>
        <v>ChuteStatus[36].b5</v>
      </c>
    </row>
    <row r="874" spans="1:9" x14ac:dyDescent="0.3">
      <c r="A874" s="51">
        <v>1</v>
      </c>
      <c r="B874" s="51"/>
      <c r="C874" s="51">
        <f t="shared" si="114"/>
        <v>58</v>
      </c>
      <c r="D874" s="51">
        <v>0</v>
      </c>
      <c r="E874" s="51">
        <f t="shared" si="115"/>
        <v>1045</v>
      </c>
      <c r="F874" s="51">
        <v>0</v>
      </c>
      <c r="G874" s="70" t="s">
        <v>541</v>
      </c>
      <c r="H874" s="70" t="s">
        <v>619</v>
      </c>
      <c r="I874" s="58" t="str">
        <f xml:space="preserve"> MID(I873,1,16) &amp; "b6"</f>
        <v>ChuteStatus[36].b6</v>
      </c>
    </row>
    <row r="875" spans="1:9" x14ac:dyDescent="0.3">
      <c r="A875" s="51">
        <v>1</v>
      </c>
      <c r="B875" s="51"/>
      <c r="C875" s="51">
        <f t="shared" si="114"/>
        <v>58</v>
      </c>
      <c r="D875" s="51">
        <v>0</v>
      </c>
      <c r="E875" s="51">
        <f t="shared" si="115"/>
        <v>1046</v>
      </c>
      <c r="F875" s="51">
        <v>0</v>
      </c>
      <c r="G875" s="70" t="s">
        <v>542</v>
      </c>
      <c r="H875" s="70" t="s">
        <v>252</v>
      </c>
      <c r="I875" s="58" t="str">
        <f xml:space="preserve"> MID(I874,1,16) &amp; "b7"</f>
        <v>ChuteStatus[36].b7</v>
      </c>
    </row>
    <row r="876" spans="1:9" x14ac:dyDescent="0.3">
      <c r="A876" s="51">
        <v>1</v>
      </c>
      <c r="B876" s="51"/>
      <c r="C876" s="51">
        <f t="shared" si="114"/>
        <v>58</v>
      </c>
      <c r="D876" s="51">
        <v>0</v>
      </c>
      <c r="E876" s="51">
        <f t="shared" si="115"/>
        <v>1047</v>
      </c>
      <c r="F876" s="51">
        <v>0</v>
      </c>
      <c r="G876" s="70" t="s">
        <v>543</v>
      </c>
      <c r="H876" s="70" t="s">
        <v>95</v>
      </c>
      <c r="I876" s="58" t="str">
        <f xml:space="preserve"> MID(I875,1,16) &amp; "b8"</f>
        <v>ChuteStatus[36].b8</v>
      </c>
    </row>
    <row r="877" spans="1:9" x14ac:dyDescent="0.3">
      <c r="A877" s="51">
        <v>1</v>
      </c>
      <c r="B877" s="51"/>
      <c r="C877" s="51">
        <f t="shared" si="114"/>
        <v>58</v>
      </c>
      <c r="D877" s="51">
        <v>0</v>
      </c>
      <c r="E877" s="51">
        <f t="shared" si="115"/>
        <v>1048</v>
      </c>
      <c r="F877" s="51">
        <v>0</v>
      </c>
      <c r="G877" s="70" t="s">
        <v>544</v>
      </c>
      <c r="H877" s="70" t="s">
        <v>86</v>
      </c>
      <c r="I877" s="58" t="str">
        <f xml:space="preserve"> MID(I876,1,16) &amp; "b9"</f>
        <v>ChuteStatus[36].b9</v>
      </c>
    </row>
    <row r="878" spans="1:9" x14ac:dyDescent="0.3">
      <c r="A878" s="51">
        <v>1</v>
      </c>
      <c r="B878" s="51"/>
      <c r="C878" s="51">
        <f t="shared" si="114"/>
        <v>58</v>
      </c>
      <c r="D878" s="51">
        <v>0</v>
      </c>
      <c r="E878" s="51">
        <f t="shared" si="115"/>
        <v>1049</v>
      </c>
      <c r="F878" s="51">
        <v>0</v>
      </c>
      <c r="G878" s="70" t="s">
        <v>545</v>
      </c>
      <c r="H878" s="70" t="s">
        <v>96</v>
      </c>
      <c r="I878" s="58" t="str">
        <f xml:space="preserve"> MID(I877,1,16) &amp; "b10"</f>
        <v>ChuteStatus[36].b10</v>
      </c>
    </row>
    <row r="879" spans="1:9" x14ac:dyDescent="0.3">
      <c r="A879" s="51">
        <v>1</v>
      </c>
      <c r="B879" s="51"/>
      <c r="C879" s="51">
        <f t="shared" si="114"/>
        <v>58</v>
      </c>
      <c r="D879" s="51">
        <v>0</v>
      </c>
      <c r="E879" s="51">
        <f t="shared" si="115"/>
        <v>1050</v>
      </c>
      <c r="F879" s="51">
        <v>0</v>
      </c>
      <c r="G879" s="70" t="s">
        <v>546</v>
      </c>
      <c r="H879" s="70" t="s">
        <v>97</v>
      </c>
      <c r="I879" s="58" t="str">
        <f xml:space="preserve"> MID(I878,1,16) &amp; "b11"</f>
        <v>ChuteStatus[36].b11</v>
      </c>
    </row>
    <row r="880" spans="1:9" x14ac:dyDescent="0.3">
      <c r="A880" s="51">
        <v>1</v>
      </c>
      <c r="B880" s="51"/>
      <c r="C880" s="51">
        <f t="shared" si="114"/>
        <v>58</v>
      </c>
      <c r="D880" s="51">
        <v>0</v>
      </c>
      <c r="E880" s="51">
        <f t="shared" si="115"/>
        <v>1051</v>
      </c>
      <c r="F880" s="51">
        <v>0</v>
      </c>
      <c r="G880" s="70" t="s">
        <v>547</v>
      </c>
      <c r="H880" s="70" t="s">
        <v>203</v>
      </c>
      <c r="I880" s="58" t="str">
        <f xml:space="preserve"> MID(I879,1,16) &amp; "b12"</f>
        <v>ChuteStatus[36].b12</v>
      </c>
    </row>
    <row r="881" spans="1:10" x14ac:dyDescent="0.3">
      <c r="A881" s="51">
        <v>1</v>
      </c>
      <c r="B881" s="51"/>
      <c r="C881" s="51">
        <f t="shared" si="114"/>
        <v>58</v>
      </c>
      <c r="D881" s="51">
        <v>0</v>
      </c>
      <c r="E881" s="51">
        <f t="shared" si="115"/>
        <v>1052</v>
      </c>
      <c r="F881" s="51">
        <v>0</v>
      </c>
      <c r="G881" s="70" t="s">
        <v>548</v>
      </c>
      <c r="H881" s="70" t="s">
        <v>204</v>
      </c>
      <c r="I881" s="58" t="str">
        <f xml:space="preserve"> MID(I880,1,16) &amp; "b13"</f>
        <v>ChuteStatus[36].b13</v>
      </c>
    </row>
    <row r="882" spans="1:10" x14ac:dyDescent="0.3">
      <c r="A882" s="51">
        <v>1</v>
      </c>
      <c r="B882" s="51"/>
      <c r="C882" s="51">
        <f t="shared" si="114"/>
        <v>58</v>
      </c>
      <c r="D882" s="51">
        <v>0</v>
      </c>
      <c r="E882" s="51">
        <f t="shared" si="115"/>
        <v>1053</v>
      </c>
      <c r="F882" s="51">
        <v>0</v>
      </c>
      <c r="G882" s="70" t="s">
        <v>549</v>
      </c>
      <c r="H882" s="70" t="s">
        <v>205</v>
      </c>
      <c r="I882" s="58" t="str">
        <f xml:space="preserve"> MID(I881,1,16) &amp; "b14"</f>
        <v>ChuteStatus[36].b14</v>
      </c>
    </row>
    <row r="883" spans="1:10" x14ac:dyDescent="0.3">
      <c r="A883" s="51">
        <v>1</v>
      </c>
      <c r="B883" s="51"/>
      <c r="C883" s="51">
        <f t="shared" si="114"/>
        <v>58</v>
      </c>
      <c r="D883" s="51">
        <v>0</v>
      </c>
      <c r="E883" s="51">
        <f t="shared" si="115"/>
        <v>1054</v>
      </c>
      <c r="F883" s="51">
        <v>0</v>
      </c>
      <c r="G883" s="70" t="s">
        <v>550</v>
      </c>
      <c r="H883" s="70" t="s">
        <v>206</v>
      </c>
      <c r="I883" s="58" t="str">
        <f xml:space="preserve"> MID(I882,1,16) &amp; "b15"</f>
        <v>ChuteStatus[36].b15</v>
      </c>
    </row>
    <row r="884" spans="1:10" x14ac:dyDescent="0.3">
      <c r="A884" s="51">
        <v>1</v>
      </c>
      <c r="B884" s="51"/>
      <c r="C884" s="51">
        <f t="shared" si="114"/>
        <v>58</v>
      </c>
      <c r="D884" s="51">
        <v>0</v>
      </c>
      <c r="E884" s="51">
        <f t="shared" si="115"/>
        <v>1055</v>
      </c>
      <c r="F884" s="51">
        <v>0</v>
      </c>
      <c r="G884" s="70" t="s">
        <v>551</v>
      </c>
      <c r="H884" s="70" t="s">
        <v>207</v>
      </c>
      <c r="I884" s="58" t="str">
        <f xml:space="preserve"> MID(I883,1,16) &amp; "b16"</f>
        <v>ChuteStatus[36].b16</v>
      </c>
    </row>
    <row r="885" spans="1:10" x14ac:dyDescent="0.3">
      <c r="A885" s="51">
        <v>1</v>
      </c>
      <c r="B885" s="51"/>
      <c r="C885" s="51">
        <f t="shared" si="114"/>
        <v>58</v>
      </c>
      <c r="D885" s="51">
        <v>0</v>
      </c>
      <c r="E885" s="51">
        <f t="shared" si="115"/>
        <v>1056</v>
      </c>
      <c r="F885" s="51">
        <v>0</v>
      </c>
      <c r="G885" s="70" t="s">
        <v>552</v>
      </c>
      <c r="H885" s="51"/>
      <c r="I885" s="51"/>
    </row>
    <row r="886" spans="1:10" x14ac:dyDescent="0.3">
      <c r="G886" s="49"/>
    </row>
    <row r="887" spans="1:10" x14ac:dyDescent="0.3">
      <c r="A887" s="48">
        <v>1</v>
      </c>
      <c r="C887" s="48">
        <v>100</v>
      </c>
      <c r="D887" s="48">
        <v>1</v>
      </c>
      <c r="E887" s="48">
        <v>0</v>
      </c>
      <c r="F887" s="48">
        <v>1</v>
      </c>
      <c r="G887" s="49" t="s">
        <v>719</v>
      </c>
      <c r="H887" s="49" t="s">
        <v>366</v>
      </c>
      <c r="I887" s="50" t="s">
        <v>686</v>
      </c>
      <c r="J887" s="50" t="s">
        <v>702</v>
      </c>
    </row>
    <row r="888" spans="1:10" x14ac:dyDescent="0.3">
      <c r="A888" s="48">
        <v>1</v>
      </c>
      <c r="C888" s="48">
        <f>C887</f>
        <v>100</v>
      </c>
      <c r="D888" s="48">
        <v>1</v>
      </c>
      <c r="E888" s="48">
        <v>0</v>
      </c>
      <c r="F888" s="48">
        <f>F887+1</f>
        <v>2</v>
      </c>
      <c r="G888" s="49" t="s">
        <v>720</v>
      </c>
      <c r="H888" s="49" t="s">
        <v>367</v>
      </c>
      <c r="I888" s="50" t="s">
        <v>687</v>
      </c>
      <c r="J888" s="50" t="s">
        <v>703</v>
      </c>
    </row>
    <row r="889" spans="1:10" x14ac:dyDescent="0.3">
      <c r="A889" s="48">
        <v>1</v>
      </c>
      <c r="C889" s="48">
        <f t="shared" ref="C889:C902" si="116">C888</f>
        <v>100</v>
      </c>
      <c r="D889" s="48">
        <v>1</v>
      </c>
      <c r="E889" s="48">
        <v>0</v>
      </c>
      <c r="F889" s="48">
        <f t="shared" ref="F889:F902" si="117">F888+1</f>
        <v>3</v>
      </c>
      <c r="G889" s="49" t="s">
        <v>721</v>
      </c>
      <c r="H889" s="49" t="s">
        <v>342</v>
      </c>
      <c r="I889" s="50" t="s">
        <v>688</v>
      </c>
      <c r="J889" s="50" t="s">
        <v>704</v>
      </c>
    </row>
    <row r="890" spans="1:10" x14ac:dyDescent="0.3">
      <c r="A890" s="48">
        <v>1</v>
      </c>
      <c r="C890" s="48">
        <f t="shared" si="116"/>
        <v>100</v>
      </c>
      <c r="D890" s="48">
        <v>1</v>
      </c>
      <c r="E890" s="48">
        <v>0</v>
      </c>
      <c r="F890" s="48">
        <f t="shared" si="117"/>
        <v>4</v>
      </c>
      <c r="G890" s="49" t="s">
        <v>722</v>
      </c>
      <c r="H890" s="49" t="s">
        <v>368</v>
      </c>
      <c r="I890" s="50" t="s">
        <v>689</v>
      </c>
      <c r="J890" s="50" t="s">
        <v>705</v>
      </c>
    </row>
    <row r="891" spans="1:10" x14ac:dyDescent="0.3">
      <c r="A891" s="48">
        <v>1</v>
      </c>
      <c r="C891" s="48">
        <f t="shared" si="116"/>
        <v>100</v>
      </c>
      <c r="D891" s="48">
        <v>1</v>
      </c>
      <c r="E891" s="48">
        <v>0</v>
      </c>
      <c r="F891" s="48">
        <f t="shared" si="117"/>
        <v>5</v>
      </c>
      <c r="G891" s="49" t="s">
        <v>723</v>
      </c>
      <c r="H891" s="49" t="s">
        <v>343</v>
      </c>
      <c r="I891" s="50" t="s">
        <v>690</v>
      </c>
      <c r="J891" s="50" t="s">
        <v>706</v>
      </c>
    </row>
    <row r="892" spans="1:10" x14ac:dyDescent="0.3">
      <c r="A892" s="48">
        <v>1</v>
      </c>
      <c r="C892" s="48">
        <f t="shared" si="116"/>
        <v>100</v>
      </c>
      <c r="D892" s="48">
        <v>1</v>
      </c>
      <c r="E892" s="48">
        <v>0</v>
      </c>
      <c r="F892" s="48">
        <f t="shared" si="117"/>
        <v>6</v>
      </c>
      <c r="G892" s="49" t="s">
        <v>724</v>
      </c>
      <c r="H892" s="49" t="s">
        <v>344</v>
      </c>
      <c r="I892" s="50" t="s">
        <v>691</v>
      </c>
      <c r="J892" s="50" t="s">
        <v>707</v>
      </c>
    </row>
    <row r="893" spans="1:10" x14ac:dyDescent="0.3">
      <c r="A893" s="48">
        <v>1</v>
      </c>
      <c r="C893" s="48">
        <f t="shared" si="116"/>
        <v>100</v>
      </c>
      <c r="D893" s="48">
        <v>1</v>
      </c>
      <c r="E893" s="48">
        <v>0</v>
      </c>
      <c r="F893" s="48">
        <f t="shared" si="117"/>
        <v>7</v>
      </c>
      <c r="G893" s="49" t="s">
        <v>725</v>
      </c>
      <c r="H893" s="49" t="s">
        <v>341</v>
      </c>
      <c r="I893" s="50" t="s">
        <v>692</v>
      </c>
      <c r="J893" s="50" t="s">
        <v>708</v>
      </c>
    </row>
    <row r="894" spans="1:10" x14ac:dyDescent="0.3">
      <c r="A894" s="48">
        <v>1</v>
      </c>
      <c r="C894" s="48">
        <f t="shared" si="116"/>
        <v>100</v>
      </c>
      <c r="D894" s="48">
        <v>0</v>
      </c>
      <c r="E894" s="48">
        <v>0</v>
      </c>
      <c r="F894" s="48">
        <f t="shared" si="117"/>
        <v>8</v>
      </c>
      <c r="G894" s="49" t="s">
        <v>726</v>
      </c>
      <c r="H894" s="49" t="s">
        <v>510</v>
      </c>
      <c r="I894" s="50" t="s">
        <v>693</v>
      </c>
      <c r="J894" s="50" t="s">
        <v>709</v>
      </c>
    </row>
    <row r="895" spans="1:10" x14ac:dyDescent="0.3">
      <c r="A895" s="48">
        <v>1</v>
      </c>
      <c r="C895" s="48">
        <f t="shared" si="116"/>
        <v>100</v>
      </c>
      <c r="D895" s="48">
        <v>0</v>
      </c>
      <c r="E895" s="48">
        <v>0</v>
      </c>
      <c r="F895" s="48">
        <f t="shared" si="117"/>
        <v>9</v>
      </c>
      <c r="G895" s="49" t="s">
        <v>727</v>
      </c>
      <c r="H895" s="49" t="s">
        <v>510</v>
      </c>
      <c r="I895" s="50" t="s">
        <v>694</v>
      </c>
      <c r="J895" s="50" t="s">
        <v>710</v>
      </c>
    </row>
    <row r="896" spans="1:10" x14ac:dyDescent="0.3">
      <c r="A896" s="48">
        <v>1</v>
      </c>
      <c r="C896" s="48">
        <f t="shared" si="116"/>
        <v>100</v>
      </c>
      <c r="D896" s="48">
        <v>1</v>
      </c>
      <c r="E896" s="48">
        <v>0</v>
      </c>
      <c r="F896" s="48">
        <f t="shared" si="117"/>
        <v>10</v>
      </c>
      <c r="G896" s="49" t="s">
        <v>728</v>
      </c>
      <c r="H896" s="49" t="s">
        <v>369</v>
      </c>
      <c r="I896" s="50" t="s">
        <v>695</v>
      </c>
      <c r="J896" s="50" t="s">
        <v>711</v>
      </c>
    </row>
    <row r="897" spans="1:10" x14ac:dyDescent="0.3">
      <c r="A897" s="48">
        <v>1</v>
      </c>
      <c r="C897" s="48">
        <f t="shared" si="116"/>
        <v>100</v>
      </c>
      <c r="D897" s="48">
        <v>1</v>
      </c>
      <c r="E897" s="48">
        <v>0</v>
      </c>
      <c r="F897" s="48">
        <f t="shared" si="117"/>
        <v>11</v>
      </c>
      <c r="G897" s="49" t="s">
        <v>729</v>
      </c>
      <c r="H897" s="49" t="s">
        <v>370</v>
      </c>
      <c r="I897" s="50" t="s">
        <v>696</v>
      </c>
      <c r="J897" s="50" t="s">
        <v>712</v>
      </c>
    </row>
    <row r="898" spans="1:10" x14ac:dyDescent="0.3">
      <c r="A898" s="48">
        <v>1</v>
      </c>
      <c r="C898" s="48">
        <f t="shared" si="116"/>
        <v>100</v>
      </c>
      <c r="D898" s="48">
        <v>1</v>
      </c>
      <c r="E898" s="48">
        <v>0</v>
      </c>
      <c r="F898" s="48">
        <f t="shared" si="117"/>
        <v>12</v>
      </c>
      <c r="G898" s="49" t="s">
        <v>730</v>
      </c>
      <c r="H898" s="49" t="s">
        <v>371</v>
      </c>
      <c r="I898" s="50" t="s">
        <v>697</v>
      </c>
      <c r="J898" s="50" t="s">
        <v>713</v>
      </c>
    </row>
    <row r="899" spans="1:10" x14ac:dyDescent="0.3">
      <c r="A899" s="48">
        <v>1</v>
      </c>
      <c r="C899" s="48">
        <f t="shared" si="116"/>
        <v>100</v>
      </c>
      <c r="D899" s="48">
        <v>0</v>
      </c>
      <c r="E899" s="48">
        <v>0</v>
      </c>
      <c r="F899" s="48">
        <f t="shared" si="117"/>
        <v>13</v>
      </c>
      <c r="G899" s="49" t="s">
        <v>731</v>
      </c>
      <c r="H899" s="70" t="s">
        <v>718</v>
      </c>
      <c r="I899" s="50" t="s">
        <v>698</v>
      </c>
      <c r="J899" s="50" t="s">
        <v>714</v>
      </c>
    </row>
    <row r="900" spans="1:10" x14ac:dyDescent="0.3">
      <c r="A900" s="48">
        <v>1</v>
      </c>
      <c r="C900" s="48">
        <f t="shared" si="116"/>
        <v>100</v>
      </c>
      <c r="D900" s="48">
        <v>0</v>
      </c>
      <c r="E900" s="48">
        <v>0</v>
      </c>
      <c r="F900" s="48">
        <f t="shared" si="117"/>
        <v>14</v>
      </c>
      <c r="G900" s="49" t="s">
        <v>732</v>
      </c>
      <c r="H900" s="49" t="s">
        <v>510</v>
      </c>
      <c r="I900" s="50" t="s">
        <v>699</v>
      </c>
      <c r="J900" s="50" t="s">
        <v>715</v>
      </c>
    </row>
    <row r="901" spans="1:10" x14ac:dyDescent="0.3">
      <c r="A901" s="48">
        <v>1</v>
      </c>
      <c r="C901" s="48">
        <f t="shared" si="116"/>
        <v>100</v>
      </c>
      <c r="D901" s="48">
        <v>0</v>
      </c>
      <c r="E901" s="48">
        <v>0</v>
      </c>
      <c r="F901" s="48">
        <f t="shared" si="117"/>
        <v>15</v>
      </c>
      <c r="G901" s="49" t="s">
        <v>733</v>
      </c>
      <c r="H901" s="49" t="s">
        <v>510</v>
      </c>
      <c r="I901" s="50" t="s">
        <v>700</v>
      </c>
      <c r="J901" s="50" t="s">
        <v>716</v>
      </c>
    </row>
    <row r="902" spans="1:10" x14ac:dyDescent="0.3">
      <c r="A902" s="48">
        <v>1</v>
      </c>
      <c r="C902" s="48">
        <f t="shared" si="116"/>
        <v>100</v>
      </c>
      <c r="D902" s="48">
        <v>0</v>
      </c>
      <c r="E902" s="48">
        <v>0</v>
      </c>
      <c r="F902" s="48">
        <f t="shared" si="117"/>
        <v>16</v>
      </c>
      <c r="G902" s="49" t="s">
        <v>734</v>
      </c>
      <c r="H902" s="49" t="s">
        <v>372</v>
      </c>
      <c r="I902" s="50" t="s">
        <v>701</v>
      </c>
      <c r="J902" s="50" t="s">
        <v>717</v>
      </c>
    </row>
    <row r="904" spans="1:10" x14ac:dyDescent="0.3">
      <c r="A904" s="48">
        <v>1</v>
      </c>
      <c r="C904" s="48">
        <f>C887+2</f>
        <v>102</v>
      </c>
      <c r="D904" s="48">
        <v>0</v>
      </c>
      <c r="E904" s="48">
        <v>0</v>
      </c>
      <c r="F904" s="48">
        <v>33</v>
      </c>
      <c r="G904" s="49" t="s">
        <v>719</v>
      </c>
      <c r="H904" s="49" t="s">
        <v>483</v>
      </c>
      <c r="I904" s="50"/>
      <c r="J904" s="50"/>
    </row>
    <row r="905" spans="1:10" x14ac:dyDescent="0.3">
      <c r="A905" s="48">
        <v>1</v>
      </c>
      <c r="C905" s="48">
        <f>C904</f>
        <v>102</v>
      </c>
      <c r="D905" s="48">
        <v>0</v>
      </c>
      <c r="E905" s="48">
        <v>0</v>
      </c>
      <c r="F905" s="48">
        <f>F904+1</f>
        <v>34</v>
      </c>
      <c r="G905" s="49" t="s">
        <v>720</v>
      </c>
      <c r="H905" s="49" t="s">
        <v>484</v>
      </c>
      <c r="I905" s="50"/>
      <c r="J905" s="50"/>
    </row>
    <row r="906" spans="1:10" x14ac:dyDescent="0.3">
      <c r="A906" s="48">
        <v>1</v>
      </c>
      <c r="C906" s="48">
        <f t="shared" ref="C906:C919" si="118">C905</f>
        <v>102</v>
      </c>
      <c r="D906" s="48">
        <v>0</v>
      </c>
      <c r="E906" s="48">
        <v>0</v>
      </c>
      <c r="F906" s="48">
        <f t="shared" ref="F906:F919" si="119">F905+1</f>
        <v>35</v>
      </c>
      <c r="G906" s="49" t="s">
        <v>721</v>
      </c>
      <c r="H906" s="49" t="s">
        <v>485</v>
      </c>
      <c r="I906" s="50"/>
      <c r="J906" s="50"/>
    </row>
    <row r="907" spans="1:10" x14ac:dyDescent="0.3">
      <c r="A907" s="48">
        <v>1</v>
      </c>
      <c r="C907" s="48">
        <f t="shared" si="118"/>
        <v>102</v>
      </c>
      <c r="D907" s="48">
        <v>0</v>
      </c>
      <c r="E907" s="48">
        <v>0</v>
      </c>
      <c r="F907" s="48">
        <f t="shared" si="119"/>
        <v>36</v>
      </c>
      <c r="G907" s="49" t="s">
        <v>722</v>
      </c>
      <c r="H907" s="49" t="s">
        <v>486</v>
      </c>
      <c r="I907" s="50"/>
      <c r="J907" s="50"/>
    </row>
    <row r="908" spans="1:10" x14ac:dyDescent="0.3">
      <c r="A908" s="48">
        <v>1</v>
      </c>
      <c r="C908" s="48">
        <f t="shared" si="118"/>
        <v>102</v>
      </c>
      <c r="D908" s="48">
        <v>0</v>
      </c>
      <c r="E908" s="48">
        <v>0</v>
      </c>
      <c r="F908" s="48">
        <f t="shared" si="119"/>
        <v>37</v>
      </c>
      <c r="G908" s="49" t="s">
        <v>723</v>
      </c>
      <c r="H908" s="49" t="s">
        <v>487</v>
      </c>
      <c r="I908" s="50"/>
      <c r="J908" s="50"/>
    </row>
    <row r="909" spans="1:10" x14ac:dyDescent="0.3">
      <c r="A909" s="48">
        <v>1</v>
      </c>
      <c r="C909" s="48">
        <f t="shared" si="118"/>
        <v>102</v>
      </c>
      <c r="D909" s="48">
        <v>0</v>
      </c>
      <c r="E909" s="48">
        <v>0</v>
      </c>
      <c r="F909" s="48">
        <f t="shared" si="119"/>
        <v>38</v>
      </c>
      <c r="G909" s="49" t="s">
        <v>724</v>
      </c>
      <c r="H909" s="49" t="s">
        <v>510</v>
      </c>
      <c r="I909" s="50"/>
      <c r="J909" s="50"/>
    </row>
    <row r="910" spans="1:10" x14ac:dyDescent="0.3">
      <c r="A910" s="48">
        <v>1</v>
      </c>
      <c r="C910" s="48">
        <f t="shared" si="118"/>
        <v>102</v>
      </c>
      <c r="D910" s="48">
        <v>0</v>
      </c>
      <c r="E910" s="48">
        <v>0</v>
      </c>
      <c r="F910" s="48">
        <f t="shared" si="119"/>
        <v>39</v>
      </c>
      <c r="G910" s="49" t="s">
        <v>725</v>
      </c>
      <c r="H910" s="49" t="s">
        <v>510</v>
      </c>
      <c r="I910" s="50"/>
      <c r="J910" s="50"/>
    </row>
    <row r="911" spans="1:10" x14ac:dyDescent="0.3">
      <c r="A911" s="48">
        <v>1</v>
      </c>
      <c r="C911" s="48">
        <f t="shared" si="118"/>
        <v>102</v>
      </c>
      <c r="D911" s="48">
        <v>0</v>
      </c>
      <c r="E911" s="48">
        <v>0</v>
      </c>
      <c r="F911" s="48">
        <f t="shared" si="119"/>
        <v>40</v>
      </c>
      <c r="G911" s="49" t="s">
        <v>726</v>
      </c>
      <c r="H911" s="49" t="s">
        <v>510</v>
      </c>
      <c r="I911" s="50"/>
      <c r="J911" s="50"/>
    </row>
    <row r="912" spans="1:10" x14ac:dyDescent="0.3">
      <c r="A912" s="48">
        <v>1</v>
      </c>
      <c r="C912" s="48">
        <f t="shared" si="118"/>
        <v>102</v>
      </c>
      <c r="D912" s="48">
        <v>0</v>
      </c>
      <c r="E912" s="48">
        <v>0</v>
      </c>
      <c r="F912" s="48">
        <f t="shared" si="119"/>
        <v>41</v>
      </c>
      <c r="G912" s="49" t="s">
        <v>727</v>
      </c>
      <c r="H912" s="49" t="s">
        <v>510</v>
      </c>
      <c r="I912" s="50"/>
      <c r="J912" s="50"/>
    </row>
    <row r="913" spans="1:10" x14ac:dyDescent="0.3">
      <c r="A913" s="48">
        <v>1</v>
      </c>
      <c r="C913" s="48">
        <f t="shared" si="118"/>
        <v>102</v>
      </c>
      <c r="D913" s="48">
        <v>0</v>
      </c>
      <c r="E913" s="48">
        <v>0</v>
      </c>
      <c r="F913" s="48">
        <f t="shared" si="119"/>
        <v>42</v>
      </c>
      <c r="G913" s="49" t="s">
        <v>728</v>
      </c>
      <c r="H913" s="49" t="s">
        <v>510</v>
      </c>
      <c r="I913" s="50"/>
      <c r="J913" s="50"/>
    </row>
    <row r="914" spans="1:10" x14ac:dyDescent="0.3">
      <c r="A914" s="48">
        <v>1</v>
      </c>
      <c r="C914" s="48">
        <f t="shared" si="118"/>
        <v>102</v>
      </c>
      <c r="D914" s="48">
        <v>0</v>
      </c>
      <c r="E914" s="48">
        <v>0</v>
      </c>
      <c r="F914" s="48">
        <f t="shared" si="119"/>
        <v>43</v>
      </c>
      <c r="G914" s="49" t="s">
        <v>729</v>
      </c>
      <c r="H914" s="49" t="s">
        <v>510</v>
      </c>
      <c r="I914" s="50"/>
      <c r="J914" s="50"/>
    </row>
    <row r="915" spans="1:10" x14ac:dyDescent="0.3">
      <c r="A915" s="48">
        <v>1</v>
      </c>
      <c r="C915" s="48">
        <f t="shared" si="118"/>
        <v>102</v>
      </c>
      <c r="D915" s="48">
        <v>0</v>
      </c>
      <c r="E915" s="48">
        <v>0</v>
      </c>
      <c r="F915" s="48">
        <f t="shared" si="119"/>
        <v>44</v>
      </c>
      <c r="G915" s="49" t="s">
        <v>730</v>
      </c>
      <c r="H915" s="49" t="s">
        <v>510</v>
      </c>
      <c r="I915" s="50"/>
      <c r="J915" s="50"/>
    </row>
    <row r="916" spans="1:10" x14ac:dyDescent="0.3">
      <c r="A916" s="48">
        <v>1</v>
      </c>
      <c r="C916" s="48">
        <f t="shared" si="118"/>
        <v>102</v>
      </c>
      <c r="D916" s="48">
        <v>0</v>
      </c>
      <c r="E916" s="48">
        <v>0</v>
      </c>
      <c r="F916" s="48">
        <f t="shared" si="119"/>
        <v>45</v>
      </c>
      <c r="G916" s="49" t="s">
        <v>731</v>
      </c>
      <c r="H916" s="49" t="s">
        <v>510</v>
      </c>
      <c r="I916" s="50"/>
      <c r="J916" s="50"/>
    </row>
    <row r="917" spans="1:10" x14ac:dyDescent="0.3">
      <c r="A917" s="48">
        <v>1</v>
      </c>
      <c r="C917" s="48">
        <f t="shared" si="118"/>
        <v>102</v>
      </c>
      <c r="D917" s="48">
        <v>0</v>
      </c>
      <c r="E917" s="48">
        <v>0</v>
      </c>
      <c r="F917" s="48">
        <f t="shared" si="119"/>
        <v>46</v>
      </c>
      <c r="G917" s="49" t="s">
        <v>732</v>
      </c>
      <c r="H917" s="49" t="s">
        <v>510</v>
      </c>
      <c r="I917" s="50"/>
      <c r="J917" s="50"/>
    </row>
    <row r="918" spans="1:10" x14ac:dyDescent="0.3">
      <c r="A918" s="48">
        <v>1</v>
      </c>
      <c r="C918" s="48">
        <f t="shared" si="118"/>
        <v>102</v>
      </c>
      <c r="D918" s="48">
        <v>0</v>
      </c>
      <c r="E918" s="48">
        <v>0</v>
      </c>
      <c r="F918" s="48">
        <f t="shared" si="119"/>
        <v>47</v>
      </c>
      <c r="G918" s="49" t="s">
        <v>733</v>
      </c>
      <c r="H918" s="49" t="s">
        <v>510</v>
      </c>
      <c r="I918" s="50"/>
      <c r="J918" s="50"/>
    </row>
    <row r="919" spans="1:10" x14ac:dyDescent="0.3">
      <c r="A919" s="48">
        <v>1</v>
      </c>
      <c r="C919" s="48">
        <f t="shared" si="118"/>
        <v>102</v>
      </c>
      <c r="D919" s="48">
        <v>0</v>
      </c>
      <c r="E919" s="48">
        <v>0</v>
      </c>
      <c r="F919" s="48">
        <f t="shared" si="119"/>
        <v>48</v>
      </c>
      <c r="G919" s="49" t="s">
        <v>734</v>
      </c>
      <c r="H919" s="49" t="s">
        <v>510</v>
      </c>
      <c r="I919" s="50"/>
      <c r="J919" s="50"/>
    </row>
    <row r="921" spans="1:10" x14ac:dyDescent="0.3">
      <c r="A921" s="48">
        <v>1</v>
      </c>
      <c r="C921" s="48">
        <f>C904+1</f>
        <v>103</v>
      </c>
      <c r="D921" s="48">
        <v>1</v>
      </c>
      <c r="E921" s="48">
        <v>0</v>
      </c>
      <c r="F921" s="48">
        <v>81</v>
      </c>
      <c r="G921" s="49" t="s">
        <v>720</v>
      </c>
      <c r="H921" s="49" t="s">
        <v>357</v>
      </c>
      <c r="I921" s="50"/>
      <c r="J921" s="50"/>
    </row>
    <row r="922" spans="1:10" x14ac:dyDescent="0.3">
      <c r="A922" s="48">
        <v>1</v>
      </c>
      <c r="C922" s="48">
        <f>C921</f>
        <v>103</v>
      </c>
      <c r="D922" s="48">
        <v>0</v>
      </c>
      <c r="E922" s="48">
        <v>0</v>
      </c>
      <c r="F922" s="48">
        <f>F921+1</f>
        <v>82</v>
      </c>
      <c r="G922" s="49" t="s">
        <v>721</v>
      </c>
      <c r="H922" s="49" t="s">
        <v>358</v>
      </c>
      <c r="I922" s="50"/>
      <c r="J922" s="50"/>
    </row>
    <row r="923" spans="1:10" x14ac:dyDescent="0.3">
      <c r="A923" s="48">
        <v>1</v>
      </c>
      <c r="C923" s="48">
        <f t="shared" ref="C923:C928" si="120">C922</f>
        <v>103</v>
      </c>
      <c r="D923" s="48">
        <v>0</v>
      </c>
      <c r="E923" s="48">
        <v>0</v>
      </c>
      <c r="F923" s="48">
        <f t="shared" ref="F923:F928" si="121">F922+1</f>
        <v>83</v>
      </c>
      <c r="G923" s="49" t="s">
        <v>722</v>
      </c>
      <c r="H923" s="49" t="s">
        <v>359</v>
      </c>
      <c r="I923" s="50"/>
      <c r="J923" s="50"/>
    </row>
    <row r="924" spans="1:10" x14ac:dyDescent="0.3">
      <c r="A924" s="48">
        <v>1</v>
      </c>
      <c r="C924" s="48">
        <f t="shared" si="120"/>
        <v>103</v>
      </c>
      <c r="D924" s="48">
        <v>0</v>
      </c>
      <c r="E924" s="48">
        <v>0</v>
      </c>
      <c r="F924" s="48">
        <f t="shared" si="121"/>
        <v>84</v>
      </c>
      <c r="G924" s="49" t="s">
        <v>723</v>
      </c>
      <c r="H924" s="70" t="s">
        <v>1358</v>
      </c>
      <c r="I924" s="50"/>
      <c r="J924" s="50"/>
    </row>
    <row r="925" spans="1:10" x14ac:dyDescent="0.3">
      <c r="A925" s="48">
        <v>1</v>
      </c>
      <c r="C925" s="48">
        <f t="shared" si="120"/>
        <v>103</v>
      </c>
      <c r="D925" s="48">
        <v>0</v>
      </c>
      <c r="E925" s="48">
        <v>0</v>
      </c>
      <c r="F925" s="48">
        <f t="shared" si="121"/>
        <v>85</v>
      </c>
      <c r="G925" s="49" t="s">
        <v>724</v>
      </c>
      <c r="H925" s="49" t="s">
        <v>510</v>
      </c>
      <c r="I925" s="50"/>
      <c r="J925" s="50"/>
    </row>
    <row r="926" spans="1:10" x14ac:dyDescent="0.3">
      <c r="A926" s="48">
        <v>1</v>
      </c>
      <c r="C926" s="48">
        <f t="shared" si="120"/>
        <v>103</v>
      </c>
      <c r="D926" s="48">
        <v>0</v>
      </c>
      <c r="E926" s="48">
        <v>0</v>
      </c>
      <c r="F926" s="48">
        <f t="shared" si="121"/>
        <v>86</v>
      </c>
      <c r="G926" s="49" t="s">
        <v>725</v>
      </c>
      <c r="H926" s="49" t="s">
        <v>510</v>
      </c>
      <c r="I926" s="50"/>
      <c r="J926" s="50"/>
    </row>
    <row r="927" spans="1:10" x14ac:dyDescent="0.3">
      <c r="A927" s="48">
        <v>1</v>
      </c>
      <c r="C927" s="48">
        <f t="shared" si="120"/>
        <v>103</v>
      </c>
      <c r="D927" s="48">
        <v>0</v>
      </c>
      <c r="E927" s="48">
        <v>0</v>
      </c>
      <c r="F927" s="48">
        <f t="shared" si="121"/>
        <v>87</v>
      </c>
      <c r="G927" s="49" t="s">
        <v>726</v>
      </c>
      <c r="H927" s="49" t="s">
        <v>510</v>
      </c>
      <c r="I927" s="50"/>
      <c r="J927" s="50"/>
    </row>
    <row r="928" spans="1:10" x14ac:dyDescent="0.3">
      <c r="A928" s="48">
        <v>1</v>
      </c>
      <c r="C928" s="48">
        <f t="shared" si="120"/>
        <v>103</v>
      </c>
      <c r="D928" s="48">
        <v>0</v>
      </c>
      <c r="E928" s="48">
        <v>0</v>
      </c>
      <c r="F928" s="48">
        <f t="shared" si="121"/>
        <v>88</v>
      </c>
      <c r="G928" s="49" t="s">
        <v>727</v>
      </c>
      <c r="H928" s="49" t="s">
        <v>510</v>
      </c>
      <c r="I928" s="50"/>
      <c r="J928" s="50"/>
    </row>
    <row r="930" spans="1:10" x14ac:dyDescent="0.3">
      <c r="A930" s="48">
        <v>1</v>
      </c>
      <c r="C930" s="48">
        <f>C921+1</f>
        <v>104</v>
      </c>
      <c r="D930" s="48">
        <v>0</v>
      </c>
      <c r="E930" s="48">
        <v>0</v>
      </c>
      <c r="F930" s="48">
        <v>97</v>
      </c>
      <c r="G930" s="49" t="s">
        <v>720</v>
      </c>
      <c r="H930" s="49" t="s">
        <v>360</v>
      </c>
      <c r="I930" s="50"/>
      <c r="J930" s="50"/>
    </row>
    <row r="931" spans="1:10" x14ac:dyDescent="0.3">
      <c r="A931" s="48">
        <v>1</v>
      </c>
      <c r="C931" s="48">
        <f>C930</f>
        <v>104</v>
      </c>
      <c r="D931" s="48">
        <v>0</v>
      </c>
      <c r="E931" s="48">
        <v>0</v>
      </c>
      <c r="F931" s="48">
        <f>F930+1</f>
        <v>98</v>
      </c>
      <c r="G931" s="49" t="s">
        <v>721</v>
      </c>
      <c r="H931" s="49" t="s">
        <v>361</v>
      </c>
      <c r="I931" s="50"/>
      <c r="J931" s="50"/>
    </row>
    <row r="932" spans="1:10" x14ac:dyDescent="0.3">
      <c r="A932" s="48">
        <v>1</v>
      </c>
      <c r="C932" s="48">
        <f t="shared" ref="C932:C937" si="122">C931</f>
        <v>104</v>
      </c>
      <c r="D932" s="48">
        <v>0</v>
      </c>
      <c r="E932" s="48">
        <v>0</v>
      </c>
      <c r="F932" s="48">
        <f t="shared" ref="F932:F937" si="123">F931+1</f>
        <v>99</v>
      </c>
      <c r="G932" s="49" t="s">
        <v>722</v>
      </c>
      <c r="H932" s="49" t="s">
        <v>362</v>
      </c>
      <c r="I932" s="50"/>
      <c r="J932" s="50"/>
    </row>
    <row r="933" spans="1:10" x14ac:dyDescent="0.3">
      <c r="A933" s="48">
        <v>1</v>
      </c>
      <c r="C933" s="48">
        <f t="shared" si="122"/>
        <v>104</v>
      </c>
      <c r="D933" s="48">
        <v>0</v>
      </c>
      <c r="E933" s="48">
        <v>0</v>
      </c>
      <c r="F933" s="48">
        <f t="shared" si="123"/>
        <v>100</v>
      </c>
      <c r="G933" s="49" t="s">
        <v>723</v>
      </c>
      <c r="H933" s="49" t="s">
        <v>363</v>
      </c>
      <c r="I933" s="50"/>
      <c r="J933" s="50"/>
    </row>
    <row r="934" spans="1:10" x14ac:dyDescent="0.3">
      <c r="A934" s="48">
        <v>1</v>
      </c>
      <c r="C934" s="48">
        <f t="shared" si="122"/>
        <v>104</v>
      </c>
      <c r="D934" s="48">
        <v>0</v>
      </c>
      <c r="E934" s="48">
        <v>0</v>
      </c>
      <c r="F934" s="48">
        <f t="shared" si="123"/>
        <v>101</v>
      </c>
      <c r="G934" s="49" t="s">
        <v>724</v>
      </c>
      <c r="H934" s="49" t="s">
        <v>510</v>
      </c>
      <c r="I934" s="50"/>
      <c r="J934" s="50"/>
    </row>
    <row r="935" spans="1:10" x14ac:dyDescent="0.3">
      <c r="A935" s="48">
        <v>1</v>
      </c>
      <c r="C935" s="48">
        <f t="shared" si="122"/>
        <v>104</v>
      </c>
      <c r="D935" s="48">
        <v>0</v>
      </c>
      <c r="E935" s="48">
        <v>0</v>
      </c>
      <c r="F935" s="48">
        <f t="shared" si="123"/>
        <v>102</v>
      </c>
      <c r="G935" s="49" t="s">
        <v>725</v>
      </c>
      <c r="H935" s="49" t="s">
        <v>510</v>
      </c>
      <c r="I935" s="50"/>
      <c r="J935" s="50"/>
    </row>
    <row r="936" spans="1:10" x14ac:dyDescent="0.3">
      <c r="A936" s="48">
        <v>1</v>
      </c>
      <c r="C936" s="48">
        <f t="shared" si="122"/>
        <v>104</v>
      </c>
      <c r="D936" s="48">
        <v>0</v>
      </c>
      <c r="E936" s="48">
        <v>0</v>
      </c>
      <c r="F936" s="48">
        <f t="shared" si="123"/>
        <v>103</v>
      </c>
      <c r="G936" s="49" t="s">
        <v>726</v>
      </c>
      <c r="H936" s="49" t="s">
        <v>510</v>
      </c>
      <c r="I936" s="50"/>
      <c r="J936" s="50"/>
    </row>
    <row r="937" spans="1:10" x14ac:dyDescent="0.3">
      <c r="A937" s="48">
        <v>1</v>
      </c>
      <c r="C937" s="48">
        <f t="shared" si="122"/>
        <v>104</v>
      </c>
      <c r="D937" s="48">
        <v>0</v>
      </c>
      <c r="E937" s="48">
        <v>0</v>
      </c>
      <c r="F937" s="48">
        <f t="shared" si="123"/>
        <v>104</v>
      </c>
      <c r="G937" s="49" t="s">
        <v>727</v>
      </c>
      <c r="H937" s="49" t="s">
        <v>510</v>
      </c>
      <c r="I937" s="50"/>
      <c r="J937" s="50"/>
    </row>
    <row r="939" spans="1:10" x14ac:dyDescent="0.3">
      <c r="A939" s="48">
        <v>1</v>
      </c>
      <c r="C939" s="48">
        <f>C930+1</f>
        <v>105</v>
      </c>
      <c r="D939" s="48">
        <v>0</v>
      </c>
      <c r="E939" s="48">
        <v>0</v>
      </c>
      <c r="F939" s="48">
        <v>113</v>
      </c>
      <c r="G939" s="49" t="s">
        <v>720</v>
      </c>
      <c r="H939" s="49" t="s">
        <v>364</v>
      </c>
      <c r="I939" s="50"/>
      <c r="J939" s="50"/>
    </row>
    <row r="940" spans="1:10" x14ac:dyDescent="0.3">
      <c r="A940" s="48">
        <v>1</v>
      </c>
      <c r="C940" s="48">
        <f>C939</f>
        <v>105</v>
      </c>
      <c r="D940" s="48">
        <v>0</v>
      </c>
      <c r="E940" s="48">
        <v>0</v>
      </c>
      <c r="F940" s="48">
        <f>F939+1</f>
        <v>114</v>
      </c>
      <c r="G940" s="49" t="s">
        <v>721</v>
      </c>
      <c r="H940" s="49" t="s">
        <v>365</v>
      </c>
      <c r="I940" s="50"/>
      <c r="J940" s="50"/>
    </row>
    <row r="941" spans="1:10" x14ac:dyDescent="0.3">
      <c r="A941" s="48">
        <v>1</v>
      </c>
      <c r="C941" s="48">
        <f t="shared" ref="C941:C946" si="124">C940</f>
        <v>105</v>
      </c>
      <c r="D941" s="48">
        <v>0</v>
      </c>
      <c r="E941" s="48">
        <v>0</v>
      </c>
      <c r="F941" s="48">
        <f t="shared" ref="F941:F946" si="125">F940+1</f>
        <v>115</v>
      </c>
      <c r="G941" s="49" t="s">
        <v>722</v>
      </c>
      <c r="H941" s="49" t="s">
        <v>510</v>
      </c>
      <c r="I941" s="50"/>
      <c r="J941" s="50"/>
    </row>
    <row r="942" spans="1:10" x14ac:dyDescent="0.3">
      <c r="A942" s="48">
        <v>1</v>
      </c>
      <c r="C942" s="48">
        <f t="shared" si="124"/>
        <v>105</v>
      </c>
      <c r="D942" s="48">
        <v>0</v>
      </c>
      <c r="E942" s="48">
        <v>0</v>
      </c>
      <c r="F942" s="48">
        <f t="shared" si="125"/>
        <v>116</v>
      </c>
      <c r="G942" s="49" t="s">
        <v>723</v>
      </c>
      <c r="H942" s="49" t="s">
        <v>510</v>
      </c>
      <c r="I942" s="50"/>
      <c r="J942" s="50"/>
    </row>
    <row r="943" spans="1:10" x14ac:dyDescent="0.3">
      <c r="A943" s="48">
        <v>1</v>
      </c>
      <c r="C943" s="48">
        <f t="shared" si="124"/>
        <v>105</v>
      </c>
      <c r="D943" s="48">
        <v>0</v>
      </c>
      <c r="E943" s="48">
        <v>0</v>
      </c>
      <c r="F943" s="48">
        <f t="shared" si="125"/>
        <v>117</v>
      </c>
      <c r="G943" s="49" t="s">
        <v>724</v>
      </c>
      <c r="H943" s="49" t="s">
        <v>510</v>
      </c>
      <c r="I943" s="50"/>
      <c r="J943" s="50"/>
    </row>
    <row r="944" spans="1:10" x14ac:dyDescent="0.3">
      <c r="A944" s="48">
        <v>1</v>
      </c>
      <c r="C944" s="48">
        <f t="shared" si="124"/>
        <v>105</v>
      </c>
      <c r="D944" s="48">
        <v>0</v>
      </c>
      <c r="E944" s="48">
        <v>0</v>
      </c>
      <c r="F944" s="48">
        <f t="shared" si="125"/>
        <v>118</v>
      </c>
      <c r="G944" s="49" t="s">
        <v>725</v>
      </c>
      <c r="H944" s="49" t="s">
        <v>510</v>
      </c>
      <c r="I944" s="50"/>
      <c r="J944" s="50"/>
    </row>
    <row r="945" spans="1:10" x14ac:dyDescent="0.3">
      <c r="A945" s="48">
        <v>1</v>
      </c>
      <c r="C945" s="48">
        <f t="shared" si="124"/>
        <v>105</v>
      </c>
      <c r="D945" s="48">
        <v>0</v>
      </c>
      <c r="E945" s="48">
        <v>0</v>
      </c>
      <c r="F945" s="48">
        <f t="shared" si="125"/>
        <v>119</v>
      </c>
      <c r="G945" s="49" t="s">
        <v>726</v>
      </c>
      <c r="H945" s="49" t="s">
        <v>510</v>
      </c>
      <c r="I945" s="50"/>
      <c r="J945" s="50"/>
    </row>
    <row r="946" spans="1:10" x14ac:dyDescent="0.3">
      <c r="A946" s="48">
        <v>1</v>
      </c>
      <c r="C946" s="48">
        <f t="shared" si="124"/>
        <v>105</v>
      </c>
      <c r="D946" s="48">
        <v>0</v>
      </c>
      <c r="E946" s="48">
        <v>0</v>
      </c>
      <c r="F946" s="48">
        <f t="shared" si="125"/>
        <v>120</v>
      </c>
      <c r="G946" s="49" t="s">
        <v>727</v>
      </c>
      <c r="H946" s="49" t="s">
        <v>510</v>
      </c>
      <c r="I946" s="50"/>
      <c r="J946" s="50"/>
    </row>
    <row r="948" spans="1:10" x14ac:dyDescent="0.3">
      <c r="A948" s="48">
        <v>1</v>
      </c>
      <c r="C948" s="48">
        <f>C939+1</f>
        <v>106</v>
      </c>
      <c r="D948" s="48">
        <v>0</v>
      </c>
      <c r="E948" s="48">
        <v>0</v>
      </c>
      <c r="F948" s="48">
        <v>129</v>
      </c>
      <c r="G948" s="49" t="s">
        <v>720</v>
      </c>
      <c r="H948" s="49" t="s">
        <v>345</v>
      </c>
      <c r="I948" s="50"/>
      <c r="J948" s="50"/>
    </row>
    <row r="949" spans="1:10" x14ac:dyDescent="0.3">
      <c r="A949" s="48">
        <v>1</v>
      </c>
      <c r="C949" s="48">
        <f>C948</f>
        <v>106</v>
      </c>
      <c r="D949" s="48">
        <v>0</v>
      </c>
      <c r="E949" s="48">
        <v>0</v>
      </c>
      <c r="F949" s="48">
        <f>F948+1</f>
        <v>130</v>
      </c>
      <c r="G949" s="49" t="s">
        <v>721</v>
      </c>
      <c r="H949" s="49" t="s">
        <v>346</v>
      </c>
      <c r="I949" s="50"/>
      <c r="J949" s="50"/>
    </row>
    <row r="950" spans="1:10" x14ac:dyDescent="0.3">
      <c r="A950" s="48">
        <v>1</v>
      </c>
      <c r="C950" s="48">
        <f t="shared" ref="C950:C955" si="126">C949</f>
        <v>106</v>
      </c>
      <c r="D950" s="48">
        <v>0</v>
      </c>
      <c r="E950" s="48">
        <v>0</v>
      </c>
      <c r="F950" s="48">
        <f t="shared" ref="F950:F955" si="127">F949+1</f>
        <v>131</v>
      </c>
      <c r="G950" s="49" t="s">
        <v>722</v>
      </c>
      <c r="H950" s="49" t="s">
        <v>347</v>
      </c>
      <c r="I950" s="50"/>
      <c r="J950" s="50"/>
    </row>
    <row r="951" spans="1:10" x14ac:dyDescent="0.3">
      <c r="A951" s="48">
        <v>1</v>
      </c>
      <c r="C951" s="48">
        <f t="shared" si="126"/>
        <v>106</v>
      </c>
      <c r="D951" s="48">
        <v>0</v>
      </c>
      <c r="E951" s="48">
        <v>0</v>
      </c>
      <c r="F951" s="48">
        <f t="shared" si="127"/>
        <v>132</v>
      </c>
      <c r="G951" s="49" t="s">
        <v>723</v>
      </c>
      <c r="H951" s="49" t="s">
        <v>348</v>
      </c>
      <c r="I951" s="50"/>
      <c r="J951" s="50"/>
    </row>
    <row r="952" spans="1:10" x14ac:dyDescent="0.3">
      <c r="A952" s="48">
        <v>1</v>
      </c>
      <c r="C952" s="48">
        <f t="shared" si="126"/>
        <v>106</v>
      </c>
      <c r="D952" s="48">
        <v>0</v>
      </c>
      <c r="E952" s="48">
        <v>0</v>
      </c>
      <c r="F952" s="48">
        <f t="shared" si="127"/>
        <v>133</v>
      </c>
      <c r="G952" s="49" t="s">
        <v>724</v>
      </c>
      <c r="H952" s="49" t="s">
        <v>510</v>
      </c>
      <c r="I952" s="50"/>
      <c r="J952" s="50"/>
    </row>
    <row r="953" spans="1:10" x14ac:dyDescent="0.3">
      <c r="A953" s="48">
        <v>1</v>
      </c>
      <c r="C953" s="48">
        <f t="shared" si="126"/>
        <v>106</v>
      </c>
      <c r="D953" s="48">
        <v>0</v>
      </c>
      <c r="E953" s="48">
        <v>0</v>
      </c>
      <c r="F953" s="48">
        <f t="shared" si="127"/>
        <v>134</v>
      </c>
      <c r="G953" s="49" t="s">
        <v>725</v>
      </c>
      <c r="H953" s="49" t="s">
        <v>510</v>
      </c>
      <c r="I953" s="50"/>
      <c r="J953" s="50"/>
    </row>
    <row r="954" spans="1:10" x14ac:dyDescent="0.3">
      <c r="A954" s="48">
        <v>1</v>
      </c>
      <c r="C954" s="48">
        <f t="shared" si="126"/>
        <v>106</v>
      </c>
      <c r="D954" s="48">
        <v>0</v>
      </c>
      <c r="E954" s="48">
        <v>0</v>
      </c>
      <c r="F954" s="48">
        <f t="shared" si="127"/>
        <v>135</v>
      </c>
      <c r="G954" s="49" t="s">
        <v>726</v>
      </c>
      <c r="H954" s="49" t="s">
        <v>510</v>
      </c>
      <c r="I954" s="50"/>
      <c r="J954" s="50"/>
    </row>
    <row r="955" spans="1:10" x14ac:dyDescent="0.3">
      <c r="A955" s="48">
        <v>1</v>
      </c>
      <c r="C955" s="48">
        <f t="shared" si="126"/>
        <v>106</v>
      </c>
      <c r="D955" s="48">
        <v>0</v>
      </c>
      <c r="E955" s="48">
        <v>0</v>
      </c>
      <c r="F955" s="48">
        <f t="shared" si="127"/>
        <v>136</v>
      </c>
      <c r="G955" s="49" t="s">
        <v>727</v>
      </c>
      <c r="H955" s="49" t="s">
        <v>510</v>
      </c>
      <c r="I955" s="50"/>
      <c r="J955" s="50"/>
    </row>
    <row r="957" spans="1:10" x14ac:dyDescent="0.3">
      <c r="A957" s="48">
        <v>1</v>
      </c>
      <c r="C957" s="48">
        <f>C948+1</f>
        <v>107</v>
      </c>
      <c r="D957" s="48">
        <v>0</v>
      </c>
      <c r="E957" s="48">
        <v>0</v>
      </c>
      <c r="F957" s="48">
        <v>145</v>
      </c>
      <c r="G957" s="49" t="s">
        <v>720</v>
      </c>
      <c r="H957" s="49" t="s">
        <v>349</v>
      </c>
      <c r="I957" s="50"/>
      <c r="J957" s="50"/>
    </row>
    <row r="958" spans="1:10" x14ac:dyDescent="0.3">
      <c r="A958" s="48">
        <v>1</v>
      </c>
      <c r="C958" s="48">
        <f>C957</f>
        <v>107</v>
      </c>
      <c r="D958" s="48">
        <v>0</v>
      </c>
      <c r="E958" s="48">
        <v>0</v>
      </c>
      <c r="F958" s="48">
        <f>F957+1</f>
        <v>146</v>
      </c>
      <c r="G958" s="49" t="s">
        <v>721</v>
      </c>
      <c r="H958" s="49" t="s">
        <v>350</v>
      </c>
      <c r="I958" s="50"/>
      <c r="J958" s="50"/>
    </row>
    <row r="959" spans="1:10" x14ac:dyDescent="0.3">
      <c r="A959" s="48">
        <v>1</v>
      </c>
      <c r="C959" s="48">
        <f t="shared" ref="C959:C964" si="128">C958</f>
        <v>107</v>
      </c>
      <c r="D959" s="48">
        <v>0</v>
      </c>
      <c r="E959" s="48">
        <v>0</v>
      </c>
      <c r="F959" s="48">
        <f t="shared" ref="F959:F964" si="129">F958+1</f>
        <v>147</v>
      </c>
      <c r="G959" s="49" t="s">
        <v>722</v>
      </c>
      <c r="H959" s="49" t="s">
        <v>510</v>
      </c>
      <c r="I959" s="50"/>
      <c r="J959" s="50"/>
    </row>
    <row r="960" spans="1:10" x14ac:dyDescent="0.3">
      <c r="A960" s="48">
        <v>1</v>
      </c>
      <c r="C960" s="48">
        <f t="shared" si="128"/>
        <v>107</v>
      </c>
      <c r="D960" s="48">
        <v>0</v>
      </c>
      <c r="E960" s="48">
        <v>0</v>
      </c>
      <c r="F960" s="48">
        <f t="shared" si="129"/>
        <v>148</v>
      </c>
      <c r="G960" s="49" t="s">
        <v>723</v>
      </c>
      <c r="H960" s="49" t="s">
        <v>510</v>
      </c>
      <c r="I960" s="50"/>
      <c r="J960" s="50"/>
    </row>
    <row r="961" spans="1:10" x14ac:dyDescent="0.3">
      <c r="A961" s="48">
        <v>1</v>
      </c>
      <c r="C961" s="48">
        <f t="shared" si="128"/>
        <v>107</v>
      </c>
      <c r="D961" s="48">
        <v>0</v>
      </c>
      <c r="E961" s="48">
        <v>0</v>
      </c>
      <c r="F961" s="48">
        <f t="shared" si="129"/>
        <v>149</v>
      </c>
      <c r="G961" s="49" t="s">
        <v>724</v>
      </c>
      <c r="H961" s="49" t="s">
        <v>510</v>
      </c>
      <c r="I961" s="50"/>
      <c r="J961" s="50"/>
    </row>
    <row r="962" spans="1:10" x14ac:dyDescent="0.3">
      <c r="A962" s="48">
        <v>1</v>
      </c>
      <c r="C962" s="48">
        <f t="shared" si="128"/>
        <v>107</v>
      </c>
      <c r="D962" s="48">
        <v>0</v>
      </c>
      <c r="E962" s="48">
        <v>0</v>
      </c>
      <c r="F962" s="48">
        <f t="shared" si="129"/>
        <v>150</v>
      </c>
      <c r="G962" s="49" t="s">
        <v>725</v>
      </c>
      <c r="H962" s="49" t="s">
        <v>510</v>
      </c>
      <c r="I962" s="50"/>
      <c r="J962" s="50"/>
    </row>
    <row r="963" spans="1:10" x14ac:dyDescent="0.3">
      <c r="A963" s="48">
        <v>1</v>
      </c>
      <c r="C963" s="48">
        <f t="shared" si="128"/>
        <v>107</v>
      </c>
      <c r="D963" s="48">
        <v>0</v>
      </c>
      <c r="E963" s="48">
        <v>0</v>
      </c>
      <c r="F963" s="48">
        <f t="shared" si="129"/>
        <v>151</v>
      </c>
      <c r="G963" s="49" t="s">
        <v>726</v>
      </c>
      <c r="H963" s="49" t="s">
        <v>510</v>
      </c>
      <c r="I963" s="50"/>
      <c r="J963" s="50"/>
    </row>
    <row r="964" spans="1:10" x14ac:dyDescent="0.3">
      <c r="A964" s="48">
        <v>1</v>
      </c>
      <c r="C964" s="48">
        <f t="shared" si="128"/>
        <v>107</v>
      </c>
      <c r="D964" s="48">
        <v>0</v>
      </c>
      <c r="E964" s="48">
        <v>0</v>
      </c>
      <c r="F964" s="48">
        <f t="shared" si="129"/>
        <v>152</v>
      </c>
      <c r="G964" s="49" t="s">
        <v>727</v>
      </c>
      <c r="H964" s="49" t="s">
        <v>510</v>
      </c>
      <c r="I964" s="50"/>
      <c r="J964" s="50"/>
    </row>
    <row r="966" spans="1:10" x14ac:dyDescent="0.3">
      <c r="A966" s="48">
        <v>1</v>
      </c>
      <c r="C966" s="48">
        <f>C957+1</f>
        <v>108</v>
      </c>
      <c r="D966" s="48">
        <v>0</v>
      </c>
      <c r="E966" s="48">
        <v>0</v>
      </c>
      <c r="F966" s="48">
        <v>161</v>
      </c>
      <c r="G966" s="49" t="s">
        <v>720</v>
      </c>
      <c r="H966" s="49" t="s">
        <v>351</v>
      </c>
    </row>
    <row r="967" spans="1:10" x14ac:dyDescent="0.3">
      <c r="A967" s="48">
        <v>1</v>
      </c>
      <c r="C967" s="48">
        <f>C966</f>
        <v>108</v>
      </c>
      <c r="D967" s="48">
        <v>0</v>
      </c>
      <c r="E967" s="48">
        <v>0</v>
      </c>
      <c r="F967" s="48">
        <f>F966+1</f>
        <v>162</v>
      </c>
      <c r="G967" s="49" t="s">
        <v>721</v>
      </c>
      <c r="H967" s="49" t="s">
        <v>352</v>
      </c>
    </row>
    <row r="968" spans="1:10" x14ac:dyDescent="0.3">
      <c r="A968" s="48">
        <v>1</v>
      </c>
      <c r="C968" s="48">
        <f t="shared" ref="C968:C973" si="130">C967</f>
        <v>108</v>
      </c>
      <c r="D968" s="48">
        <v>0</v>
      </c>
      <c r="E968" s="48">
        <v>0</v>
      </c>
      <c r="F968" s="48">
        <f t="shared" ref="F968:F973" si="131">F967+1</f>
        <v>163</v>
      </c>
      <c r="G968" s="49" t="s">
        <v>722</v>
      </c>
      <c r="H968" s="49" t="s">
        <v>353</v>
      </c>
    </row>
    <row r="969" spans="1:10" x14ac:dyDescent="0.3">
      <c r="A969" s="48">
        <v>1</v>
      </c>
      <c r="C969" s="48">
        <f t="shared" si="130"/>
        <v>108</v>
      </c>
      <c r="D969" s="48">
        <v>0</v>
      </c>
      <c r="E969" s="48">
        <v>0</v>
      </c>
      <c r="F969" s="48">
        <f t="shared" si="131"/>
        <v>164</v>
      </c>
      <c r="G969" s="49" t="s">
        <v>723</v>
      </c>
      <c r="H969" s="49" t="s">
        <v>354</v>
      </c>
    </row>
    <row r="970" spans="1:10" x14ac:dyDescent="0.3">
      <c r="A970" s="48">
        <v>1</v>
      </c>
      <c r="C970" s="48">
        <f t="shared" si="130"/>
        <v>108</v>
      </c>
      <c r="D970" s="48">
        <v>0</v>
      </c>
      <c r="E970" s="48">
        <v>0</v>
      </c>
      <c r="F970" s="48">
        <f t="shared" si="131"/>
        <v>165</v>
      </c>
      <c r="G970" s="49" t="s">
        <v>724</v>
      </c>
      <c r="H970" s="49" t="s">
        <v>510</v>
      </c>
    </row>
    <row r="971" spans="1:10" x14ac:dyDescent="0.3">
      <c r="A971" s="48">
        <v>1</v>
      </c>
      <c r="C971" s="48">
        <f t="shared" si="130"/>
        <v>108</v>
      </c>
      <c r="D971" s="48">
        <v>0</v>
      </c>
      <c r="E971" s="48">
        <v>0</v>
      </c>
      <c r="F971" s="48">
        <f t="shared" si="131"/>
        <v>166</v>
      </c>
      <c r="G971" s="49" t="s">
        <v>725</v>
      </c>
      <c r="H971" s="49" t="s">
        <v>510</v>
      </c>
    </row>
    <row r="972" spans="1:10" x14ac:dyDescent="0.3">
      <c r="A972" s="48">
        <v>1</v>
      </c>
      <c r="C972" s="48">
        <f t="shared" si="130"/>
        <v>108</v>
      </c>
      <c r="D972" s="48">
        <v>0</v>
      </c>
      <c r="E972" s="48">
        <v>0</v>
      </c>
      <c r="F972" s="48">
        <f t="shared" si="131"/>
        <v>167</v>
      </c>
      <c r="G972" s="49" t="s">
        <v>726</v>
      </c>
      <c r="H972" s="49" t="s">
        <v>510</v>
      </c>
    </row>
    <row r="973" spans="1:10" x14ac:dyDescent="0.3">
      <c r="A973" s="48">
        <v>1</v>
      </c>
      <c r="C973" s="48">
        <f t="shared" si="130"/>
        <v>108</v>
      </c>
      <c r="D973" s="48">
        <v>0</v>
      </c>
      <c r="E973" s="48">
        <v>0</v>
      </c>
      <c r="F973" s="48">
        <f t="shared" si="131"/>
        <v>168</v>
      </c>
      <c r="G973" s="49" t="s">
        <v>727</v>
      </c>
      <c r="H973" s="49" t="s">
        <v>510</v>
      </c>
    </row>
    <row r="975" spans="1:10" x14ac:dyDescent="0.3">
      <c r="A975" s="48">
        <v>1</v>
      </c>
      <c r="C975" s="48">
        <f>C966+1</f>
        <v>109</v>
      </c>
      <c r="D975" s="48">
        <v>0</v>
      </c>
      <c r="E975" s="48">
        <v>0</v>
      </c>
      <c r="F975" s="48">
        <v>177</v>
      </c>
      <c r="G975" s="49" t="s">
        <v>720</v>
      </c>
      <c r="H975" s="49" t="s">
        <v>355</v>
      </c>
    </row>
    <row r="976" spans="1:10" x14ac:dyDescent="0.3">
      <c r="A976" s="48">
        <v>1</v>
      </c>
      <c r="C976" s="48">
        <f>C975</f>
        <v>109</v>
      </c>
      <c r="D976" s="48">
        <v>0</v>
      </c>
      <c r="E976" s="48">
        <v>0</v>
      </c>
      <c r="F976" s="48">
        <f>F975+1</f>
        <v>178</v>
      </c>
      <c r="G976" s="49" t="s">
        <v>721</v>
      </c>
      <c r="H976" s="49" t="s">
        <v>356</v>
      </c>
    </row>
    <row r="977" spans="1:8" x14ac:dyDescent="0.3">
      <c r="A977" s="48">
        <v>1</v>
      </c>
      <c r="C977" s="48">
        <f t="shared" ref="C977:C982" si="132">C976</f>
        <v>109</v>
      </c>
      <c r="D977" s="48">
        <v>0</v>
      </c>
      <c r="E977" s="48">
        <v>0</v>
      </c>
      <c r="F977" s="48">
        <f t="shared" ref="F977:F982" si="133">F976+1</f>
        <v>179</v>
      </c>
      <c r="G977" s="49" t="s">
        <v>722</v>
      </c>
      <c r="H977" s="49" t="s">
        <v>884</v>
      </c>
    </row>
    <row r="978" spans="1:8" x14ac:dyDescent="0.3">
      <c r="A978" s="48">
        <v>1</v>
      </c>
      <c r="C978" s="48">
        <f t="shared" si="132"/>
        <v>109</v>
      </c>
      <c r="D978" s="48">
        <v>0</v>
      </c>
      <c r="E978" s="48">
        <v>0</v>
      </c>
      <c r="F978" s="48">
        <f t="shared" si="133"/>
        <v>180</v>
      </c>
      <c r="G978" s="49" t="s">
        <v>723</v>
      </c>
      <c r="H978" s="49" t="s">
        <v>510</v>
      </c>
    </row>
    <row r="979" spans="1:8" x14ac:dyDescent="0.3">
      <c r="A979" s="48">
        <v>1</v>
      </c>
      <c r="C979" s="48">
        <f t="shared" si="132"/>
        <v>109</v>
      </c>
      <c r="D979" s="48">
        <v>0</v>
      </c>
      <c r="E979" s="48">
        <v>0</v>
      </c>
      <c r="F979" s="48">
        <f t="shared" si="133"/>
        <v>181</v>
      </c>
      <c r="G979" s="49" t="s">
        <v>724</v>
      </c>
      <c r="H979" s="49" t="s">
        <v>510</v>
      </c>
    </row>
    <row r="980" spans="1:8" x14ac:dyDescent="0.3">
      <c r="A980" s="48">
        <v>1</v>
      </c>
      <c r="C980" s="48">
        <f t="shared" si="132"/>
        <v>109</v>
      </c>
      <c r="D980" s="48">
        <v>0</v>
      </c>
      <c r="E980" s="48">
        <v>0</v>
      </c>
      <c r="F980" s="48">
        <f t="shared" si="133"/>
        <v>182</v>
      </c>
      <c r="G980" s="49" t="s">
        <v>725</v>
      </c>
      <c r="H980" s="49" t="s">
        <v>510</v>
      </c>
    </row>
    <row r="981" spans="1:8" x14ac:dyDescent="0.3">
      <c r="A981" s="48">
        <v>1</v>
      </c>
      <c r="C981" s="48">
        <f t="shared" si="132"/>
        <v>109</v>
      </c>
      <c r="D981" s="48">
        <v>0</v>
      </c>
      <c r="E981" s="48">
        <v>0</v>
      </c>
      <c r="F981" s="48">
        <f t="shared" si="133"/>
        <v>183</v>
      </c>
      <c r="G981" s="49" t="s">
        <v>726</v>
      </c>
      <c r="H981" s="49" t="s">
        <v>510</v>
      </c>
    </row>
    <row r="982" spans="1:8" x14ac:dyDescent="0.3">
      <c r="A982" s="48">
        <v>1</v>
      </c>
      <c r="C982" s="48">
        <f t="shared" si="132"/>
        <v>109</v>
      </c>
      <c r="D982" s="48">
        <v>0</v>
      </c>
      <c r="E982" s="48">
        <v>0</v>
      </c>
      <c r="F982" s="48">
        <f t="shared" si="133"/>
        <v>184</v>
      </c>
      <c r="G982" s="49" t="s">
        <v>727</v>
      </c>
      <c r="H982" s="49" t="s">
        <v>510</v>
      </c>
    </row>
    <row r="984" spans="1:8" x14ac:dyDescent="0.3">
      <c r="A984" s="48">
        <v>1</v>
      </c>
      <c r="C984" s="48">
        <f>C975+1</f>
        <v>110</v>
      </c>
      <c r="D984" s="48">
        <v>0</v>
      </c>
      <c r="E984" s="48">
        <v>0</v>
      </c>
      <c r="F984" s="48">
        <v>193</v>
      </c>
      <c r="G984" s="49" t="s">
        <v>720</v>
      </c>
      <c r="H984" s="49" t="s">
        <v>337</v>
      </c>
    </row>
    <row r="985" spans="1:8" x14ac:dyDescent="0.3">
      <c r="A985" s="48">
        <v>1</v>
      </c>
      <c r="C985" s="48">
        <f>C984</f>
        <v>110</v>
      </c>
      <c r="D985" s="48">
        <v>0</v>
      </c>
      <c r="E985" s="48">
        <v>0</v>
      </c>
      <c r="F985" s="48">
        <f>F984+1</f>
        <v>194</v>
      </c>
      <c r="G985" s="49" t="s">
        <v>721</v>
      </c>
      <c r="H985" s="49" t="s">
        <v>340</v>
      </c>
    </row>
    <row r="986" spans="1:8" x14ac:dyDescent="0.3">
      <c r="A986" s="48">
        <v>1</v>
      </c>
      <c r="C986" s="48">
        <f t="shared" ref="C986:C991" si="134">C985</f>
        <v>110</v>
      </c>
      <c r="D986" s="48">
        <v>0</v>
      </c>
      <c r="E986" s="48">
        <v>0</v>
      </c>
      <c r="F986" s="48">
        <f t="shared" ref="F986:F991" si="135">F985+1</f>
        <v>195</v>
      </c>
      <c r="G986" s="49" t="s">
        <v>722</v>
      </c>
      <c r="H986" s="49" t="s">
        <v>339</v>
      </c>
    </row>
    <row r="987" spans="1:8" x14ac:dyDescent="0.3">
      <c r="A987" s="48">
        <v>1</v>
      </c>
      <c r="C987" s="48">
        <f t="shared" si="134"/>
        <v>110</v>
      </c>
      <c r="D987" s="48">
        <v>0</v>
      </c>
      <c r="E987" s="48">
        <v>0</v>
      </c>
      <c r="F987" s="48">
        <f t="shared" si="135"/>
        <v>196</v>
      </c>
      <c r="G987" s="49" t="s">
        <v>723</v>
      </c>
      <c r="H987" s="49" t="s">
        <v>872</v>
      </c>
    </row>
    <row r="988" spans="1:8" x14ac:dyDescent="0.3">
      <c r="A988" s="48">
        <v>1</v>
      </c>
      <c r="C988" s="48">
        <f t="shared" si="134"/>
        <v>110</v>
      </c>
      <c r="D988" s="48">
        <v>0</v>
      </c>
      <c r="E988" s="48">
        <v>0</v>
      </c>
      <c r="F988" s="48">
        <f t="shared" si="135"/>
        <v>197</v>
      </c>
      <c r="G988" s="49" t="s">
        <v>724</v>
      </c>
      <c r="H988" s="49" t="s">
        <v>873</v>
      </c>
    </row>
    <row r="989" spans="1:8" x14ac:dyDescent="0.3">
      <c r="A989" s="48">
        <v>1</v>
      </c>
      <c r="C989" s="48">
        <f t="shared" si="134"/>
        <v>110</v>
      </c>
      <c r="D989" s="48">
        <v>0</v>
      </c>
      <c r="E989" s="48">
        <v>0</v>
      </c>
      <c r="F989" s="48">
        <f t="shared" si="135"/>
        <v>198</v>
      </c>
      <c r="G989" s="49" t="s">
        <v>725</v>
      </c>
      <c r="H989" s="49" t="s">
        <v>510</v>
      </c>
    </row>
    <row r="990" spans="1:8" x14ac:dyDescent="0.3">
      <c r="A990" s="48">
        <v>1</v>
      </c>
      <c r="C990" s="48">
        <f t="shared" si="134"/>
        <v>110</v>
      </c>
      <c r="D990" s="48">
        <v>0</v>
      </c>
      <c r="E990" s="48">
        <v>0</v>
      </c>
      <c r="F990" s="48">
        <f t="shared" si="135"/>
        <v>199</v>
      </c>
      <c r="G990" s="49" t="s">
        <v>726</v>
      </c>
      <c r="H990" s="49" t="s">
        <v>510</v>
      </c>
    </row>
    <row r="991" spans="1:8" x14ac:dyDescent="0.3">
      <c r="A991" s="48">
        <v>1</v>
      </c>
      <c r="C991" s="48">
        <f t="shared" si="134"/>
        <v>110</v>
      </c>
      <c r="D991" s="48">
        <v>0</v>
      </c>
      <c r="E991" s="48">
        <v>0</v>
      </c>
      <c r="F991" s="48">
        <f t="shared" si="135"/>
        <v>200</v>
      </c>
      <c r="G991" s="49" t="s">
        <v>727</v>
      </c>
      <c r="H991" s="49" t="s">
        <v>510</v>
      </c>
    </row>
    <row r="993" spans="1:8" x14ac:dyDescent="0.3">
      <c r="A993" s="48">
        <v>1</v>
      </c>
      <c r="C993" s="48">
        <f>C984+1</f>
        <v>111</v>
      </c>
      <c r="D993" s="48">
        <v>0</v>
      </c>
      <c r="E993" s="48">
        <v>0</v>
      </c>
      <c r="F993" s="48">
        <v>209</v>
      </c>
      <c r="G993" s="49" t="s">
        <v>720</v>
      </c>
      <c r="H993" s="49" t="s">
        <v>357</v>
      </c>
    </row>
    <row r="994" spans="1:8" x14ac:dyDescent="0.3">
      <c r="A994" s="48">
        <v>1</v>
      </c>
      <c r="C994" s="48">
        <f>C993</f>
        <v>111</v>
      </c>
      <c r="D994" s="48">
        <v>0</v>
      </c>
      <c r="E994" s="48">
        <v>0</v>
      </c>
      <c r="F994" s="48">
        <f>F993+1</f>
        <v>210</v>
      </c>
      <c r="G994" s="49" t="s">
        <v>721</v>
      </c>
      <c r="H994" s="49" t="s">
        <v>510</v>
      </c>
    </row>
    <row r="995" spans="1:8" x14ac:dyDescent="0.3">
      <c r="A995" s="48">
        <v>1</v>
      </c>
      <c r="C995" s="48">
        <f t="shared" ref="C995:C1000" si="136">C994</f>
        <v>111</v>
      </c>
      <c r="D995" s="48">
        <v>0</v>
      </c>
      <c r="E995" s="48">
        <v>0</v>
      </c>
      <c r="F995" s="48">
        <f t="shared" ref="F995:F1000" si="137">F994+1</f>
        <v>211</v>
      </c>
      <c r="G995" s="49" t="s">
        <v>722</v>
      </c>
      <c r="H995" s="49" t="s">
        <v>510</v>
      </c>
    </row>
    <row r="996" spans="1:8" x14ac:dyDescent="0.3">
      <c r="A996" s="48">
        <v>1</v>
      </c>
      <c r="C996" s="48">
        <f t="shared" si="136"/>
        <v>111</v>
      </c>
      <c r="D996" s="48">
        <v>0</v>
      </c>
      <c r="E996" s="48">
        <v>0</v>
      </c>
      <c r="F996" s="48">
        <f t="shared" si="137"/>
        <v>212</v>
      </c>
      <c r="G996" s="49" t="s">
        <v>723</v>
      </c>
      <c r="H996" s="49" t="s">
        <v>510</v>
      </c>
    </row>
    <row r="997" spans="1:8" x14ac:dyDescent="0.3">
      <c r="A997" s="48">
        <v>1</v>
      </c>
      <c r="C997" s="48">
        <f t="shared" si="136"/>
        <v>111</v>
      </c>
      <c r="D997" s="48">
        <v>0</v>
      </c>
      <c r="E997" s="48">
        <v>0</v>
      </c>
      <c r="F997" s="48">
        <f t="shared" si="137"/>
        <v>213</v>
      </c>
      <c r="G997" s="49" t="s">
        <v>724</v>
      </c>
      <c r="H997" s="49" t="s">
        <v>510</v>
      </c>
    </row>
    <row r="998" spans="1:8" x14ac:dyDescent="0.3">
      <c r="A998" s="48">
        <v>1</v>
      </c>
      <c r="C998" s="48">
        <f t="shared" si="136"/>
        <v>111</v>
      </c>
      <c r="D998" s="48">
        <v>0</v>
      </c>
      <c r="E998" s="48">
        <v>0</v>
      </c>
      <c r="F998" s="48">
        <f t="shared" si="137"/>
        <v>214</v>
      </c>
      <c r="G998" s="49" t="s">
        <v>725</v>
      </c>
      <c r="H998" s="49" t="s">
        <v>510</v>
      </c>
    </row>
    <row r="999" spans="1:8" x14ac:dyDescent="0.3">
      <c r="A999" s="48">
        <v>1</v>
      </c>
      <c r="C999" s="48">
        <f t="shared" si="136"/>
        <v>111</v>
      </c>
      <c r="D999" s="48">
        <v>0</v>
      </c>
      <c r="E999" s="48">
        <v>0</v>
      </c>
      <c r="F999" s="48">
        <f t="shared" si="137"/>
        <v>215</v>
      </c>
      <c r="G999" s="49" t="s">
        <v>726</v>
      </c>
      <c r="H999" s="49" t="s">
        <v>510</v>
      </c>
    </row>
    <row r="1000" spans="1:8" x14ac:dyDescent="0.3">
      <c r="A1000" s="48">
        <v>1</v>
      </c>
      <c r="C1000" s="48">
        <f t="shared" si="136"/>
        <v>111</v>
      </c>
      <c r="D1000" s="48">
        <v>0</v>
      </c>
      <c r="E1000" s="48">
        <v>0</v>
      </c>
      <c r="F1000" s="48">
        <f t="shared" si="137"/>
        <v>216</v>
      </c>
      <c r="G1000" s="49" t="s">
        <v>727</v>
      </c>
      <c r="H1000" s="49" t="s">
        <v>510</v>
      </c>
    </row>
    <row r="1002" spans="1:8" x14ac:dyDescent="0.3">
      <c r="A1002" s="48">
        <v>1</v>
      </c>
      <c r="C1002" s="48">
        <f>C993+1</f>
        <v>112</v>
      </c>
      <c r="D1002" s="48">
        <v>0</v>
      </c>
      <c r="E1002" s="48">
        <v>0</v>
      </c>
      <c r="F1002" s="48">
        <v>225</v>
      </c>
      <c r="G1002" s="49" t="s">
        <v>720</v>
      </c>
      <c r="H1002" s="49" t="s">
        <v>510</v>
      </c>
    </row>
    <row r="1003" spans="1:8" x14ac:dyDescent="0.3">
      <c r="A1003" s="48">
        <v>1</v>
      </c>
      <c r="C1003" s="48">
        <f>C1002</f>
        <v>112</v>
      </c>
      <c r="D1003" s="48">
        <v>0</v>
      </c>
      <c r="E1003" s="48">
        <v>0</v>
      </c>
      <c r="F1003" s="48">
        <f>F1002+1</f>
        <v>226</v>
      </c>
      <c r="G1003" s="49" t="s">
        <v>721</v>
      </c>
      <c r="H1003" s="49" t="s">
        <v>510</v>
      </c>
    </row>
    <row r="1004" spans="1:8" x14ac:dyDescent="0.3">
      <c r="A1004" s="48">
        <v>1</v>
      </c>
      <c r="C1004" s="48">
        <f t="shared" ref="C1004:C1009" si="138">C1003</f>
        <v>112</v>
      </c>
      <c r="D1004" s="48">
        <v>0</v>
      </c>
      <c r="E1004" s="48">
        <v>0</v>
      </c>
      <c r="F1004" s="48">
        <f t="shared" ref="F1004:F1009" si="139">F1003+1</f>
        <v>227</v>
      </c>
      <c r="G1004" s="49" t="s">
        <v>722</v>
      </c>
      <c r="H1004" s="49" t="s">
        <v>510</v>
      </c>
    </row>
    <row r="1005" spans="1:8" x14ac:dyDescent="0.3">
      <c r="A1005" s="48">
        <v>1</v>
      </c>
      <c r="C1005" s="48">
        <f t="shared" si="138"/>
        <v>112</v>
      </c>
      <c r="D1005" s="48">
        <v>0</v>
      </c>
      <c r="E1005" s="48">
        <v>0</v>
      </c>
      <c r="F1005" s="48">
        <f t="shared" si="139"/>
        <v>228</v>
      </c>
      <c r="G1005" s="49" t="s">
        <v>723</v>
      </c>
      <c r="H1005" s="49" t="s">
        <v>510</v>
      </c>
    </row>
    <row r="1006" spans="1:8" x14ac:dyDescent="0.3">
      <c r="A1006" s="48">
        <v>1</v>
      </c>
      <c r="C1006" s="48">
        <f t="shared" si="138"/>
        <v>112</v>
      </c>
      <c r="D1006" s="48">
        <v>0</v>
      </c>
      <c r="E1006" s="48">
        <v>0</v>
      </c>
      <c r="F1006" s="48">
        <f t="shared" si="139"/>
        <v>229</v>
      </c>
      <c r="G1006" s="49" t="s">
        <v>724</v>
      </c>
      <c r="H1006" s="49" t="s">
        <v>510</v>
      </c>
    </row>
    <row r="1007" spans="1:8" x14ac:dyDescent="0.3">
      <c r="A1007" s="48">
        <v>1</v>
      </c>
      <c r="C1007" s="48">
        <f t="shared" si="138"/>
        <v>112</v>
      </c>
      <c r="D1007" s="48">
        <v>0</v>
      </c>
      <c r="E1007" s="48">
        <v>0</v>
      </c>
      <c r="F1007" s="48">
        <f t="shared" si="139"/>
        <v>230</v>
      </c>
      <c r="G1007" s="49" t="s">
        <v>725</v>
      </c>
      <c r="H1007" s="49" t="s">
        <v>510</v>
      </c>
    </row>
    <row r="1008" spans="1:8" x14ac:dyDescent="0.3">
      <c r="A1008" s="48">
        <v>1</v>
      </c>
      <c r="C1008" s="48">
        <f t="shared" si="138"/>
        <v>112</v>
      </c>
      <c r="D1008" s="48">
        <v>0</v>
      </c>
      <c r="E1008" s="48">
        <v>0</v>
      </c>
      <c r="F1008" s="48">
        <f t="shared" si="139"/>
        <v>231</v>
      </c>
      <c r="G1008" s="49" t="s">
        <v>726</v>
      </c>
      <c r="H1008" s="49" t="s">
        <v>510</v>
      </c>
    </row>
    <row r="1009" spans="1:8" x14ac:dyDescent="0.3">
      <c r="A1009" s="48">
        <v>1</v>
      </c>
      <c r="C1009" s="48">
        <f t="shared" si="138"/>
        <v>112</v>
      </c>
      <c r="D1009" s="48">
        <v>0</v>
      </c>
      <c r="E1009" s="48">
        <v>0</v>
      </c>
      <c r="F1009" s="48">
        <f t="shared" si="139"/>
        <v>232</v>
      </c>
      <c r="G1009" s="49" t="s">
        <v>727</v>
      </c>
      <c r="H1009" s="49" t="s">
        <v>510</v>
      </c>
    </row>
    <row r="1011" spans="1:8" x14ac:dyDescent="0.3">
      <c r="A1011" s="48">
        <v>1</v>
      </c>
      <c r="C1011" s="48">
        <f>C1002+1</f>
        <v>113</v>
      </c>
      <c r="D1011" s="48">
        <v>0</v>
      </c>
      <c r="E1011" s="48">
        <v>0</v>
      </c>
      <c r="F1011" s="48">
        <v>241</v>
      </c>
      <c r="G1011" s="49" t="s">
        <v>720</v>
      </c>
      <c r="H1011" s="49" t="s">
        <v>510</v>
      </c>
    </row>
    <row r="1012" spans="1:8" x14ac:dyDescent="0.3">
      <c r="A1012" s="48">
        <v>1</v>
      </c>
      <c r="C1012" s="48">
        <f>C1011</f>
        <v>113</v>
      </c>
      <c r="D1012" s="48">
        <v>0</v>
      </c>
      <c r="E1012" s="48">
        <v>0</v>
      </c>
      <c r="F1012" s="48">
        <f>F1011+1</f>
        <v>242</v>
      </c>
      <c r="G1012" s="49" t="s">
        <v>721</v>
      </c>
      <c r="H1012" s="49" t="s">
        <v>510</v>
      </c>
    </row>
    <row r="1013" spans="1:8" x14ac:dyDescent="0.3">
      <c r="A1013" s="48">
        <v>1</v>
      </c>
      <c r="C1013" s="48">
        <f t="shared" ref="C1013:C1018" si="140">C1012</f>
        <v>113</v>
      </c>
      <c r="D1013" s="48">
        <v>0</v>
      </c>
      <c r="E1013" s="48">
        <v>0</v>
      </c>
      <c r="F1013" s="48">
        <f t="shared" ref="F1013:F1018" si="141">F1012+1</f>
        <v>243</v>
      </c>
      <c r="G1013" s="49" t="s">
        <v>722</v>
      </c>
      <c r="H1013" s="49" t="s">
        <v>510</v>
      </c>
    </row>
    <row r="1014" spans="1:8" x14ac:dyDescent="0.3">
      <c r="A1014" s="48">
        <v>1</v>
      </c>
      <c r="C1014" s="48">
        <f t="shared" si="140"/>
        <v>113</v>
      </c>
      <c r="D1014" s="48">
        <v>0</v>
      </c>
      <c r="E1014" s="48">
        <v>0</v>
      </c>
      <c r="F1014" s="48">
        <f t="shared" si="141"/>
        <v>244</v>
      </c>
      <c r="G1014" s="49" t="s">
        <v>723</v>
      </c>
      <c r="H1014" s="49" t="s">
        <v>510</v>
      </c>
    </row>
    <row r="1015" spans="1:8" x14ac:dyDescent="0.3">
      <c r="A1015" s="48">
        <v>1</v>
      </c>
      <c r="C1015" s="48">
        <f t="shared" si="140"/>
        <v>113</v>
      </c>
      <c r="D1015" s="48">
        <v>0</v>
      </c>
      <c r="E1015" s="48">
        <v>0</v>
      </c>
      <c r="F1015" s="48">
        <f t="shared" si="141"/>
        <v>245</v>
      </c>
      <c r="G1015" s="49" t="s">
        <v>724</v>
      </c>
      <c r="H1015" s="49" t="s">
        <v>510</v>
      </c>
    </row>
    <row r="1016" spans="1:8" x14ac:dyDescent="0.3">
      <c r="A1016" s="48">
        <v>1</v>
      </c>
      <c r="C1016" s="48">
        <f t="shared" si="140"/>
        <v>113</v>
      </c>
      <c r="D1016" s="48">
        <v>0</v>
      </c>
      <c r="E1016" s="48">
        <v>0</v>
      </c>
      <c r="F1016" s="48">
        <f t="shared" si="141"/>
        <v>246</v>
      </c>
      <c r="G1016" s="49" t="s">
        <v>725</v>
      </c>
      <c r="H1016" s="49" t="s">
        <v>510</v>
      </c>
    </row>
    <row r="1017" spans="1:8" x14ac:dyDescent="0.3">
      <c r="A1017" s="48">
        <v>1</v>
      </c>
      <c r="C1017" s="48">
        <f t="shared" si="140"/>
        <v>113</v>
      </c>
      <c r="D1017" s="48">
        <v>0</v>
      </c>
      <c r="E1017" s="48">
        <v>0</v>
      </c>
      <c r="F1017" s="48">
        <f t="shared" si="141"/>
        <v>247</v>
      </c>
      <c r="G1017" s="49" t="s">
        <v>726</v>
      </c>
      <c r="H1017" s="49" t="s">
        <v>510</v>
      </c>
    </row>
    <row r="1018" spans="1:8" x14ac:dyDescent="0.3">
      <c r="A1018" s="48">
        <v>1</v>
      </c>
      <c r="C1018" s="48">
        <f t="shared" si="140"/>
        <v>113</v>
      </c>
      <c r="D1018" s="48">
        <v>0</v>
      </c>
      <c r="E1018" s="48">
        <v>0</v>
      </c>
      <c r="F1018" s="48">
        <f t="shared" si="141"/>
        <v>248</v>
      </c>
      <c r="G1018" s="49" t="s">
        <v>727</v>
      </c>
      <c r="H1018" s="49" t="s">
        <v>510</v>
      </c>
    </row>
    <row r="1020" spans="1:8" x14ac:dyDescent="0.3">
      <c r="A1020" s="48">
        <v>1</v>
      </c>
      <c r="C1020" s="48">
        <f>C1011+1</f>
        <v>114</v>
      </c>
      <c r="D1020" s="48">
        <v>1</v>
      </c>
      <c r="E1020" s="48">
        <v>0</v>
      </c>
      <c r="F1020" s="48">
        <v>257</v>
      </c>
      <c r="G1020" s="49" t="s">
        <v>720</v>
      </c>
      <c r="H1020" s="49" t="s">
        <v>475</v>
      </c>
    </row>
    <row r="1021" spans="1:8" x14ac:dyDescent="0.3">
      <c r="A1021" s="48">
        <v>1</v>
      </c>
      <c r="C1021" s="48">
        <f>C1020</f>
        <v>114</v>
      </c>
      <c r="D1021" s="48">
        <v>0</v>
      </c>
      <c r="E1021" s="48">
        <v>0</v>
      </c>
      <c r="F1021" s="48">
        <f>F1020+1</f>
        <v>258</v>
      </c>
      <c r="G1021" s="49" t="s">
        <v>721</v>
      </c>
      <c r="H1021" s="49" t="s">
        <v>510</v>
      </c>
    </row>
    <row r="1022" spans="1:8" x14ac:dyDescent="0.3">
      <c r="A1022" s="48">
        <v>1</v>
      </c>
      <c r="C1022" s="48">
        <f t="shared" ref="C1022:C1027" si="142">C1021</f>
        <v>114</v>
      </c>
      <c r="D1022" s="48">
        <v>0</v>
      </c>
      <c r="E1022" s="48">
        <v>0</v>
      </c>
      <c r="F1022" s="48">
        <f t="shared" ref="F1022:F1027" si="143">F1021+1</f>
        <v>259</v>
      </c>
      <c r="G1022" s="49" t="s">
        <v>722</v>
      </c>
      <c r="H1022" s="49" t="s">
        <v>510</v>
      </c>
    </row>
    <row r="1023" spans="1:8" x14ac:dyDescent="0.3">
      <c r="A1023" s="48">
        <v>1</v>
      </c>
      <c r="C1023" s="48">
        <f t="shared" si="142"/>
        <v>114</v>
      </c>
      <c r="D1023" s="48">
        <v>0</v>
      </c>
      <c r="E1023" s="48">
        <v>0</v>
      </c>
      <c r="F1023" s="48">
        <f t="shared" si="143"/>
        <v>260</v>
      </c>
      <c r="G1023" s="49" t="s">
        <v>723</v>
      </c>
      <c r="H1023" s="49" t="s">
        <v>510</v>
      </c>
    </row>
    <row r="1024" spans="1:8" x14ac:dyDescent="0.3">
      <c r="A1024" s="48">
        <v>1</v>
      </c>
      <c r="C1024" s="48">
        <f t="shared" si="142"/>
        <v>114</v>
      </c>
      <c r="D1024" s="48">
        <v>0</v>
      </c>
      <c r="E1024" s="48">
        <v>0</v>
      </c>
      <c r="F1024" s="48">
        <f t="shared" si="143"/>
        <v>261</v>
      </c>
      <c r="G1024" s="49" t="s">
        <v>724</v>
      </c>
      <c r="H1024" s="49" t="s">
        <v>510</v>
      </c>
    </row>
    <row r="1025" spans="1:9" x14ac:dyDescent="0.3">
      <c r="A1025" s="48">
        <v>1</v>
      </c>
      <c r="C1025" s="48">
        <f t="shared" si="142"/>
        <v>114</v>
      </c>
      <c r="D1025" s="48">
        <v>0</v>
      </c>
      <c r="E1025" s="48">
        <v>0</v>
      </c>
      <c r="F1025" s="48">
        <f t="shared" si="143"/>
        <v>262</v>
      </c>
      <c r="G1025" s="49" t="s">
        <v>725</v>
      </c>
      <c r="H1025" s="49" t="s">
        <v>510</v>
      </c>
    </row>
    <row r="1026" spans="1:9" x14ac:dyDescent="0.3">
      <c r="A1026" s="48">
        <v>1</v>
      </c>
      <c r="C1026" s="48">
        <f t="shared" si="142"/>
        <v>114</v>
      </c>
      <c r="D1026" s="48">
        <v>0</v>
      </c>
      <c r="E1026" s="48">
        <v>0</v>
      </c>
      <c r="F1026" s="48">
        <f t="shared" si="143"/>
        <v>263</v>
      </c>
      <c r="G1026" s="49" t="s">
        <v>726</v>
      </c>
      <c r="H1026" s="49" t="s">
        <v>510</v>
      </c>
    </row>
    <row r="1027" spans="1:9" x14ac:dyDescent="0.3">
      <c r="A1027" s="48">
        <v>1</v>
      </c>
      <c r="C1027" s="48">
        <f t="shared" si="142"/>
        <v>114</v>
      </c>
      <c r="D1027" s="48">
        <v>0</v>
      </c>
      <c r="E1027" s="48">
        <v>0</v>
      </c>
      <c r="F1027" s="48">
        <f t="shared" si="143"/>
        <v>264</v>
      </c>
      <c r="G1027" s="49" t="s">
        <v>727</v>
      </c>
      <c r="H1027" s="49" t="s">
        <v>510</v>
      </c>
    </row>
    <row r="1029" spans="1:9" x14ac:dyDescent="0.3">
      <c r="A1029" s="48">
        <v>1</v>
      </c>
      <c r="C1029" s="48">
        <f>C1020+1</f>
        <v>115</v>
      </c>
      <c r="D1029" s="48">
        <v>1</v>
      </c>
      <c r="E1029" s="48">
        <v>0</v>
      </c>
      <c r="F1029" s="48">
        <v>273</v>
      </c>
      <c r="G1029" s="49" t="s">
        <v>720</v>
      </c>
      <c r="H1029" s="49" t="s">
        <v>341</v>
      </c>
    </row>
    <row r="1030" spans="1:9" x14ac:dyDescent="0.3">
      <c r="A1030" s="48">
        <v>1</v>
      </c>
      <c r="C1030" s="48">
        <f>C1029</f>
        <v>115</v>
      </c>
      <c r="D1030" s="48">
        <v>1</v>
      </c>
      <c r="E1030" s="48">
        <v>0</v>
      </c>
      <c r="F1030" s="48">
        <f>F1029+1</f>
        <v>274</v>
      </c>
      <c r="G1030" s="49" t="s">
        <v>721</v>
      </c>
      <c r="H1030" s="49" t="s">
        <v>342</v>
      </c>
    </row>
    <row r="1031" spans="1:9" x14ac:dyDescent="0.3">
      <c r="A1031" s="48">
        <v>1</v>
      </c>
      <c r="C1031" s="48">
        <f t="shared" ref="C1031:C1036" si="144">C1030</f>
        <v>115</v>
      </c>
      <c r="D1031" s="48">
        <v>1</v>
      </c>
      <c r="E1031" s="48">
        <v>0</v>
      </c>
      <c r="F1031" s="48">
        <f t="shared" ref="F1031:F1036" si="145">F1030+1</f>
        <v>275</v>
      </c>
      <c r="G1031" s="49" t="s">
        <v>722</v>
      </c>
      <c r="H1031" s="49" t="s">
        <v>343</v>
      </c>
    </row>
    <row r="1032" spans="1:9" x14ac:dyDescent="0.3">
      <c r="A1032" s="48">
        <v>1</v>
      </c>
      <c r="C1032" s="48">
        <f t="shared" si="144"/>
        <v>115</v>
      </c>
      <c r="D1032" s="48">
        <v>1</v>
      </c>
      <c r="E1032" s="48">
        <v>0</v>
      </c>
      <c r="F1032" s="48">
        <f t="shared" si="145"/>
        <v>276</v>
      </c>
      <c r="G1032" s="49" t="s">
        <v>723</v>
      </c>
      <c r="H1032" s="49" t="s">
        <v>344</v>
      </c>
    </row>
    <row r="1033" spans="1:9" x14ac:dyDescent="0.3">
      <c r="A1033" s="48">
        <v>1</v>
      </c>
      <c r="C1033" s="48">
        <f t="shared" si="144"/>
        <v>115</v>
      </c>
      <c r="D1033" s="48">
        <v>1</v>
      </c>
      <c r="E1033" s="48">
        <v>0</v>
      </c>
      <c r="F1033" s="48">
        <f t="shared" si="145"/>
        <v>277</v>
      </c>
      <c r="G1033" s="49" t="s">
        <v>724</v>
      </c>
      <c r="H1033" s="49" t="s">
        <v>474</v>
      </c>
    </row>
    <row r="1034" spans="1:9" x14ac:dyDescent="0.3">
      <c r="A1034" s="48">
        <v>1</v>
      </c>
      <c r="C1034" s="48">
        <f t="shared" si="144"/>
        <v>115</v>
      </c>
      <c r="D1034" s="48">
        <v>1</v>
      </c>
      <c r="E1034" s="48">
        <v>0</v>
      </c>
      <c r="F1034" s="48">
        <f t="shared" si="145"/>
        <v>278</v>
      </c>
      <c r="G1034" s="49" t="s">
        <v>725</v>
      </c>
      <c r="H1034" s="49" t="s">
        <v>736</v>
      </c>
    </row>
    <row r="1035" spans="1:9" x14ac:dyDescent="0.3">
      <c r="A1035" s="48">
        <v>1</v>
      </c>
      <c r="C1035" s="48">
        <f t="shared" si="144"/>
        <v>115</v>
      </c>
      <c r="D1035" s="48">
        <v>0</v>
      </c>
      <c r="E1035" s="48">
        <v>0</v>
      </c>
      <c r="F1035" s="48">
        <f t="shared" si="145"/>
        <v>279</v>
      </c>
      <c r="G1035" s="49" t="s">
        <v>726</v>
      </c>
      <c r="H1035" s="49" t="s">
        <v>803</v>
      </c>
    </row>
    <row r="1036" spans="1:9" x14ac:dyDescent="0.3">
      <c r="A1036" s="48">
        <v>1</v>
      </c>
      <c r="C1036" s="48">
        <f t="shared" si="144"/>
        <v>115</v>
      </c>
      <c r="D1036" s="48">
        <v>0</v>
      </c>
      <c r="E1036" s="48">
        <v>0</v>
      </c>
      <c r="F1036" s="48">
        <f t="shared" si="145"/>
        <v>280</v>
      </c>
      <c r="G1036" s="49" t="s">
        <v>727</v>
      </c>
      <c r="H1036" s="49" t="s">
        <v>804</v>
      </c>
    </row>
    <row r="1037" spans="1:9" x14ac:dyDescent="0.3">
      <c r="G1037" s="49"/>
      <c r="H1037" s="49"/>
    </row>
    <row r="1038" spans="1:9" x14ac:dyDescent="0.3">
      <c r="A1038" s="48">
        <v>1</v>
      </c>
      <c r="C1038" s="48">
        <f>C1029+1</f>
        <v>116</v>
      </c>
      <c r="D1038" s="48">
        <v>0</v>
      </c>
      <c r="E1038" s="48">
        <v>0</v>
      </c>
      <c r="F1038" s="48">
        <v>433</v>
      </c>
      <c r="G1038" s="49" t="s">
        <v>719</v>
      </c>
      <c r="H1038" s="49" t="s">
        <v>471</v>
      </c>
      <c r="I1038" s="48" t="s">
        <v>621</v>
      </c>
    </row>
    <row r="1039" spans="1:9" x14ac:dyDescent="0.3">
      <c r="A1039" s="48">
        <v>1</v>
      </c>
      <c r="C1039" s="48">
        <f>C1038</f>
        <v>116</v>
      </c>
      <c r="D1039" s="48">
        <v>0</v>
      </c>
      <c r="E1039" s="48">
        <v>0</v>
      </c>
      <c r="F1039" s="48">
        <f>F1038+1</f>
        <v>434</v>
      </c>
      <c r="G1039" s="49" t="s">
        <v>720</v>
      </c>
      <c r="H1039" s="49" t="s">
        <v>472</v>
      </c>
      <c r="I1039" s="48" t="s">
        <v>737</v>
      </c>
    </row>
    <row r="1040" spans="1:9" x14ac:dyDescent="0.3">
      <c r="A1040" s="48">
        <v>1</v>
      </c>
      <c r="C1040" s="48">
        <f t="shared" ref="C1040:C1053" si="146">C1039</f>
        <v>116</v>
      </c>
      <c r="D1040" s="48">
        <v>0</v>
      </c>
      <c r="E1040" s="48">
        <v>0</v>
      </c>
      <c r="F1040" s="48">
        <f t="shared" ref="F1040:F1053" si="147">F1039+1</f>
        <v>435</v>
      </c>
      <c r="G1040" s="49" t="s">
        <v>721</v>
      </c>
      <c r="H1040" s="49" t="s">
        <v>473</v>
      </c>
      <c r="I1040" s="48" t="s">
        <v>623</v>
      </c>
    </row>
    <row r="1041" spans="1:9" x14ac:dyDescent="0.3">
      <c r="A1041" s="48">
        <v>1</v>
      </c>
      <c r="C1041" s="48">
        <f t="shared" si="146"/>
        <v>116</v>
      </c>
      <c r="D1041" s="48">
        <v>0</v>
      </c>
      <c r="E1041" s="48">
        <v>0</v>
      </c>
      <c r="F1041" s="48">
        <f t="shared" si="147"/>
        <v>436</v>
      </c>
      <c r="G1041" s="49" t="s">
        <v>722</v>
      </c>
      <c r="H1041" s="49" t="s">
        <v>685</v>
      </c>
      <c r="I1041" s="48" t="s">
        <v>622</v>
      </c>
    </row>
    <row r="1042" spans="1:9" x14ac:dyDescent="0.3">
      <c r="A1042" s="48">
        <v>1</v>
      </c>
      <c r="C1042" s="48">
        <f t="shared" si="146"/>
        <v>116</v>
      </c>
      <c r="D1042" s="48">
        <v>0</v>
      </c>
      <c r="E1042" s="48">
        <v>0</v>
      </c>
      <c r="F1042" s="48">
        <f t="shared" si="147"/>
        <v>437</v>
      </c>
      <c r="G1042" s="49" t="s">
        <v>723</v>
      </c>
      <c r="H1042" s="49"/>
    </row>
    <row r="1043" spans="1:9" x14ac:dyDescent="0.3">
      <c r="A1043" s="48">
        <v>1</v>
      </c>
      <c r="C1043" s="48">
        <f t="shared" si="146"/>
        <v>116</v>
      </c>
      <c r="D1043" s="48">
        <v>0</v>
      </c>
      <c r="E1043" s="48">
        <v>0</v>
      </c>
      <c r="F1043" s="48">
        <f t="shared" si="147"/>
        <v>438</v>
      </c>
      <c r="G1043" s="49" t="s">
        <v>724</v>
      </c>
      <c r="H1043" s="49"/>
    </row>
    <row r="1044" spans="1:9" x14ac:dyDescent="0.3">
      <c r="A1044" s="48">
        <v>1</v>
      </c>
      <c r="C1044" s="48">
        <f t="shared" si="146"/>
        <v>116</v>
      </c>
      <c r="D1044" s="48">
        <v>0</v>
      </c>
      <c r="E1044" s="48">
        <v>0</v>
      </c>
      <c r="F1044" s="48">
        <f t="shared" si="147"/>
        <v>439</v>
      </c>
      <c r="G1044" s="49" t="s">
        <v>725</v>
      </c>
      <c r="H1044" s="49"/>
    </row>
    <row r="1045" spans="1:9" x14ac:dyDescent="0.3">
      <c r="A1045" s="48">
        <v>1</v>
      </c>
      <c r="C1045" s="48">
        <f t="shared" si="146"/>
        <v>116</v>
      </c>
      <c r="D1045" s="48">
        <v>0</v>
      </c>
      <c r="E1045" s="48">
        <v>0</v>
      </c>
      <c r="F1045" s="48">
        <f t="shared" si="147"/>
        <v>440</v>
      </c>
      <c r="G1045" s="49" t="s">
        <v>726</v>
      </c>
      <c r="H1045" s="49"/>
    </row>
    <row r="1046" spans="1:9" x14ac:dyDescent="0.3">
      <c r="A1046" s="48">
        <v>1</v>
      </c>
      <c r="C1046" s="48">
        <f t="shared" si="146"/>
        <v>116</v>
      </c>
      <c r="D1046" s="48">
        <v>0</v>
      </c>
      <c r="E1046" s="48">
        <v>0</v>
      </c>
      <c r="F1046" s="48">
        <f t="shared" si="147"/>
        <v>441</v>
      </c>
      <c r="G1046" s="49" t="s">
        <v>727</v>
      </c>
      <c r="H1046" s="49"/>
    </row>
    <row r="1047" spans="1:9" x14ac:dyDescent="0.3">
      <c r="A1047" s="48">
        <v>1</v>
      </c>
      <c r="C1047" s="48">
        <f t="shared" si="146"/>
        <v>116</v>
      </c>
      <c r="D1047" s="48">
        <v>0</v>
      </c>
      <c r="E1047" s="48">
        <v>0</v>
      </c>
      <c r="F1047" s="48">
        <f t="shared" si="147"/>
        <v>442</v>
      </c>
      <c r="G1047" s="49" t="s">
        <v>728</v>
      </c>
      <c r="H1047" s="49"/>
    </row>
    <row r="1048" spans="1:9" x14ac:dyDescent="0.3">
      <c r="A1048" s="48">
        <v>1</v>
      </c>
      <c r="C1048" s="48">
        <f t="shared" si="146"/>
        <v>116</v>
      </c>
      <c r="D1048" s="48">
        <v>0</v>
      </c>
      <c r="E1048" s="48">
        <v>0</v>
      </c>
      <c r="F1048" s="48">
        <f t="shared" si="147"/>
        <v>443</v>
      </c>
      <c r="G1048" s="49" t="s">
        <v>729</v>
      </c>
      <c r="H1048" s="49"/>
    </row>
    <row r="1049" spans="1:9" x14ac:dyDescent="0.3">
      <c r="A1049" s="48">
        <v>1</v>
      </c>
      <c r="C1049" s="48">
        <f t="shared" si="146"/>
        <v>116</v>
      </c>
      <c r="D1049" s="48">
        <v>0</v>
      </c>
      <c r="E1049" s="48">
        <v>0</v>
      </c>
      <c r="F1049" s="48">
        <f t="shared" si="147"/>
        <v>444</v>
      </c>
      <c r="G1049" s="49" t="s">
        <v>730</v>
      </c>
      <c r="H1049" s="49"/>
    </row>
    <row r="1050" spans="1:9" x14ac:dyDescent="0.3">
      <c r="A1050" s="48">
        <v>1</v>
      </c>
      <c r="C1050" s="48">
        <f t="shared" si="146"/>
        <v>116</v>
      </c>
      <c r="D1050" s="48">
        <v>0</v>
      </c>
      <c r="E1050" s="48">
        <v>0</v>
      </c>
      <c r="F1050" s="48">
        <f t="shared" si="147"/>
        <v>445</v>
      </c>
      <c r="G1050" s="49" t="s">
        <v>731</v>
      </c>
      <c r="H1050" s="49"/>
    </row>
    <row r="1051" spans="1:9" x14ac:dyDescent="0.3">
      <c r="A1051" s="48">
        <v>1</v>
      </c>
      <c r="C1051" s="48">
        <f t="shared" si="146"/>
        <v>116</v>
      </c>
      <c r="D1051" s="48">
        <v>0</v>
      </c>
      <c r="E1051" s="48">
        <v>0</v>
      </c>
      <c r="F1051" s="48">
        <f t="shared" si="147"/>
        <v>446</v>
      </c>
      <c r="G1051" s="49" t="s">
        <v>732</v>
      </c>
      <c r="H1051" s="49"/>
    </row>
    <row r="1052" spans="1:9" x14ac:dyDescent="0.3">
      <c r="A1052" s="48">
        <v>1</v>
      </c>
      <c r="C1052" s="48">
        <f t="shared" si="146"/>
        <v>116</v>
      </c>
      <c r="D1052" s="48">
        <v>0</v>
      </c>
      <c r="E1052" s="48">
        <v>0</v>
      </c>
      <c r="F1052" s="48">
        <f t="shared" si="147"/>
        <v>447</v>
      </c>
      <c r="G1052" s="49" t="s">
        <v>733</v>
      </c>
      <c r="H1052" s="49"/>
    </row>
    <row r="1053" spans="1:9" x14ac:dyDescent="0.3">
      <c r="A1053" s="48">
        <v>1</v>
      </c>
      <c r="C1053" s="48">
        <f t="shared" si="146"/>
        <v>116</v>
      </c>
      <c r="D1053" s="48">
        <v>0</v>
      </c>
      <c r="E1053" s="48">
        <v>0</v>
      </c>
      <c r="F1053" s="48">
        <f t="shared" si="147"/>
        <v>448</v>
      </c>
      <c r="G1053" s="49" t="s">
        <v>734</v>
      </c>
    </row>
    <row r="1055" spans="1:9" x14ac:dyDescent="0.3">
      <c r="A1055" s="48">
        <v>1</v>
      </c>
      <c r="C1055" s="48">
        <f>C1038+1</f>
        <v>117</v>
      </c>
      <c r="D1055" s="48">
        <v>0</v>
      </c>
      <c r="E1055" s="48">
        <v>0</v>
      </c>
      <c r="F1055" s="48">
        <v>449</v>
      </c>
      <c r="G1055" s="49" t="s">
        <v>719</v>
      </c>
      <c r="H1055" s="49" t="s">
        <v>471</v>
      </c>
      <c r="I1055" s="48" t="s">
        <v>738</v>
      </c>
    </row>
    <row r="1056" spans="1:9" x14ac:dyDescent="0.3">
      <c r="A1056" s="48">
        <v>1</v>
      </c>
      <c r="C1056" s="48">
        <f>C1055</f>
        <v>117</v>
      </c>
      <c r="D1056" s="48">
        <v>0</v>
      </c>
      <c r="E1056" s="48">
        <v>0</v>
      </c>
      <c r="F1056" s="48">
        <f>F1055+1</f>
        <v>450</v>
      </c>
      <c r="G1056" s="49" t="s">
        <v>720</v>
      </c>
      <c r="H1056" s="49" t="s">
        <v>472</v>
      </c>
      <c r="I1056" s="48" t="s">
        <v>739</v>
      </c>
    </row>
    <row r="1057" spans="1:9" x14ac:dyDescent="0.3">
      <c r="A1057" s="48">
        <v>1</v>
      </c>
      <c r="C1057" s="48">
        <f t="shared" ref="C1057:C1070" si="148">C1056</f>
        <v>117</v>
      </c>
      <c r="D1057" s="48">
        <v>0</v>
      </c>
      <c r="E1057" s="48">
        <v>0</v>
      </c>
      <c r="F1057" s="48">
        <f t="shared" ref="F1057:F1070" si="149">F1056+1</f>
        <v>451</v>
      </c>
      <c r="G1057" s="49" t="s">
        <v>721</v>
      </c>
      <c r="H1057" s="49" t="s">
        <v>473</v>
      </c>
      <c r="I1057" s="48" t="s">
        <v>637</v>
      </c>
    </row>
    <row r="1058" spans="1:9" x14ac:dyDescent="0.3">
      <c r="A1058" s="48">
        <v>1</v>
      </c>
      <c r="C1058" s="48">
        <f t="shared" si="148"/>
        <v>117</v>
      </c>
      <c r="D1058" s="48">
        <v>0</v>
      </c>
      <c r="E1058" s="48">
        <v>0</v>
      </c>
      <c r="F1058" s="48">
        <f t="shared" si="149"/>
        <v>452</v>
      </c>
      <c r="G1058" s="49" t="s">
        <v>722</v>
      </c>
      <c r="H1058" s="49" t="s">
        <v>685</v>
      </c>
      <c r="I1058" s="48" t="s">
        <v>638</v>
      </c>
    </row>
    <row r="1059" spans="1:9" x14ac:dyDescent="0.3">
      <c r="A1059" s="48">
        <v>1</v>
      </c>
      <c r="C1059" s="48">
        <f t="shared" si="148"/>
        <v>117</v>
      </c>
      <c r="D1059" s="48">
        <v>0</v>
      </c>
      <c r="E1059" s="48">
        <v>0</v>
      </c>
      <c r="F1059" s="48">
        <f t="shared" si="149"/>
        <v>453</v>
      </c>
      <c r="G1059" s="49" t="s">
        <v>723</v>
      </c>
      <c r="H1059" s="49"/>
    </row>
    <row r="1060" spans="1:9" x14ac:dyDescent="0.3">
      <c r="A1060" s="48">
        <v>1</v>
      </c>
      <c r="C1060" s="48">
        <f t="shared" si="148"/>
        <v>117</v>
      </c>
      <c r="D1060" s="48">
        <v>0</v>
      </c>
      <c r="E1060" s="48">
        <v>0</v>
      </c>
      <c r="F1060" s="48">
        <f t="shared" si="149"/>
        <v>454</v>
      </c>
      <c r="G1060" s="49" t="s">
        <v>724</v>
      </c>
      <c r="H1060" s="49"/>
    </row>
    <row r="1061" spans="1:9" x14ac:dyDescent="0.3">
      <c r="A1061" s="48">
        <v>1</v>
      </c>
      <c r="C1061" s="48">
        <f t="shared" si="148"/>
        <v>117</v>
      </c>
      <c r="D1061" s="48">
        <v>0</v>
      </c>
      <c r="E1061" s="48">
        <v>0</v>
      </c>
      <c r="F1061" s="48">
        <f t="shared" si="149"/>
        <v>455</v>
      </c>
      <c r="G1061" s="49" t="s">
        <v>725</v>
      </c>
      <c r="H1061" s="49"/>
    </row>
    <row r="1062" spans="1:9" x14ac:dyDescent="0.3">
      <c r="A1062" s="48">
        <v>1</v>
      </c>
      <c r="C1062" s="48">
        <f t="shared" si="148"/>
        <v>117</v>
      </c>
      <c r="D1062" s="48">
        <v>0</v>
      </c>
      <c r="E1062" s="48">
        <v>0</v>
      </c>
      <c r="F1062" s="48">
        <f t="shared" si="149"/>
        <v>456</v>
      </c>
      <c r="G1062" s="49" t="s">
        <v>726</v>
      </c>
      <c r="H1062" s="49"/>
    </row>
    <row r="1063" spans="1:9" x14ac:dyDescent="0.3">
      <c r="A1063" s="48">
        <v>1</v>
      </c>
      <c r="C1063" s="48">
        <f t="shared" si="148"/>
        <v>117</v>
      </c>
      <c r="D1063" s="48">
        <v>0</v>
      </c>
      <c r="E1063" s="48">
        <v>0</v>
      </c>
      <c r="F1063" s="48">
        <f t="shared" si="149"/>
        <v>457</v>
      </c>
      <c r="G1063" s="49" t="s">
        <v>727</v>
      </c>
      <c r="H1063" s="49"/>
    </row>
    <row r="1064" spans="1:9" x14ac:dyDescent="0.3">
      <c r="A1064" s="48">
        <v>1</v>
      </c>
      <c r="C1064" s="48">
        <f t="shared" si="148"/>
        <v>117</v>
      </c>
      <c r="D1064" s="48">
        <v>0</v>
      </c>
      <c r="E1064" s="48">
        <v>0</v>
      </c>
      <c r="F1064" s="48">
        <f t="shared" si="149"/>
        <v>458</v>
      </c>
      <c r="G1064" s="49" t="s">
        <v>728</v>
      </c>
      <c r="H1064" s="49"/>
    </row>
    <row r="1065" spans="1:9" x14ac:dyDescent="0.3">
      <c r="A1065" s="48">
        <v>1</v>
      </c>
      <c r="C1065" s="48">
        <f t="shared" si="148"/>
        <v>117</v>
      </c>
      <c r="D1065" s="48">
        <v>0</v>
      </c>
      <c r="E1065" s="48">
        <v>0</v>
      </c>
      <c r="F1065" s="48">
        <f t="shared" si="149"/>
        <v>459</v>
      </c>
      <c r="G1065" s="49" t="s">
        <v>729</v>
      </c>
      <c r="H1065" s="49"/>
    </row>
    <row r="1066" spans="1:9" x14ac:dyDescent="0.3">
      <c r="A1066" s="48">
        <v>1</v>
      </c>
      <c r="C1066" s="48">
        <f t="shared" si="148"/>
        <v>117</v>
      </c>
      <c r="D1066" s="48">
        <v>0</v>
      </c>
      <c r="E1066" s="48">
        <v>0</v>
      </c>
      <c r="F1066" s="48">
        <f t="shared" si="149"/>
        <v>460</v>
      </c>
      <c r="G1066" s="49" t="s">
        <v>730</v>
      </c>
      <c r="H1066" s="49"/>
    </row>
    <row r="1067" spans="1:9" x14ac:dyDescent="0.3">
      <c r="A1067" s="48">
        <v>1</v>
      </c>
      <c r="C1067" s="48">
        <f t="shared" si="148"/>
        <v>117</v>
      </c>
      <c r="D1067" s="48">
        <v>0</v>
      </c>
      <c r="E1067" s="48">
        <v>0</v>
      </c>
      <c r="F1067" s="48">
        <f t="shared" si="149"/>
        <v>461</v>
      </c>
      <c r="G1067" s="49" t="s">
        <v>731</v>
      </c>
      <c r="H1067" s="49"/>
    </row>
    <row r="1068" spans="1:9" x14ac:dyDescent="0.3">
      <c r="A1068" s="48">
        <v>1</v>
      </c>
      <c r="C1068" s="48">
        <f t="shared" si="148"/>
        <v>117</v>
      </c>
      <c r="D1068" s="48">
        <v>0</v>
      </c>
      <c r="E1068" s="48">
        <v>0</v>
      </c>
      <c r="F1068" s="48">
        <f t="shared" si="149"/>
        <v>462</v>
      </c>
      <c r="G1068" s="49" t="s">
        <v>732</v>
      </c>
      <c r="H1068" s="49"/>
    </row>
    <row r="1069" spans="1:9" x14ac:dyDescent="0.3">
      <c r="A1069" s="48">
        <v>1</v>
      </c>
      <c r="C1069" s="48">
        <f t="shared" si="148"/>
        <v>117</v>
      </c>
      <c r="D1069" s="48">
        <v>0</v>
      </c>
      <c r="E1069" s="48">
        <v>0</v>
      </c>
      <c r="F1069" s="48">
        <f t="shared" si="149"/>
        <v>463</v>
      </c>
      <c r="G1069" s="49" t="s">
        <v>733</v>
      </c>
      <c r="H1069" s="49"/>
    </row>
    <row r="1070" spans="1:9" x14ac:dyDescent="0.3">
      <c r="A1070" s="48">
        <v>1</v>
      </c>
      <c r="C1070" s="48">
        <f t="shared" si="148"/>
        <v>117</v>
      </c>
      <c r="D1070" s="48">
        <v>0</v>
      </c>
      <c r="E1070" s="48">
        <v>0</v>
      </c>
      <c r="F1070" s="48">
        <f t="shared" si="149"/>
        <v>464</v>
      </c>
      <c r="G1070" s="49" t="s">
        <v>734</v>
      </c>
    </row>
    <row r="1072" spans="1:9" x14ac:dyDescent="0.3">
      <c r="A1072" s="48">
        <v>1</v>
      </c>
      <c r="C1072" s="48">
        <f>C1055+1</f>
        <v>118</v>
      </c>
      <c r="D1072" s="48">
        <v>0</v>
      </c>
      <c r="E1072" s="48">
        <v>0</v>
      </c>
      <c r="F1072" s="48">
        <v>465</v>
      </c>
      <c r="G1072" s="49" t="s">
        <v>719</v>
      </c>
      <c r="H1072" s="49" t="s">
        <v>471</v>
      </c>
      <c r="I1072" s="48" t="s">
        <v>740</v>
      </c>
    </row>
    <row r="1073" spans="1:9" x14ac:dyDescent="0.3">
      <c r="A1073" s="48">
        <v>1</v>
      </c>
      <c r="C1073" s="48">
        <f>C1072</f>
        <v>118</v>
      </c>
      <c r="D1073" s="48">
        <v>0</v>
      </c>
      <c r="E1073" s="48">
        <v>0</v>
      </c>
      <c r="F1073" s="48">
        <f>F1072+1</f>
        <v>466</v>
      </c>
      <c r="G1073" s="49" t="s">
        <v>720</v>
      </c>
      <c r="H1073" s="49" t="s">
        <v>472</v>
      </c>
      <c r="I1073" s="48" t="s">
        <v>741</v>
      </c>
    </row>
    <row r="1074" spans="1:9" x14ac:dyDescent="0.3">
      <c r="A1074" s="48">
        <v>1</v>
      </c>
      <c r="C1074" s="48">
        <f t="shared" ref="C1074:C1087" si="150">C1073</f>
        <v>118</v>
      </c>
      <c r="D1074" s="48">
        <v>0</v>
      </c>
      <c r="E1074" s="48">
        <v>0</v>
      </c>
      <c r="F1074" s="48">
        <f t="shared" ref="F1074:F1087" si="151">F1073+1</f>
        <v>467</v>
      </c>
      <c r="G1074" s="49" t="s">
        <v>721</v>
      </c>
      <c r="H1074" s="49" t="s">
        <v>473</v>
      </c>
      <c r="I1074" s="48" t="s">
        <v>652</v>
      </c>
    </row>
    <row r="1075" spans="1:9" x14ac:dyDescent="0.3">
      <c r="A1075" s="48">
        <v>1</v>
      </c>
      <c r="C1075" s="48">
        <f t="shared" si="150"/>
        <v>118</v>
      </c>
      <c r="D1075" s="48">
        <v>0</v>
      </c>
      <c r="E1075" s="48">
        <v>0</v>
      </c>
      <c r="F1075" s="48">
        <f t="shared" si="151"/>
        <v>468</v>
      </c>
      <c r="G1075" s="49" t="s">
        <v>722</v>
      </c>
      <c r="H1075" s="49" t="s">
        <v>685</v>
      </c>
      <c r="I1075" s="48" t="s">
        <v>654</v>
      </c>
    </row>
    <row r="1076" spans="1:9" x14ac:dyDescent="0.3">
      <c r="A1076" s="48">
        <v>1</v>
      </c>
      <c r="C1076" s="48">
        <f t="shared" si="150"/>
        <v>118</v>
      </c>
      <c r="D1076" s="48">
        <v>0</v>
      </c>
      <c r="E1076" s="48">
        <v>0</v>
      </c>
      <c r="F1076" s="48">
        <f t="shared" si="151"/>
        <v>469</v>
      </c>
      <c r="G1076" s="49" t="s">
        <v>723</v>
      </c>
      <c r="H1076" s="49"/>
    </row>
    <row r="1077" spans="1:9" x14ac:dyDescent="0.3">
      <c r="A1077" s="48">
        <v>1</v>
      </c>
      <c r="C1077" s="48">
        <f t="shared" si="150"/>
        <v>118</v>
      </c>
      <c r="D1077" s="48">
        <v>0</v>
      </c>
      <c r="E1077" s="48">
        <v>0</v>
      </c>
      <c r="F1077" s="48">
        <f t="shared" si="151"/>
        <v>470</v>
      </c>
      <c r="G1077" s="49" t="s">
        <v>724</v>
      </c>
      <c r="H1077" s="49"/>
    </row>
    <row r="1078" spans="1:9" x14ac:dyDescent="0.3">
      <c r="A1078" s="48">
        <v>1</v>
      </c>
      <c r="C1078" s="48">
        <f t="shared" si="150"/>
        <v>118</v>
      </c>
      <c r="D1078" s="48">
        <v>0</v>
      </c>
      <c r="E1078" s="48">
        <v>0</v>
      </c>
      <c r="F1078" s="48">
        <f t="shared" si="151"/>
        <v>471</v>
      </c>
      <c r="G1078" s="49" t="s">
        <v>725</v>
      </c>
      <c r="H1078" s="49"/>
    </row>
    <row r="1079" spans="1:9" x14ac:dyDescent="0.3">
      <c r="A1079" s="48">
        <v>1</v>
      </c>
      <c r="C1079" s="48">
        <f t="shared" si="150"/>
        <v>118</v>
      </c>
      <c r="D1079" s="48">
        <v>0</v>
      </c>
      <c r="E1079" s="48">
        <v>0</v>
      </c>
      <c r="F1079" s="48">
        <f t="shared" si="151"/>
        <v>472</v>
      </c>
      <c r="G1079" s="49" t="s">
        <v>726</v>
      </c>
      <c r="H1079" s="49"/>
    </row>
    <row r="1080" spans="1:9" x14ac:dyDescent="0.3">
      <c r="A1080" s="48">
        <v>1</v>
      </c>
      <c r="C1080" s="48">
        <f t="shared" si="150"/>
        <v>118</v>
      </c>
      <c r="D1080" s="48">
        <v>0</v>
      </c>
      <c r="E1080" s="48">
        <v>0</v>
      </c>
      <c r="F1080" s="48">
        <f t="shared" si="151"/>
        <v>473</v>
      </c>
      <c r="G1080" s="49" t="s">
        <v>727</v>
      </c>
      <c r="H1080" s="49"/>
    </row>
    <row r="1081" spans="1:9" x14ac:dyDescent="0.3">
      <c r="A1081" s="48">
        <v>1</v>
      </c>
      <c r="C1081" s="48">
        <f t="shared" si="150"/>
        <v>118</v>
      </c>
      <c r="D1081" s="48">
        <v>0</v>
      </c>
      <c r="E1081" s="48">
        <v>0</v>
      </c>
      <c r="F1081" s="48">
        <f t="shared" si="151"/>
        <v>474</v>
      </c>
      <c r="G1081" s="49" t="s">
        <v>728</v>
      </c>
      <c r="H1081" s="49"/>
    </row>
    <row r="1082" spans="1:9" x14ac:dyDescent="0.3">
      <c r="A1082" s="48">
        <v>1</v>
      </c>
      <c r="C1082" s="48">
        <f t="shared" si="150"/>
        <v>118</v>
      </c>
      <c r="D1082" s="48">
        <v>0</v>
      </c>
      <c r="E1082" s="48">
        <v>0</v>
      </c>
      <c r="F1082" s="48">
        <f t="shared" si="151"/>
        <v>475</v>
      </c>
      <c r="G1082" s="49" t="s">
        <v>729</v>
      </c>
      <c r="H1082" s="49"/>
    </row>
    <row r="1083" spans="1:9" x14ac:dyDescent="0.3">
      <c r="A1083" s="48">
        <v>1</v>
      </c>
      <c r="C1083" s="48">
        <f t="shared" si="150"/>
        <v>118</v>
      </c>
      <c r="D1083" s="48">
        <v>0</v>
      </c>
      <c r="E1083" s="48">
        <v>0</v>
      </c>
      <c r="F1083" s="48">
        <f t="shared" si="151"/>
        <v>476</v>
      </c>
      <c r="G1083" s="49" t="s">
        <v>730</v>
      </c>
      <c r="H1083" s="49"/>
    </row>
    <row r="1084" spans="1:9" x14ac:dyDescent="0.3">
      <c r="A1084" s="48">
        <v>1</v>
      </c>
      <c r="C1084" s="48">
        <f t="shared" si="150"/>
        <v>118</v>
      </c>
      <c r="D1084" s="48">
        <v>0</v>
      </c>
      <c r="E1084" s="48">
        <v>0</v>
      </c>
      <c r="F1084" s="48">
        <f t="shared" si="151"/>
        <v>477</v>
      </c>
      <c r="G1084" s="49" t="s">
        <v>731</v>
      </c>
      <c r="H1084" s="49"/>
    </row>
    <row r="1085" spans="1:9" x14ac:dyDescent="0.3">
      <c r="A1085" s="48">
        <v>1</v>
      </c>
      <c r="C1085" s="48">
        <f t="shared" si="150"/>
        <v>118</v>
      </c>
      <c r="D1085" s="48">
        <v>0</v>
      </c>
      <c r="E1085" s="48">
        <v>0</v>
      </c>
      <c r="F1085" s="48">
        <f t="shared" si="151"/>
        <v>478</v>
      </c>
      <c r="G1085" s="49" t="s">
        <v>732</v>
      </c>
      <c r="H1085" s="49"/>
    </row>
    <row r="1086" spans="1:9" x14ac:dyDescent="0.3">
      <c r="A1086" s="48">
        <v>1</v>
      </c>
      <c r="C1086" s="48">
        <f t="shared" si="150"/>
        <v>118</v>
      </c>
      <c r="D1086" s="48">
        <v>0</v>
      </c>
      <c r="E1086" s="48">
        <v>0</v>
      </c>
      <c r="F1086" s="48">
        <f t="shared" si="151"/>
        <v>479</v>
      </c>
      <c r="G1086" s="49" t="s">
        <v>733</v>
      </c>
      <c r="H1086" s="49"/>
    </row>
    <row r="1087" spans="1:9" x14ac:dyDescent="0.3">
      <c r="A1087" s="48">
        <v>1</v>
      </c>
      <c r="C1087" s="48">
        <f t="shared" si="150"/>
        <v>118</v>
      </c>
      <c r="D1087" s="48">
        <v>0</v>
      </c>
      <c r="E1087" s="48">
        <v>0</v>
      </c>
      <c r="F1087" s="48">
        <f t="shared" si="151"/>
        <v>480</v>
      </c>
      <c r="G1087" s="49" t="s">
        <v>734</v>
      </c>
    </row>
    <row r="1089" spans="1:9" x14ac:dyDescent="0.3">
      <c r="A1089" s="48">
        <v>1</v>
      </c>
      <c r="C1089" s="48">
        <f>C1072+1</f>
        <v>119</v>
      </c>
      <c r="D1089" s="48">
        <v>0</v>
      </c>
      <c r="E1089" s="48">
        <v>0</v>
      </c>
      <c r="F1089" s="48">
        <v>481</v>
      </c>
      <c r="G1089" s="49" t="s">
        <v>719</v>
      </c>
      <c r="H1089" s="49" t="s">
        <v>471</v>
      </c>
      <c r="I1089" s="48" t="s">
        <v>742</v>
      </c>
    </row>
    <row r="1090" spans="1:9" x14ac:dyDescent="0.3">
      <c r="A1090" s="48">
        <v>1</v>
      </c>
      <c r="C1090" s="48">
        <f>C1089</f>
        <v>119</v>
      </c>
      <c r="D1090" s="48">
        <v>0</v>
      </c>
      <c r="E1090" s="48">
        <v>0</v>
      </c>
      <c r="F1090" s="48">
        <f>F1089+1</f>
        <v>482</v>
      </c>
      <c r="G1090" s="49" t="s">
        <v>720</v>
      </c>
      <c r="H1090" s="49" t="s">
        <v>472</v>
      </c>
      <c r="I1090" s="48" t="s">
        <v>743</v>
      </c>
    </row>
    <row r="1091" spans="1:9" x14ac:dyDescent="0.3">
      <c r="A1091" s="48">
        <v>1</v>
      </c>
      <c r="C1091" s="48">
        <f t="shared" ref="C1091:C1104" si="152">C1090</f>
        <v>119</v>
      </c>
      <c r="D1091" s="48">
        <v>0</v>
      </c>
      <c r="E1091" s="48">
        <v>0</v>
      </c>
      <c r="F1091" s="48">
        <f t="shared" ref="F1091:F1104" si="153">F1090+1</f>
        <v>483</v>
      </c>
      <c r="G1091" s="49" t="s">
        <v>721</v>
      </c>
      <c r="H1091" s="49" t="s">
        <v>473</v>
      </c>
      <c r="I1091" s="48" t="s">
        <v>667</v>
      </c>
    </row>
    <row r="1092" spans="1:9" x14ac:dyDescent="0.3">
      <c r="A1092" s="48">
        <v>1</v>
      </c>
      <c r="C1092" s="48">
        <f t="shared" si="152"/>
        <v>119</v>
      </c>
      <c r="D1092" s="48">
        <v>0</v>
      </c>
      <c r="E1092" s="48">
        <v>0</v>
      </c>
      <c r="F1092" s="48">
        <f t="shared" si="153"/>
        <v>484</v>
      </c>
      <c r="G1092" s="49" t="s">
        <v>722</v>
      </c>
      <c r="H1092" s="49" t="s">
        <v>685</v>
      </c>
      <c r="I1092" s="48" t="s">
        <v>668</v>
      </c>
    </row>
    <row r="1093" spans="1:9" x14ac:dyDescent="0.3">
      <c r="A1093" s="48">
        <v>1</v>
      </c>
      <c r="C1093" s="48">
        <f t="shared" si="152"/>
        <v>119</v>
      </c>
      <c r="D1093" s="48">
        <v>0</v>
      </c>
      <c r="E1093" s="48">
        <v>0</v>
      </c>
      <c r="F1093" s="48">
        <f t="shared" si="153"/>
        <v>485</v>
      </c>
      <c r="G1093" s="49" t="s">
        <v>723</v>
      </c>
      <c r="H1093" s="49"/>
    </row>
    <row r="1094" spans="1:9" x14ac:dyDescent="0.3">
      <c r="A1094" s="48">
        <v>1</v>
      </c>
      <c r="C1094" s="48">
        <f t="shared" si="152"/>
        <v>119</v>
      </c>
      <c r="D1094" s="48">
        <v>0</v>
      </c>
      <c r="E1094" s="48">
        <v>0</v>
      </c>
      <c r="F1094" s="48">
        <f t="shared" si="153"/>
        <v>486</v>
      </c>
      <c r="G1094" s="49" t="s">
        <v>724</v>
      </c>
      <c r="H1094" s="49"/>
    </row>
    <row r="1095" spans="1:9" x14ac:dyDescent="0.3">
      <c r="A1095" s="48">
        <v>1</v>
      </c>
      <c r="C1095" s="48">
        <f t="shared" si="152"/>
        <v>119</v>
      </c>
      <c r="D1095" s="48">
        <v>0</v>
      </c>
      <c r="E1095" s="48">
        <v>0</v>
      </c>
      <c r="F1095" s="48">
        <f t="shared" si="153"/>
        <v>487</v>
      </c>
      <c r="G1095" s="49" t="s">
        <v>725</v>
      </c>
      <c r="H1095" s="49"/>
    </row>
    <row r="1096" spans="1:9" x14ac:dyDescent="0.3">
      <c r="A1096" s="48">
        <v>1</v>
      </c>
      <c r="C1096" s="48">
        <f t="shared" si="152"/>
        <v>119</v>
      </c>
      <c r="D1096" s="48">
        <v>0</v>
      </c>
      <c r="E1096" s="48">
        <v>0</v>
      </c>
      <c r="F1096" s="48">
        <f t="shared" si="153"/>
        <v>488</v>
      </c>
      <c r="G1096" s="49" t="s">
        <v>726</v>
      </c>
      <c r="H1096" s="49"/>
    </row>
    <row r="1097" spans="1:9" x14ac:dyDescent="0.3">
      <c r="A1097" s="48">
        <v>1</v>
      </c>
      <c r="C1097" s="48">
        <f t="shared" si="152"/>
        <v>119</v>
      </c>
      <c r="D1097" s="48">
        <v>0</v>
      </c>
      <c r="E1097" s="48">
        <v>0</v>
      </c>
      <c r="F1097" s="48">
        <f t="shared" si="153"/>
        <v>489</v>
      </c>
      <c r="G1097" s="49" t="s">
        <v>727</v>
      </c>
      <c r="H1097" s="49"/>
    </row>
    <row r="1098" spans="1:9" x14ac:dyDescent="0.3">
      <c r="A1098" s="48">
        <v>1</v>
      </c>
      <c r="C1098" s="48">
        <f t="shared" si="152"/>
        <v>119</v>
      </c>
      <c r="D1098" s="48">
        <v>0</v>
      </c>
      <c r="E1098" s="48">
        <v>0</v>
      </c>
      <c r="F1098" s="48">
        <f t="shared" si="153"/>
        <v>490</v>
      </c>
      <c r="G1098" s="49" t="s">
        <v>728</v>
      </c>
      <c r="H1098" s="49"/>
    </row>
    <row r="1099" spans="1:9" x14ac:dyDescent="0.3">
      <c r="A1099" s="48">
        <v>1</v>
      </c>
      <c r="C1099" s="48">
        <f t="shared" si="152"/>
        <v>119</v>
      </c>
      <c r="D1099" s="48">
        <v>0</v>
      </c>
      <c r="E1099" s="48">
        <v>0</v>
      </c>
      <c r="F1099" s="48">
        <f t="shared" si="153"/>
        <v>491</v>
      </c>
      <c r="G1099" s="49" t="s">
        <v>729</v>
      </c>
      <c r="H1099" s="49"/>
    </row>
    <row r="1100" spans="1:9" x14ac:dyDescent="0.3">
      <c r="A1100" s="48">
        <v>1</v>
      </c>
      <c r="C1100" s="48">
        <f t="shared" si="152"/>
        <v>119</v>
      </c>
      <c r="D1100" s="48">
        <v>0</v>
      </c>
      <c r="E1100" s="48">
        <v>0</v>
      </c>
      <c r="F1100" s="48">
        <f t="shared" si="153"/>
        <v>492</v>
      </c>
      <c r="G1100" s="49" t="s">
        <v>730</v>
      </c>
      <c r="H1100" s="49"/>
    </row>
    <row r="1101" spans="1:9" x14ac:dyDescent="0.3">
      <c r="A1101" s="48">
        <v>1</v>
      </c>
      <c r="C1101" s="48">
        <f t="shared" si="152"/>
        <v>119</v>
      </c>
      <c r="D1101" s="48">
        <v>0</v>
      </c>
      <c r="E1101" s="48">
        <v>0</v>
      </c>
      <c r="F1101" s="48">
        <f t="shared" si="153"/>
        <v>493</v>
      </c>
      <c r="G1101" s="49" t="s">
        <v>731</v>
      </c>
      <c r="H1101" s="49"/>
    </row>
    <row r="1102" spans="1:9" x14ac:dyDescent="0.3">
      <c r="A1102" s="48">
        <v>1</v>
      </c>
      <c r="C1102" s="48">
        <f t="shared" si="152"/>
        <v>119</v>
      </c>
      <c r="D1102" s="48">
        <v>0</v>
      </c>
      <c r="E1102" s="48">
        <v>0</v>
      </c>
      <c r="F1102" s="48">
        <f t="shared" si="153"/>
        <v>494</v>
      </c>
      <c r="G1102" s="49" t="s">
        <v>732</v>
      </c>
      <c r="H1102" s="49"/>
    </row>
    <row r="1103" spans="1:9" x14ac:dyDescent="0.3">
      <c r="A1103" s="48">
        <v>1</v>
      </c>
      <c r="C1103" s="48">
        <f t="shared" si="152"/>
        <v>119</v>
      </c>
      <c r="D1103" s="48">
        <v>0</v>
      </c>
      <c r="E1103" s="48">
        <v>0</v>
      </c>
      <c r="F1103" s="48">
        <f t="shared" si="153"/>
        <v>495</v>
      </c>
      <c r="G1103" s="49" t="s">
        <v>733</v>
      </c>
      <c r="H1103" s="49"/>
    </row>
    <row r="1104" spans="1:9" x14ac:dyDescent="0.3">
      <c r="A1104" s="48">
        <v>1</v>
      </c>
      <c r="C1104" s="48">
        <f t="shared" si="152"/>
        <v>119</v>
      </c>
      <c r="D1104" s="48">
        <v>0</v>
      </c>
      <c r="E1104" s="48">
        <v>0</v>
      </c>
      <c r="F1104" s="48">
        <f t="shared" si="153"/>
        <v>496</v>
      </c>
      <c r="G1104" s="49" t="s">
        <v>734</v>
      </c>
    </row>
    <row r="1106" spans="1:9" x14ac:dyDescent="0.3">
      <c r="A1106" s="48">
        <v>1</v>
      </c>
      <c r="C1106" s="48">
        <f>C1089+1</f>
        <v>120</v>
      </c>
      <c r="D1106" s="48">
        <v>0</v>
      </c>
      <c r="E1106" s="48">
        <v>0</v>
      </c>
      <c r="F1106" s="48">
        <f>F1089+16</f>
        <v>497</v>
      </c>
      <c r="G1106" s="49" t="s">
        <v>719</v>
      </c>
      <c r="H1106" s="49" t="s">
        <v>471</v>
      </c>
      <c r="I1106" s="55" t="s">
        <v>1307</v>
      </c>
    </row>
    <row r="1107" spans="1:9" x14ac:dyDescent="0.3">
      <c r="A1107" s="48">
        <v>1</v>
      </c>
      <c r="C1107" s="48">
        <f>C1106</f>
        <v>120</v>
      </c>
      <c r="D1107" s="48">
        <v>0</v>
      </c>
      <c r="E1107" s="48">
        <v>0</v>
      </c>
      <c r="F1107" s="48">
        <f>F1106+1</f>
        <v>498</v>
      </c>
      <c r="G1107" s="49" t="s">
        <v>720</v>
      </c>
      <c r="H1107" s="49" t="s">
        <v>472</v>
      </c>
      <c r="I1107" s="55" t="s">
        <v>1308</v>
      </c>
    </row>
    <row r="1108" spans="1:9" x14ac:dyDescent="0.3">
      <c r="A1108" s="48">
        <v>1</v>
      </c>
      <c r="C1108" s="48">
        <f t="shared" ref="C1108:C1121" si="154">C1107</f>
        <v>120</v>
      </c>
      <c r="D1108" s="48">
        <v>0</v>
      </c>
      <c r="E1108" s="48">
        <v>0</v>
      </c>
      <c r="F1108" s="48">
        <f t="shared" ref="F1108:F1121" si="155">F1107+1</f>
        <v>499</v>
      </c>
      <c r="G1108" s="49" t="s">
        <v>721</v>
      </c>
      <c r="H1108" s="49" t="s">
        <v>473</v>
      </c>
      <c r="I1108" s="55" t="s">
        <v>1127</v>
      </c>
    </row>
    <row r="1109" spans="1:9" x14ac:dyDescent="0.3">
      <c r="A1109" s="48">
        <v>1</v>
      </c>
      <c r="C1109" s="48">
        <f t="shared" si="154"/>
        <v>120</v>
      </c>
      <c r="D1109" s="48">
        <v>0</v>
      </c>
      <c r="E1109" s="48">
        <v>0</v>
      </c>
      <c r="F1109" s="48">
        <f t="shared" si="155"/>
        <v>500</v>
      </c>
      <c r="G1109" s="49" t="s">
        <v>722</v>
      </c>
      <c r="H1109" s="49" t="s">
        <v>685</v>
      </c>
      <c r="I1109" s="55" t="s">
        <v>1128</v>
      </c>
    </row>
    <row r="1110" spans="1:9" x14ac:dyDescent="0.3">
      <c r="A1110" s="48">
        <v>1</v>
      </c>
      <c r="C1110" s="48">
        <f t="shared" si="154"/>
        <v>120</v>
      </c>
      <c r="D1110" s="48">
        <v>0</v>
      </c>
      <c r="E1110" s="48">
        <v>0</v>
      </c>
      <c r="F1110" s="48">
        <f t="shared" si="155"/>
        <v>501</v>
      </c>
      <c r="G1110" s="49" t="s">
        <v>723</v>
      </c>
      <c r="H1110" s="49"/>
    </row>
    <row r="1111" spans="1:9" x14ac:dyDescent="0.3">
      <c r="A1111" s="48">
        <v>1</v>
      </c>
      <c r="C1111" s="48">
        <f t="shared" si="154"/>
        <v>120</v>
      </c>
      <c r="D1111" s="48">
        <v>0</v>
      </c>
      <c r="E1111" s="48">
        <v>0</v>
      </c>
      <c r="F1111" s="48">
        <f t="shared" si="155"/>
        <v>502</v>
      </c>
      <c r="G1111" s="49" t="s">
        <v>724</v>
      </c>
      <c r="H1111" s="49"/>
    </row>
    <row r="1112" spans="1:9" x14ac:dyDescent="0.3">
      <c r="A1112" s="48">
        <v>1</v>
      </c>
      <c r="C1112" s="48">
        <f t="shared" si="154"/>
        <v>120</v>
      </c>
      <c r="D1112" s="48">
        <v>0</v>
      </c>
      <c r="E1112" s="48">
        <v>0</v>
      </c>
      <c r="F1112" s="48">
        <f t="shared" si="155"/>
        <v>503</v>
      </c>
      <c r="G1112" s="49" t="s">
        <v>725</v>
      </c>
      <c r="H1112" s="49"/>
    </row>
    <row r="1113" spans="1:9" x14ac:dyDescent="0.3">
      <c r="A1113" s="48">
        <v>1</v>
      </c>
      <c r="C1113" s="48">
        <f t="shared" si="154"/>
        <v>120</v>
      </c>
      <c r="D1113" s="48">
        <v>0</v>
      </c>
      <c r="E1113" s="48">
        <v>0</v>
      </c>
      <c r="F1113" s="48">
        <f t="shared" si="155"/>
        <v>504</v>
      </c>
      <c r="G1113" s="49" t="s">
        <v>726</v>
      </c>
      <c r="H1113" s="49"/>
    </row>
    <row r="1114" spans="1:9" x14ac:dyDescent="0.3">
      <c r="A1114" s="48">
        <v>1</v>
      </c>
      <c r="C1114" s="48">
        <f t="shared" si="154"/>
        <v>120</v>
      </c>
      <c r="D1114" s="48">
        <v>0</v>
      </c>
      <c r="E1114" s="48">
        <v>0</v>
      </c>
      <c r="F1114" s="48">
        <f t="shared" si="155"/>
        <v>505</v>
      </c>
      <c r="G1114" s="49" t="s">
        <v>727</v>
      </c>
      <c r="H1114" s="49"/>
    </row>
    <row r="1115" spans="1:9" x14ac:dyDescent="0.3">
      <c r="A1115" s="48">
        <v>1</v>
      </c>
      <c r="C1115" s="48">
        <f t="shared" si="154"/>
        <v>120</v>
      </c>
      <c r="D1115" s="48">
        <v>0</v>
      </c>
      <c r="E1115" s="48">
        <v>0</v>
      </c>
      <c r="F1115" s="48">
        <f t="shared" si="155"/>
        <v>506</v>
      </c>
      <c r="G1115" s="49" t="s">
        <v>728</v>
      </c>
      <c r="H1115" s="49"/>
    </row>
    <row r="1116" spans="1:9" x14ac:dyDescent="0.3">
      <c r="A1116" s="48">
        <v>1</v>
      </c>
      <c r="C1116" s="48">
        <f t="shared" si="154"/>
        <v>120</v>
      </c>
      <c r="D1116" s="48">
        <v>0</v>
      </c>
      <c r="E1116" s="48">
        <v>0</v>
      </c>
      <c r="F1116" s="48">
        <f t="shared" si="155"/>
        <v>507</v>
      </c>
      <c r="G1116" s="49" t="s">
        <v>729</v>
      </c>
      <c r="H1116" s="49"/>
    </row>
    <row r="1117" spans="1:9" x14ac:dyDescent="0.3">
      <c r="A1117" s="48">
        <v>1</v>
      </c>
      <c r="C1117" s="48">
        <f t="shared" si="154"/>
        <v>120</v>
      </c>
      <c r="D1117" s="48">
        <v>0</v>
      </c>
      <c r="E1117" s="48">
        <v>0</v>
      </c>
      <c r="F1117" s="48">
        <f t="shared" si="155"/>
        <v>508</v>
      </c>
      <c r="G1117" s="49" t="s">
        <v>730</v>
      </c>
      <c r="H1117" s="49"/>
    </row>
    <row r="1118" spans="1:9" x14ac:dyDescent="0.3">
      <c r="A1118" s="48">
        <v>1</v>
      </c>
      <c r="C1118" s="48">
        <f t="shared" si="154"/>
        <v>120</v>
      </c>
      <c r="D1118" s="48">
        <v>0</v>
      </c>
      <c r="E1118" s="48">
        <v>0</v>
      </c>
      <c r="F1118" s="48">
        <f t="shared" si="155"/>
        <v>509</v>
      </c>
      <c r="G1118" s="49" t="s">
        <v>731</v>
      </c>
      <c r="H1118" s="49"/>
    </row>
    <row r="1119" spans="1:9" x14ac:dyDescent="0.3">
      <c r="A1119" s="48">
        <v>1</v>
      </c>
      <c r="C1119" s="48">
        <f t="shared" si="154"/>
        <v>120</v>
      </c>
      <c r="D1119" s="48">
        <v>0</v>
      </c>
      <c r="E1119" s="48">
        <v>0</v>
      </c>
      <c r="F1119" s="48">
        <f t="shared" si="155"/>
        <v>510</v>
      </c>
      <c r="G1119" s="49" t="s">
        <v>732</v>
      </c>
      <c r="H1119" s="49"/>
    </row>
    <row r="1120" spans="1:9" x14ac:dyDescent="0.3">
      <c r="A1120" s="48">
        <v>1</v>
      </c>
      <c r="C1120" s="48">
        <f t="shared" si="154"/>
        <v>120</v>
      </c>
      <c r="D1120" s="48">
        <v>0</v>
      </c>
      <c r="E1120" s="48">
        <v>0</v>
      </c>
      <c r="F1120" s="48">
        <f t="shared" si="155"/>
        <v>511</v>
      </c>
      <c r="G1120" s="49" t="s">
        <v>733</v>
      </c>
      <c r="H1120" s="49"/>
    </row>
    <row r="1121" spans="1:9" x14ac:dyDescent="0.3">
      <c r="A1121" s="48">
        <v>1</v>
      </c>
      <c r="C1121" s="48">
        <f t="shared" si="154"/>
        <v>120</v>
      </c>
      <c r="D1121" s="48">
        <v>0</v>
      </c>
      <c r="E1121" s="48">
        <v>0</v>
      </c>
      <c r="F1121" s="48">
        <f t="shared" si="155"/>
        <v>512</v>
      </c>
      <c r="G1121" s="49" t="s">
        <v>734</v>
      </c>
    </row>
    <row r="1123" spans="1:9" x14ac:dyDescent="0.3">
      <c r="A1123" s="48">
        <v>1</v>
      </c>
      <c r="C1123" s="48">
        <f>C1106+1</f>
        <v>121</v>
      </c>
      <c r="D1123" s="48">
        <v>0</v>
      </c>
      <c r="E1123" s="48">
        <v>0</v>
      </c>
      <c r="F1123" s="48">
        <f>F1106+16</f>
        <v>513</v>
      </c>
      <c r="G1123" s="49" t="s">
        <v>719</v>
      </c>
      <c r="H1123" s="49" t="s">
        <v>471</v>
      </c>
      <c r="I1123" s="55" t="s">
        <v>1309</v>
      </c>
    </row>
    <row r="1124" spans="1:9" x14ac:dyDescent="0.3">
      <c r="A1124" s="48">
        <v>1</v>
      </c>
      <c r="C1124" s="48">
        <f>C1123</f>
        <v>121</v>
      </c>
      <c r="D1124" s="48">
        <v>0</v>
      </c>
      <c r="E1124" s="48">
        <v>0</v>
      </c>
      <c r="F1124" s="48">
        <f>F1123+1</f>
        <v>514</v>
      </c>
      <c r="G1124" s="49" t="s">
        <v>720</v>
      </c>
      <c r="H1124" s="49" t="s">
        <v>472</v>
      </c>
      <c r="I1124" s="55" t="s">
        <v>1310</v>
      </c>
    </row>
    <row r="1125" spans="1:9" x14ac:dyDescent="0.3">
      <c r="A1125" s="48">
        <v>1</v>
      </c>
      <c r="C1125" s="48">
        <f t="shared" ref="C1125:C1138" si="156">C1124</f>
        <v>121</v>
      </c>
      <c r="D1125" s="48">
        <v>0</v>
      </c>
      <c r="E1125" s="48">
        <v>0</v>
      </c>
      <c r="F1125" s="48">
        <f t="shared" ref="F1125:F1138" si="157">F1124+1</f>
        <v>515</v>
      </c>
      <c r="G1125" s="49" t="s">
        <v>721</v>
      </c>
      <c r="H1125" s="49" t="s">
        <v>473</v>
      </c>
      <c r="I1125" s="55" t="s">
        <v>1142</v>
      </c>
    </row>
    <row r="1126" spans="1:9" x14ac:dyDescent="0.3">
      <c r="A1126" s="48">
        <v>1</v>
      </c>
      <c r="C1126" s="48">
        <f t="shared" si="156"/>
        <v>121</v>
      </c>
      <c r="D1126" s="48">
        <v>0</v>
      </c>
      <c r="E1126" s="48">
        <v>0</v>
      </c>
      <c r="F1126" s="48">
        <f t="shared" si="157"/>
        <v>516</v>
      </c>
      <c r="G1126" s="49" t="s">
        <v>722</v>
      </c>
      <c r="H1126" s="49" t="s">
        <v>685</v>
      </c>
      <c r="I1126" s="55" t="s">
        <v>1143</v>
      </c>
    </row>
    <row r="1127" spans="1:9" x14ac:dyDescent="0.3">
      <c r="A1127" s="48">
        <v>1</v>
      </c>
      <c r="C1127" s="48">
        <f t="shared" si="156"/>
        <v>121</v>
      </c>
      <c r="D1127" s="48">
        <v>0</v>
      </c>
      <c r="E1127" s="48">
        <v>0</v>
      </c>
      <c r="F1127" s="48">
        <f t="shared" si="157"/>
        <v>517</v>
      </c>
      <c r="G1127" s="49" t="s">
        <v>723</v>
      </c>
      <c r="H1127" s="49"/>
    </row>
    <row r="1128" spans="1:9" x14ac:dyDescent="0.3">
      <c r="A1128" s="48">
        <v>1</v>
      </c>
      <c r="C1128" s="48">
        <f t="shared" si="156"/>
        <v>121</v>
      </c>
      <c r="D1128" s="48">
        <v>0</v>
      </c>
      <c r="E1128" s="48">
        <v>0</v>
      </c>
      <c r="F1128" s="48">
        <f t="shared" si="157"/>
        <v>518</v>
      </c>
      <c r="G1128" s="49" t="s">
        <v>724</v>
      </c>
      <c r="H1128" s="49"/>
    </row>
    <row r="1129" spans="1:9" x14ac:dyDescent="0.3">
      <c r="A1129" s="48">
        <v>1</v>
      </c>
      <c r="C1129" s="48">
        <f t="shared" si="156"/>
        <v>121</v>
      </c>
      <c r="D1129" s="48">
        <v>0</v>
      </c>
      <c r="E1129" s="48">
        <v>0</v>
      </c>
      <c r="F1129" s="48">
        <f t="shared" si="157"/>
        <v>519</v>
      </c>
      <c r="G1129" s="49" t="s">
        <v>725</v>
      </c>
      <c r="H1129" s="49"/>
    </row>
    <row r="1130" spans="1:9" x14ac:dyDescent="0.3">
      <c r="A1130" s="48">
        <v>1</v>
      </c>
      <c r="C1130" s="48">
        <f t="shared" si="156"/>
        <v>121</v>
      </c>
      <c r="D1130" s="48">
        <v>0</v>
      </c>
      <c r="E1130" s="48">
        <v>0</v>
      </c>
      <c r="F1130" s="48">
        <f t="shared" si="157"/>
        <v>520</v>
      </c>
      <c r="G1130" s="49" t="s">
        <v>726</v>
      </c>
      <c r="H1130" s="49"/>
    </row>
    <row r="1131" spans="1:9" x14ac:dyDescent="0.3">
      <c r="A1131" s="48">
        <v>1</v>
      </c>
      <c r="C1131" s="48">
        <f t="shared" si="156"/>
        <v>121</v>
      </c>
      <c r="D1131" s="48">
        <v>0</v>
      </c>
      <c r="E1131" s="48">
        <v>0</v>
      </c>
      <c r="F1131" s="48">
        <f t="shared" si="157"/>
        <v>521</v>
      </c>
      <c r="G1131" s="49" t="s">
        <v>727</v>
      </c>
      <c r="H1131" s="49"/>
    </row>
    <row r="1132" spans="1:9" x14ac:dyDescent="0.3">
      <c r="A1132" s="48">
        <v>1</v>
      </c>
      <c r="C1132" s="48">
        <f t="shared" si="156"/>
        <v>121</v>
      </c>
      <c r="D1132" s="48">
        <v>0</v>
      </c>
      <c r="E1132" s="48">
        <v>0</v>
      </c>
      <c r="F1132" s="48">
        <f t="shared" si="157"/>
        <v>522</v>
      </c>
      <c r="G1132" s="49" t="s">
        <v>728</v>
      </c>
      <c r="H1132" s="49"/>
    </row>
    <row r="1133" spans="1:9" x14ac:dyDescent="0.3">
      <c r="A1133" s="48">
        <v>1</v>
      </c>
      <c r="C1133" s="48">
        <f t="shared" si="156"/>
        <v>121</v>
      </c>
      <c r="D1133" s="48">
        <v>0</v>
      </c>
      <c r="E1133" s="48">
        <v>0</v>
      </c>
      <c r="F1133" s="48">
        <f t="shared" si="157"/>
        <v>523</v>
      </c>
      <c r="G1133" s="49" t="s">
        <v>729</v>
      </c>
      <c r="H1133" s="49"/>
    </row>
    <row r="1134" spans="1:9" x14ac:dyDescent="0.3">
      <c r="A1134" s="48">
        <v>1</v>
      </c>
      <c r="C1134" s="48">
        <f t="shared" si="156"/>
        <v>121</v>
      </c>
      <c r="D1134" s="48">
        <v>0</v>
      </c>
      <c r="E1134" s="48">
        <v>0</v>
      </c>
      <c r="F1134" s="48">
        <f t="shared" si="157"/>
        <v>524</v>
      </c>
      <c r="G1134" s="49" t="s">
        <v>730</v>
      </c>
      <c r="H1134" s="49"/>
    </row>
    <row r="1135" spans="1:9" x14ac:dyDescent="0.3">
      <c r="A1135" s="48">
        <v>1</v>
      </c>
      <c r="C1135" s="48">
        <f t="shared" si="156"/>
        <v>121</v>
      </c>
      <c r="D1135" s="48">
        <v>0</v>
      </c>
      <c r="E1135" s="48">
        <v>0</v>
      </c>
      <c r="F1135" s="48">
        <f t="shared" si="157"/>
        <v>525</v>
      </c>
      <c r="G1135" s="49" t="s">
        <v>731</v>
      </c>
      <c r="H1135" s="49"/>
    </row>
    <row r="1136" spans="1:9" x14ac:dyDescent="0.3">
      <c r="A1136" s="48">
        <v>1</v>
      </c>
      <c r="C1136" s="48">
        <f t="shared" si="156"/>
        <v>121</v>
      </c>
      <c r="D1136" s="48">
        <v>0</v>
      </c>
      <c r="E1136" s="48">
        <v>0</v>
      </c>
      <c r="F1136" s="48">
        <f t="shared" si="157"/>
        <v>526</v>
      </c>
      <c r="G1136" s="49" t="s">
        <v>732</v>
      </c>
      <c r="H1136" s="49"/>
    </row>
    <row r="1137" spans="1:9" x14ac:dyDescent="0.3">
      <c r="A1137" s="48">
        <v>1</v>
      </c>
      <c r="C1137" s="48">
        <f t="shared" si="156"/>
        <v>121</v>
      </c>
      <c r="D1137" s="48">
        <v>0</v>
      </c>
      <c r="E1137" s="48">
        <v>0</v>
      </c>
      <c r="F1137" s="48">
        <f t="shared" si="157"/>
        <v>527</v>
      </c>
      <c r="G1137" s="49" t="s">
        <v>733</v>
      </c>
      <c r="H1137" s="49"/>
    </row>
    <row r="1138" spans="1:9" x14ac:dyDescent="0.3">
      <c r="A1138" s="48">
        <v>1</v>
      </c>
      <c r="C1138" s="48">
        <f t="shared" si="156"/>
        <v>121</v>
      </c>
      <c r="D1138" s="48">
        <v>0</v>
      </c>
      <c r="E1138" s="48">
        <v>0</v>
      </c>
      <c r="F1138" s="48">
        <f t="shared" si="157"/>
        <v>528</v>
      </c>
      <c r="G1138" s="49" t="s">
        <v>734</v>
      </c>
    </row>
    <row r="1140" spans="1:9" x14ac:dyDescent="0.3">
      <c r="A1140" s="48">
        <v>1</v>
      </c>
      <c r="C1140" s="48">
        <f>C1123+1</f>
        <v>122</v>
      </c>
      <c r="D1140" s="48">
        <v>0</v>
      </c>
      <c r="E1140" s="48">
        <v>0</v>
      </c>
      <c r="F1140" s="48">
        <f>F1123+16</f>
        <v>529</v>
      </c>
      <c r="G1140" s="49" t="s">
        <v>719</v>
      </c>
      <c r="H1140" s="49" t="s">
        <v>471</v>
      </c>
      <c r="I1140" s="55" t="s">
        <v>1311</v>
      </c>
    </row>
    <row r="1141" spans="1:9" x14ac:dyDescent="0.3">
      <c r="A1141" s="48">
        <v>1</v>
      </c>
      <c r="C1141" s="48">
        <f>C1140</f>
        <v>122</v>
      </c>
      <c r="D1141" s="48">
        <v>0</v>
      </c>
      <c r="E1141" s="48">
        <v>0</v>
      </c>
      <c r="F1141" s="48">
        <f>F1140+1</f>
        <v>530</v>
      </c>
      <c r="G1141" s="49" t="s">
        <v>720</v>
      </c>
      <c r="H1141" s="49" t="s">
        <v>472</v>
      </c>
      <c r="I1141" s="55" t="s">
        <v>1312</v>
      </c>
    </row>
    <row r="1142" spans="1:9" x14ac:dyDescent="0.3">
      <c r="A1142" s="48">
        <v>1</v>
      </c>
      <c r="C1142" s="48">
        <f t="shared" ref="C1142:C1155" si="158">C1141</f>
        <v>122</v>
      </c>
      <c r="D1142" s="48">
        <v>0</v>
      </c>
      <c r="E1142" s="48">
        <v>0</v>
      </c>
      <c r="F1142" s="48">
        <f t="shared" ref="F1142:F1155" si="159">F1141+1</f>
        <v>531</v>
      </c>
      <c r="G1142" s="49" t="s">
        <v>721</v>
      </c>
      <c r="H1142" s="49" t="s">
        <v>473</v>
      </c>
      <c r="I1142" s="55" t="s">
        <v>1157</v>
      </c>
    </row>
    <row r="1143" spans="1:9" x14ac:dyDescent="0.3">
      <c r="A1143" s="48">
        <v>1</v>
      </c>
      <c r="C1143" s="48">
        <f t="shared" si="158"/>
        <v>122</v>
      </c>
      <c r="D1143" s="48">
        <v>0</v>
      </c>
      <c r="E1143" s="48">
        <v>0</v>
      </c>
      <c r="F1143" s="48">
        <f t="shared" si="159"/>
        <v>532</v>
      </c>
      <c r="G1143" s="49" t="s">
        <v>722</v>
      </c>
      <c r="H1143" s="49" t="s">
        <v>685</v>
      </c>
      <c r="I1143" s="55" t="s">
        <v>1158</v>
      </c>
    </row>
    <row r="1144" spans="1:9" x14ac:dyDescent="0.3">
      <c r="A1144" s="48">
        <v>1</v>
      </c>
      <c r="C1144" s="48">
        <f t="shared" si="158"/>
        <v>122</v>
      </c>
      <c r="D1144" s="48">
        <v>0</v>
      </c>
      <c r="E1144" s="48">
        <v>0</v>
      </c>
      <c r="F1144" s="48">
        <f t="shared" si="159"/>
        <v>533</v>
      </c>
      <c r="G1144" s="49" t="s">
        <v>723</v>
      </c>
      <c r="H1144" s="49"/>
    </row>
    <row r="1145" spans="1:9" x14ac:dyDescent="0.3">
      <c r="A1145" s="48">
        <v>1</v>
      </c>
      <c r="C1145" s="48">
        <f t="shared" si="158"/>
        <v>122</v>
      </c>
      <c r="D1145" s="48">
        <v>0</v>
      </c>
      <c r="E1145" s="48">
        <v>0</v>
      </c>
      <c r="F1145" s="48">
        <f t="shared" si="159"/>
        <v>534</v>
      </c>
      <c r="G1145" s="49" t="s">
        <v>724</v>
      </c>
      <c r="H1145" s="49"/>
    </row>
    <row r="1146" spans="1:9" x14ac:dyDescent="0.3">
      <c r="A1146" s="48">
        <v>1</v>
      </c>
      <c r="C1146" s="48">
        <f t="shared" si="158"/>
        <v>122</v>
      </c>
      <c r="D1146" s="48">
        <v>0</v>
      </c>
      <c r="E1146" s="48">
        <v>0</v>
      </c>
      <c r="F1146" s="48">
        <f t="shared" si="159"/>
        <v>535</v>
      </c>
      <c r="G1146" s="49" t="s">
        <v>725</v>
      </c>
      <c r="H1146" s="49"/>
    </row>
    <row r="1147" spans="1:9" x14ac:dyDescent="0.3">
      <c r="A1147" s="48">
        <v>1</v>
      </c>
      <c r="C1147" s="48">
        <f t="shared" si="158"/>
        <v>122</v>
      </c>
      <c r="D1147" s="48">
        <v>0</v>
      </c>
      <c r="E1147" s="48">
        <v>0</v>
      </c>
      <c r="F1147" s="48">
        <f t="shared" si="159"/>
        <v>536</v>
      </c>
      <c r="G1147" s="49" t="s">
        <v>726</v>
      </c>
      <c r="H1147" s="49"/>
    </row>
    <row r="1148" spans="1:9" x14ac:dyDescent="0.3">
      <c r="A1148" s="48">
        <v>1</v>
      </c>
      <c r="C1148" s="48">
        <f t="shared" si="158"/>
        <v>122</v>
      </c>
      <c r="D1148" s="48">
        <v>0</v>
      </c>
      <c r="E1148" s="48">
        <v>0</v>
      </c>
      <c r="F1148" s="48">
        <f t="shared" si="159"/>
        <v>537</v>
      </c>
      <c r="G1148" s="49" t="s">
        <v>727</v>
      </c>
      <c r="H1148" s="49"/>
    </row>
    <row r="1149" spans="1:9" x14ac:dyDescent="0.3">
      <c r="A1149" s="48">
        <v>1</v>
      </c>
      <c r="C1149" s="48">
        <f t="shared" si="158"/>
        <v>122</v>
      </c>
      <c r="D1149" s="48">
        <v>0</v>
      </c>
      <c r="E1149" s="48">
        <v>0</v>
      </c>
      <c r="F1149" s="48">
        <f t="shared" si="159"/>
        <v>538</v>
      </c>
      <c r="G1149" s="49" t="s">
        <v>728</v>
      </c>
      <c r="H1149" s="49"/>
    </row>
    <row r="1150" spans="1:9" x14ac:dyDescent="0.3">
      <c r="A1150" s="48">
        <v>1</v>
      </c>
      <c r="C1150" s="48">
        <f t="shared" si="158"/>
        <v>122</v>
      </c>
      <c r="D1150" s="48">
        <v>0</v>
      </c>
      <c r="E1150" s="48">
        <v>0</v>
      </c>
      <c r="F1150" s="48">
        <f t="shared" si="159"/>
        <v>539</v>
      </c>
      <c r="G1150" s="49" t="s">
        <v>729</v>
      </c>
      <c r="H1150" s="49"/>
    </row>
    <row r="1151" spans="1:9" x14ac:dyDescent="0.3">
      <c r="A1151" s="48">
        <v>1</v>
      </c>
      <c r="C1151" s="48">
        <f t="shared" si="158"/>
        <v>122</v>
      </c>
      <c r="D1151" s="48">
        <v>0</v>
      </c>
      <c r="E1151" s="48">
        <v>0</v>
      </c>
      <c r="F1151" s="48">
        <f t="shared" si="159"/>
        <v>540</v>
      </c>
      <c r="G1151" s="49" t="s">
        <v>730</v>
      </c>
      <c r="H1151" s="49"/>
    </row>
    <row r="1152" spans="1:9" x14ac:dyDescent="0.3">
      <c r="A1152" s="48">
        <v>1</v>
      </c>
      <c r="C1152" s="48">
        <f t="shared" si="158"/>
        <v>122</v>
      </c>
      <c r="D1152" s="48">
        <v>0</v>
      </c>
      <c r="E1152" s="48">
        <v>0</v>
      </c>
      <c r="F1152" s="48">
        <f t="shared" si="159"/>
        <v>541</v>
      </c>
      <c r="G1152" s="49" t="s">
        <v>731</v>
      </c>
      <c r="H1152" s="49"/>
    </row>
    <row r="1153" spans="1:9" x14ac:dyDescent="0.3">
      <c r="A1153" s="48">
        <v>1</v>
      </c>
      <c r="C1153" s="48">
        <f t="shared" si="158"/>
        <v>122</v>
      </c>
      <c r="D1153" s="48">
        <v>0</v>
      </c>
      <c r="E1153" s="48">
        <v>0</v>
      </c>
      <c r="F1153" s="48">
        <f t="shared" si="159"/>
        <v>542</v>
      </c>
      <c r="G1153" s="49" t="s">
        <v>732</v>
      </c>
      <c r="H1153" s="49"/>
    </row>
    <row r="1154" spans="1:9" x14ac:dyDescent="0.3">
      <c r="A1154" s="48">
        <v>1</v>
      </c>
      <c r="C1154" s="48">
        <f t="shared" si="158"/>
        <v>122</v>
      </c>
      <c r="D1154" s="48">
        <v>0</v>
      </c>
      <c r="E1154" s="48">
        <v>0</v>
      </c>
      <c r="F1154" s="48">
        <f t="shared" si="159"/>
        <v>543</v>
      </c>
      <c r="G1154" s="49" t="s">
        <v>733</v>
      </c>
      <c r="H1154" s="49"/>
    </row>
    <row r="1155" spans="1:9" x14ac:dyDescent="0.3">
      <c r="A1155" s="48">
        <v>1</v>
      </c>
      <c r="C1155" s="48">
        <f t="shared" si="158"/>
        <v>122</v>
      </c>
      <c r="D1155" s="48">
        <v>0</v>
      </c>
      <c r="E1155" s="48">
        <v>0</v>
      </c>
      <c r="F1155" s="48">
        <f t="shared" si="159"/>
        <v>544</v>
      </c>
      <c r="G1155" s="49" t="s">
        <v>734</v>
      </c>
    </row>
    <row r="1157" spans="1:9" x14ac:dyDescent="0.3">
      <c r="A1157" s="48">
        <v>1</v>
      </c>
      <c r="C1157" s="48">
        <f>C1140+1</f>
        <v>123</v>
      </c>
      <c r="D1157" s="48">
        <v>0</v>
      </c>
      <c r="E1157" s="48">
        <v>0</v>
      </c>
      <c r="F1157" s="48">
        <f>F1140+16</f>
        <v>545</v>
      </c>
      <c r="G1157" s="49" t="s">
        <v>719</v>
      </c>
      <c r="H1157" s="49" t="s">
        <v>471</v>
      </c>
      <c r="I1157" s="55" t="s">
        <v>1314</v>
      </c>
    </row>
    <row r="1158" spans="1:9" x14ac:dyDescent="0.3">
      <c r="A1158" s="48">
        <v>1</v>
      </c>
      <c r="C1158" s="48">
        <f>C1157</f>
        <v>123</v>
      </c>
      <c r="D1158" s="48">
        <v>0</v>
      </c>
      <c r="E1158" s="48">
        <v>0</v>
      </c>
      <c r="F1158" s="48">
        <f>F1157+1</f>
        <v>546</v>
      </c>
      <c r="G1158" s="49" t="s">
        <v>720</v>
      </c>
      <c r="H1158" s="49" t="s">
        <v>472</v>
      </c>
      <c r="I1158" s="55" t="s">
        <v>1313</v>
      </c>
    </row>
    <row r="1159" spans="1:9" x14ac:dyDescent="0.3">
      <c r="A1159" s="48">
        <v>1</v>
      </c>
      <c r="C1159" s="48">
        <f t="shared" ref="C1159:C1172" si="160">C1158</f>
        <v>123</v>
      </c>
      <c r="D1159" s="48">
        <v>0</v>
      </c>
      <c r="E1159" s="48">
        <v>0</v>
      </c>
      <c r="F1159" s="48">
        <f t="shared" ref="F1159:F1172" si="161">F1158+1</f>
        <v>547</v>
      </c>
      <c r="G1159" s="49" t="s">
        <v>721</v>
      </c>
      <c r="H1159" s="49" t="s">
        <v>473</v>
      </c>
      <c r="I1159" s="55" t="s">
        <v>1172</v>
      </c>
    </row>
    <row r="1160" spans="1:9" x14ac:dyDescent="0.3">
      <c r="A1160" s="48">
        <v>1</v>
      </c>
      <c r="C1160" s="48">
        <f t="shared" si="160"/>
        <v>123</v>
      </c>
      <c r="D1160" s="48">
        <v>0</v>
      </c>
      <c r="E1160" s="48">
        <v>0</v>
      </c>
      <c r="F1160" s="48">
        <f t="shared" si="161"/>
        <v>548</v>
      </c>
      <c r="G1160" s="49" t="s">
        <v>722</v>
      </c>
      <c r="H1160" s="49" t="s">
        <v>685</v>
      </c>
      <c r="I1160" s="55" t="s">
        <v>1173</v>
      </c>
    </row>
    <row r="1161" spans="1:9" x14ac:dyDescent="0.3">
      <c r="A1161" s="48">
        <v>1</v>
      </c>
      <c r="C1161" s="48">
        <f t="shared" si="160"/>
        <v>123</v>
      </c>
      <c r="D1161" s="48">
        <v>0</v>
      </c>
      <c r="E1161" s="48">
        <v>0</v>
      </c>
      <c r="F1161" s="48">
        <f t="shared" si="161"/>
        <v>549</v>
      </c>
      <c r="G1161" s="49" t="s">
        <v>723</v>
      </c>
      <c r="H1161" s="49"/>
    </row>
    <row r="1162" spans="1:9" x14ac:dyDescent="0.3">
      <c r="A1162" s="48">
        <v>1</v>
      </c>
      <c r="C1162" s="48">
        <f t="shared" si="160"/>
        <v>123</v>
      </c>
      <c r="D1162" s="48">
        <v>0</v>
      </c>
      <c r="E1162" s="48">
        <v>0</v>
      </c>
      <c r="F1162" s="48">
        <f t="shared" si="161"/>
        <v>550</v>
      </c>
      <c r="G1162" s="49" t="s">
        <v>724</v>
      </c>
      <c r="H1162" s="49"/>
    </row>
    <row r="1163" spans="1:9" x14ac:dyDescent="0.3">
      <c r="A1163" s="48">
        <v>1</v>
      </c>
      <c r="C1163" s="48">
        <f t="shared" si="160"/>
        <v>123</v>
      </c>
      <c r="D1163" s="48">
        <v>0</v>
      </c>
      <c r="E1163" s="48">
        <v>0</v>
      </c>
      <c r="F1163" s="48">
        <f t="shared" si="161"/>
        <v>551</v>
      </c>
      <c r="G1163" s="49" t="s">
        <v>725</v>
      </c>
      <c r="H1163" s="49"/>
    </row>
    <row r="1164" spans="1:9" x14ac:dyDescent="0.3">
      <c r="A1164" s="48">
        <v>1</v>
      </c>
      <c r="C1164" s="48">
        <f t="shared" si="160"/>
        <v>123</v>
      </c>
      <c r="D1164" s="48">
        <v>0</v>
      </c>
      <c r="E1164" s="48">
        <v>0</v>
      </c>
      <c r="F1164" s="48">
        <f t="shared" si="161"/>
        <v>552</v>
      </c>
      <c r="G1164" s="49" t="s">
        <v>726</v>
      </c>
      <c r="H1164" s="49"/>
    </row>
    <row r="1165" spans="1:9" x14ac:dyDescent="0.3">
      <c r="A1165" s="48">
        <v>1</v>
      </c>
      <c r="C1165" s="48">
        <f t="shared" si="160"/>
        <v>123</v>
      </c>
      <c r="D1165" s="48">
        <v>0</v>
      </c>
      <c r="E1165" s="48">
        <v>0</v>
      </c>
      <c r="F1165" s="48">
        <f t="shared" si="161"/>
        <v>553</v>
      </c>
      <c r="G1165" s="49" t="s">
        <v>727</v>
      </c>
      <c r="H1165" s="49"/>
    </row>
    <row r="1166" spans="1:9" x14ac:dyDescent="0.3">
      <c r="A1166" s="48">
        <v>1</v>
      </c>
      <c r="C1166" s="48">
        <f t="shared" si="160"/>
        <v>123</v>
      </c>
      <c r="D1166" s="48">
        <v>0</v>
      </c>
      <c r="E1166" s="48">
        <v>0</v>
      </c>
      <c r="F1166" s="48">
        <f t="shared" si="161"/>
        <v>554</v>
      </c>
      <c r="G1166" s="49" t="s">
        <v>728</v>
      </c>
      <c r="H1166" s="49"/>
    </row>
    <row r="1167" spans="1:9" x14ac:dyDescent="0.3">
      <c r="A1167" s="48">
        <v>1</v>
      </c>
      <c r="C1167" s="48">
        <f t="shared" si="160"/>
        <v>123</v>
      </c>
      <c r="D1167" s="48">
        <v>0</v>
      </c>
      <c r="E1167" s="48">
        <v>0</v>
      </c>
      <c r="F1167" s="48">
        <f t="shared" si="161"/>
        <v>555</v>
      </c>
      <c r="G1167" s="49" t="s">
        <v>729</v>
      </c>
      <c r="H1167" s="49"/>
    </row>
    <row r="1168" spans="1:9" x14ac:dyDescent="0.3">
      <c r="A1168" s="48">
        <v>1</v>
      </c>
      <c r="C1168" s="48">
        <f t="shared" si="160"/>
        <v>123</v>
      </c>
      <c r="D1168" s="48">
        <v>0</v>
      </c>
      <c r="E1168" s="48">
        <v>0</v>
      </c>
      <c r="F1168" s="48">
        <f t="shared" si="161"/>
        <v>556</v>
      </c>
      <c r="G1168" s="49" t="s">
        <v>730</v>
      </c>
      <c r="H1168" s="49"/>
    </row>
    <row r="1169" spans="1:9" x14ac:dyDescent="0.3">
      <c r="A1169" s="48">
        <v>1</v>
      </c>
      <c r="C1169" s="48">
        <f t="shared" si="160"/>
        <v>123</v>
      </c>
      <c r="D1169" s="48">
        <v>0</v>
      </c>
      <c r="E1169" s="48">
        <v>0</v>
      </c>
      <c r="F1169" s="48">
        <f t="shared" si="161"/>
        <v>557</v>
      </c>
      <c r="G1169" s="49" t="s">
        <v>731</v>
      </c>
      <c r="H1169" s="49"/>
    </row>
    <row r="1170" spans="1:9" x14ac:dyDescent="0.3">
      <c r="A1170" s="48">
        <v>1</v>
      </c>
      <c r="C1170" s="48">
        <f t="shared" si="160"/>
        <v>123</v>
      </c>
      <c r="D1170" s="48">
        <v>0</v>
      </c>
      <c r="E1170" s="48">
        <v>0</v>
      </c>
      <c r="F1170" s="48">
        <f t="shared" si="161"/>
        <v>558</v>
      </c>
      <c r="G1170" s="49" t="s">
        <v>732</v>
      </c>
      <c r="H1170" s="49"/>
    </row>
    <row r="1171" spans="1:9" x14ac:dyDescent="0.3">
      <c r="A1171" s="48">
        <v>1</v>
      </c>
      <c r="C1171" s="48">
        <f t="shared" si="160"/>
        <v>123</v>
      </c>
      <c r="D1171" s="48">
        <v>0</v>
      </c>
      <c r="E1171" s="48">
        <v>0</v>
      </c>
      <c r="F1171" s="48">
        <f t="shared" si="161"/>
        <v>559</v>
      </c>
      <c r="G1171" s="49" t="s">
        <v>733</v>
      </c>
      <c r="H1171" s="49"/>
    </row>
    <row r="1172" spans="1:9" x14ac:dyDescent="0.3">
      <c r="A1172" s="48">
        <v>1</v>
      </c>
      <c r="C1172" s="48">
        <f t="shared" si="160"/>
        <v>123</v>
      </c>
      <c r="D1172" s="48">
        <v>0</v>
      </c>
      <c r="E1172" s="48">
        <v>0</v>
      </c>
      <c r="F1172" s="48">
        <f t="shared" si="161"/>
        <v>560</v>
      </c>
      <c r="G1172" s="49" t="s">
        <v>734</v>
      </c>
    </row>
    <row r="1174" spans="1:9" x14ac:dyDescent="0.3">
      <c r="A1174" s="48">
        <v>1</v>
      </c>
      <c r="C1174" s="48">
        <f>C1157+1</f>
        <v>124</v>
      </c>
      <c r="D1174" s="48">
        <v>0</v>
      </c>
      <c r="E1174" s="48">
        <v>0</v>
      </c>
      <c r="F1174" s="48">
        <f>F1157+16</f>
        <v>561</v>
      </c>
      <c r="G1174" s="49" t="s">
        <v>719</v>
      </c>
      <c r="H1174" s="49" t="s">
        <v>471</v>
      </c>
      <c r="I1174" s="55" t="s">
        <v>1315</v>
      </c>
    </row>
    <row r="1175" spans="1:9" x14ac:dyDescent="0.3">
      <c r="A1175" s="48">
        <v>1</v>
      </c>
      <c r="C1175" s="48">
        <f>C1174</f>
        <v>124</v>
      </c>
      <c r="D1175" s="48">
        <v>0</v>
      </c>
      <c r="E1175" s="48">
        <v>0</v>
      </c>
      <c r="F1175" s="48">
        <f>F1174+1</f>
        <v>562</v>
      </c>
      <c r="G1175" s="49" t="s">
        <v>720</v>
      </c>
      <c r="H1175" s="49" t="s">
        <v>472</v>
      </c>
      <c r="I1175" s="55" t="s">
        <v>1316</v>
      </c>
    </row>
    <row r="1176" spans="1:9" x14ac:dyDescent="0.3">
      <c r="A1176" s="48">
        <v>1</v>
      </c>
      <c r="C1176" s="48">
        <f t="shared" ref="C1176:C1189" si="162">C1175</f>
        <v>124</v>
      </c>
      <c r="D1176" s="48">
        <v>0</v>
      </c>
      <c r="E1176" s="48">
        <v>0</v>
      </c>
      <c r="F1176" s="48">
        <f t="shared" ref="F1176:F1189" si="163">F1175+1</f>
        <v>563</v>
      </c>
      <c r="G1176" s="49" t="s">
        <v>721</v>
      </c>
      <c r="H1176" s="49" t="s">
        <v>473</v>
      </c>
      <c r="I1176" s="55" t="s">
        <v>1187</v>
      </c>
    </row>
    <row r="1177" spans="1:9" x14ac:dyDescent="0.3">
      <c r="A1177" s="48">
        <v>1</v>
      </c>
      <c r="C1177" s="48">
        <f t="shared" si="162"/>
        <v>124</v>
      </c>
      <c r="D1177" s="48">
        <v>0</v>
      </c>
      <c r="E1177" s="48">
        <v>0</v>
      </c>
      <c r="F1177" s="48">
        <f t="shared" si="163"/>
        <v>564</v>
      </c>
      <c r="G1177" s="49" t="s">
        <v>722</v>
      </c>
      <c r="H1177" s="49" t="s">
        <v>685</v>
      </c>
      <c r="I1177" s="55" t="s">
        <v>1188</v>
      </c>
    </row>
    <row r="1178" spans="1:9" x14ac:dyDescent="0.3">
      <c r="A1178" s="48">
        <v>1</v>
      </c>
      <c r="C1178" s="48">
        <f t="shared" si="162"/>
        <v>124</v>
      </c>
      <c r="D1178" s="48">
        <v>0</v>
      </c>
      <c r="E1178" s="48">
        <v>0</v>
      </c>
      <c r="F1178" s="48">
        <f t="shared" si="163"/>
        <v>565</v>
      </c>
      <c r="G1178" s="49" t="s">
        <v>723</v>
      </c>
      <c r="H1178" s="49"/>
    </row>
    <row r="1179" spans="1:9" x14ac:dyDescent="0.3">
      <c r="A1179" s="48">
        <v>1</v>
      </c>
      <c r="C1179" s="48">
        <f t="shared" si="162"/>
        <v>124</v>
      </c>
      <c r="D1179" s="48">
        <v>0</v>
      </c>
      <c r="E1179" s="48">
        <v>0</v>
      </c>
      <c r="F1179" s="48">
        <f t="shared" si="163"/>
        <v>566</v>
      </c>
      <c r="G1179" s="49" t="s">
        <v>724</v>
      </c>
      <c r="H1179" s="49"/>
    </row>
    <row r="1180" spans="1:9" x14ac:dyDescent="0.3">
      <c r="A1180" s="48">
        <v>1</v>
      </c>
      <c r="C1180" s="48">
        <f t="shared" si="162"/>
        <v>124</v>
      </c>
      <c r="D1180" s="48">
        <v>0</v>
      </c>
      <c r="E1180" s="48">
        <v>0</v>
      </c>
      <c r="F1180" s="48">
        <f t="shared" si="163"/>
        <v>567</v>
      </c>
      <c r="G1180" s="49" t="s">
        <v>725</v>
      </c>
      <c r="H1180" s="49"/>
    </row>
    <row r="1181" spans="1:9" x14ac:dyDescent="0.3">
      <c r="A1181" s="48">
        <v>1</v>
      </c>
      <c r="C1181" s="48">
        <f t="shared" si="162"/>
        <v>124</v>
      </c>
      <c r="D1181" s="48">
        <v>0</v>
      </c>
      <c r="E1181" s="48">
        <v>0</v>
      </c>
      <c r="F1181" s="48">
        <f t="shared" si="163"/>
        <v>568</v>
      </c>
      <c r="G1181" s="49" t="s">
        <v>726</v>
      </c>
      <c r="H1181" s="49"/>
    </row>
    <row r="1182" spans="1:9" x14ac:dyDescent="0.3">
      <c r="A1182" s="48">
        <v>1</v>
      </c>
      <c r="C1182" s="48">
        <f t="shared" si="162"/>
        <v>124</v>
      </c>
      <c r="D1182" s="48">
        <v>0</v>
      </c>
      <c r="E1182" s="48">
        <v>0</v>
      </c>
      <c r="F1182" s="48">
        <f t="shared" si="163"/>
        <v>569</v>
      </c>
      <c r="G1182" s="49" t="s">
        <v>727</v>
      </c>
      <c r="H1182" s="49"/>
    </row>
    <row r="1183" spans="1:9" x14ac:dyDescent="0.3">
      <c r="A1183" s="48">
        <v>1</v>
      </c>
      <c r="C1183" s="48">
        <f t="shared" si="162"/>
        <v>124</v>
      </c>
      <c r="D1183" s="48">
        <v>0</v>
      </c>
      <c r="E1183" s="48">
        <v>0</v>
      </c>
      <c r="F1183" s="48">
        <f t="shared" si="163"/>
        <v>570</v>
      </c>
      <c r="G1183" s="49" t="s">
        <v>728</v>
      </c>
      <c r="H1183" s="49"/>
    </row>
    <row r="1184" spans="1:9" x14ac:dyDescent="0.3">
      <c r="A1184" s="48">
        <v>1</v>
      </c>
      <c r="C1184" s="48">
        <f t="shared" si="162"/>
        <v>124</v>
      </c>
      <c r="D1184" s="48">
        <v>0</v>
      </c>
      <c r="E1184" s="48">
        <v>0</v>
      </c>
      <c r="F1184" s="48">
        <f t="shared" si="163"/>
        <v>571</v>
      </c>
      <c r="G1184" s="49" t="s">
        <v>729</v>
      </c>
      <c r="H1184" s="49"/>
    </row>
    <row r="1185" spans="1:9" x14ac:dyDescent="0.3">
      <c r="A1185" s="48">
        <v>1</v>
      </c>
      <c r="C1185" s="48">
        <f t="shared" si="162"/>
        <v>124</v>
      </c>
      <c r="D1185" s="48">
        <v>0</v>
      </c>
      <c r="E1185" s="48">
        <v>0</v>
      </c>
      <c r="F1185" s="48">
        <f t="shared" si="163"/>
        <v>572</v>
      </c>
      <c r="G1185" s="49" t="s">
        <v>730</v>
      </c>
      <c r="H1185" s="49"/>
    </row>
    <row r="1186" spans="1:9" x14ac:dyDescent="0.3">
      <c r="A1186" s="48">
        <v>1</v>
      </c>
      <c r="C1186" s="48">
        <f t="shared" si="162"/>
        <v>124</v>
      </c>
      <c r="D1186" s="48">
        <v>0</v>
      </c>
      <c r="E1186" s="48">
        <v>0</v>
      </c>
      <c r="F1186" s="48">
        <f t="shared" si="163"/>
        <v>573</v>
      </c>
      <c r="G1186" s="49" t="s">
        <v>731</v>
      </c>
      <c r="H1186" s="49"/>
    </row>
    <row r="1187" spans="1:9" x14ac:dyDescent="0.3">
      <c r="A1187" s="48">
        <v>1</v>
      </c>
      <c r="C1187" s="48">
        <f t="shared" si="162"/>
        <v>124</v>
      </c>
      <c r="D1187" s="48">
        <v>0</v>
      </c>
      <c r="E1187" s="48">
        <v>0</v>
      </c>
      <c r="F1187" s="48">
        <f t="shared" si="163"/>
        <v>574</v>
      </c>
      <c r="G1187" s="49" t="s">
        <v>732</v>
      </c>
      <c r="H1187" s="49"/>
    </row>
    <row r="1188" spans="1:9" x14ac:dyDescent="0.3">
      <c r="A1188" s="48">
        <v>1</v>
      </c>
      <c r="C1188" s="48">
        <f t="shared" si="162"/>
        <v>124</v>
      </c>
      <c r="D1188" s="48">
        <v>0</v>
      </c>
      <c r="E1188" s="48">
        <v>0</v>
      </c>
      <c r="F1188" s="48">
        <f t="shared" si="163"/>
        <v>575</v>
      </c>
      <c r="G1188" s="49" t="s">
        <v>733</v>
      </c>
      <c r="H1188" s="49"/>
    </row>
    <row r="1189" spans="1:9" x14ac:dyDescent="0.3">
      <c r="A1189" s="48">
        <v>1</v>
      </c>
      <c r="C1189" s="48">
        <f t="shared" si="162"/>
        <v>124</v>
      </c>
      <c r="D1189" s="48">
        <v>0</v>
      </c>
      <c r="E1189" s="48">
        <v>0</v>
      </c>
      <c r="F1189" s="48">
        <f t="shared" si="163"/>
        <v>576</v>
      </c>
      <c r="G1189" s="49" t="s">
        <v>734</v>
      </c>
    </row>
    <row r="1191" spans="1:9" x14ac:dyDescent="0.3">
      <c r="A1191" s="48">
        <v>1</v>
      </c>
      <c r="C1191" s="48">
        <f>C1174+1</f>
        <v>125</v>
      </c>
      <c r="D1191" s="48">
        <v>0</v>
      </c>
      <c r="E1191" s="48">
        <v>0</v>
      </c>
      <c r="F1191" s="48">
        <f>F1174+16</f>
        <v>577</v>
      </c>
      <c r="G1191" s="49" t="s">
        <v>719</v>
      </c>
      <c r="H1191" s="49" t="s">
        <v>471</v>
      </c>
      <c r="I1191" s="55" t="s">
        <v>1317</v>
      </c>
    </row>
    <row r="1192" spans="1:9" x14ac:dyDescent="0.3">
      <c r="A1192" s="48">
        <v>1</v>
      </c>
      <c r="C1192" s="48">
        <f>C1191</f>
        <v>125</v>
      </c>
      <c r="D1192" s="48">
        <v>0</v>
      </c>
      <c r="E1192" s="48">
        <v>0</v>
      </c>
      <c r="F1192" s="48">
        <f>F1191+1</f>
        <v>578</v>
      </c>
      <c r="G1192" s="49" t="s">
        <v>720</v>
      </c>
      <c r="H1192" s="49" t="s">
        <v>472</v>
      </c>
      <c r="I1192" s="55" t="s">
        <v>1318</v>
      </c>
    </row>
    <row r="1193" spans="1:9" x14ac:dyDescent="0.3">
      <c r="A1193" s="48">
        <v>1</v>
      </c>
      <c r="C1193" s="48">
        <f t="shared" ref="C1193:C1206" si="164">C1192</f>
        <v>125</v>
      </c>
      <c r="D1193" s="48">
        <v>0</v>
      </c>
      <c r="E1193" s="48">
        <v>0</v>
      </c>
      <c r="F1193" s="48">
        <f t="shared" ref="F1193:F1206" si="165">F1192+1</f>
        <v>579</v>
      </c>
      <c r="G1193" s="49" t="s">
        <v>721</v>
      </c>
      <c r="H1193" s="49" t="s">
        <v>473</v>
      </c>
      <c r="I1193" s="55" t="s">
        <v>1202</v>
      </c>
    </row>
    <row r="1194" spans="1:9" x14ac:dyDescent="0.3">
      <c r="A1194" s="48">
        <v>1</v>
      </c>
      <c r="C1194" s="48">
        <f t="shared" si="164"/>
        <v>125</v>
      </c>
      <c r="D1194" s="48">
        <v>0</v>
      </c>
      <c r="E1194" s="48">
        <v>0</v>
      </c>
      <c r="F1194" s="48">
        <f t="shared" si="165"/>
        <v>580</v>
      </c>
      <c r="G1194" s="49" t="s">
        <v>722</v>
      </c>
      <c r="H1194" s="49" t="s">
        <v>685</v>
      </c>
      <c r="I1194" s="55" t="s">
        <v>1203</v>
      </c>
    </row>
    <row r="1195" spans="1:9" x14ac:dyDescent="0.3">
      <c r="A1195" s="48">
        <v>1</v>
      </c>
      <c r="C1195" s="48">
        <f t="shared" si="164"/>
        <v>125</v>
      </c>
      <c r="D1195" s="48">
        <v>0</v>
      </c>
      <c r="E1195" s="48">
        <v>0</v>
      </c>
      <c r="F1195" s="48">
        <f t="shared" si="165"/>
        <v>581</v>
      </c>
      <c r="G1195" s="49" t="s">
        <v>723</v>
      </c>
      <c r="H1195" s="49"/>
    </row>
    <row r="1196" spans="1:9" x14ac:dyDescent="0.3">
      <c r="A1196" s="48">
        <v>1</v>
      </c>
      <c r="C1196" s="48">
        <f t="shared" si="164"/>
        <v>125</v>
      </c>
      <c r="D1196" s="48">
        <v>0</v>
      </c>
      <c r="E1196" s="48">
        <v>0</v>
      </c>
      <c r="F1196" s="48">
        <f t="shared" si="165"/>
        <v>582</v>
      </c>
      <c r="G1196" s="49" t="s">
        <v>724</v>
      </c>
      <c r="H1196" s="49"/>
    </row>
    <row r="1197" spans="1:9" x14ac:dyDescent="0.3">
      <c r="A1197" s="48">
        <v>1</v>
      </c>
      <c r="C1197" s="48">
        <f t="shared" si="164"/>
        <v>125</v>
      </c>
      <c r="D1197" s="48">
        <v>0</v>
      </c>
      <c r="E1197" s="48">
        <v>0</v>
      </c>
      <c r="F1197" s="48">
        <f t="shared" si="165"/>
        <v>583</v>
      </c>
      <c r="G1197" s="49" t="s">
        <v>725</v>
      </c>
      <c r="H1197" s="49"/>
    </row>
    <row r="1198" spans="1:9" x14ac:dyDescent="0.3">
      <c r="A1198" s="48">
        <v>1</v>
      </c>
      <c r="C1198" s="48">
        <f t="shared" si="164"/>
        <v>125</v>
      </c>
      <c r="D1198" s="48">
        <v>0</v>
      </c>
      <c r="E1198" s="48">
        <v>0</v>
      </c>
      <c r="F1198" s="48">
        <f t="shared" si="165"/>
        <v>584</v>
      </c>
      <c r="G1198" s="49" t="s">
        <v>726</v>
      </c>
      <c r="H1198" s="49"/>
    </row>
    <row r="1199" spans="1:9" x14ac:dyDescent="0.3">
      <c r="A1199" s="48">
        <v>1</v>
      </c>
      <c r="C1199" s="48">
        <f t="shared" si="164"/>
        <v>125</v>
      </c>
      <c r="D1199" s="48">
        <v>0</v>
      </c>
      <c r="E1199" s="48">
        <v>0</v>
      </c>
      <c r="F1199" s="48">
        <f t="shared" si="165"/>
        <v>585</v>
      </c>
      <c r="G1199" s="49" t="s">
        <v>727</v>
      </c>
      <c r="H1199" s="49"/>
    </row>
    <row r="1200" spans="1:9" x14ac:dyDescent="0.3">
      <c r="A1200" s="48">
        <v>1</v>
      </c>
      <c r="C1200" s="48">
        <f t="shared" si="164"/>
        <v>125</v>
      </c>
      <c r="D1200" s="48">
        <v>0</v>
      </c>
      <c r="E1200" s="48">
        <v>0</v>
      </c>
      <c r="F1200" s="48">
        <f t="shared" si="165"/>
        <v>586</v>
      </c>
      <c r="G1200" s="49" t="s">
        <v>728</v>
      </c>
      <c r="H1200" s="49"/>
    </row>
    <row r="1201" spans="1:9" x14ac:dyDescent="0.3">
      <c r="A1201" s="48">
        <v>1</v>
      </c>
      <c r="C1201" s="48">
        <f t="shared" si="164"/>
        <v>125</v>
      </c>
      <c r="D1201" s="48">
        <v>0</v>
      </c>
      <c r="E1201" s="48">
        <v>0</v>
      </c>
      <c r="F1201" s="48">
        <f t="shared" si="165"/>
        <v>587</v>
      </c>
      <c r="G1201" s="49" t="s">
        <v>729</v>
      </c>
      <c r="H1201" s="49"/>
    </row>
    <row r="1202" spans="1:9" x14ac:dyDescent="0.3">
      <c r="A1202" s="48">
        <v>1</v>
      </c>
      <c r="C1202" s="48">
        <f t="shared" si="164"/>
        <v>125</v>
      </c>
      <c r="D1202" s="48">
        <v>0</v>
      </c>
      <c r="E1202" s="48">
        <v>0</v>
      </c>
      <c r="F1202" s="48">
        <f t="shared" si="165"/>
        <v>588</v>
      </c>
      <c r="G1202" s="49" t="s">
        <v>730</v>
      </c>
      <c r="H1202" s="49"/>
    </row>
    <row r="1203" spans="1:9" x14ac:dyDescent="0.3">
      <c r="A1203" s="48">
        <v>1</v>
      </c>
      <c r="C1203" s="48">
        <f t="shared" si="164"/>
        <v>125</v>
      </c>
      <c r="D1203" s="48">
        <v>0</v>
      </c>
      <c r="E1203" s="48">
        <v>0</v>
      </c>
      <c r="F1203" s="48">
        <f t="shared" si="165"/>
        <v>589</v>
      </c>
      <c r="G1203" s="49" t="s">
        <v>731</v>
      </c>
      <c r="H1203" s="49"/>
    </row>
    <row r="1204" spans="1:9" x14ac:dyDescent="0.3">
      <c r="A1204" s="48">
        <v>1</v>
      </c>
      <c r="C1204" s="48">
        <f t="shared" si="164"/>
        <v>125</v>
      </c>
      <c r="D1204" s="48">
        <v>0</v>
      </c>
      <c r="E1204" s="48">
        <v>0</v>
      </c>
      <c r="F1204" s="48">
        <f t="shared" si="165"/>
        <v>590</v>
      </c>
      <c r="G1204" s="49" t="s">
        <v>732</v>
      </c>
      <c r="H1204" s="49"/>
    </row>
    <row r="1205" spans="1:9" x14ac:dyDescent="0.3">
      <c r="A1205" s="48">
        <v>1</v>
      </c>
      <c r="C1205" s="48">
        <f t="shared" si="164"/>
        <v>125</v>
      </c>
      <c r="D1205" s="48">
        <v>0</v>
      </c>
      <c r="E1205" s="48">
        <v>0</v>
      </c>
      <c r="F1205" s="48">
        <f t="shared" si="165"/>
        <v>591</v>
      </c>
      <c r="G1205" s="49" t="s">
        <v>733</v>
      </c>
      <c r="H1205" s="49"/>
    </row>
    <row r="1206" spans="1:9" x14ac:dyDescent="0.3">
      <c r="A1206" s="48">
        <v>1</v>
      </c>
      <c r="C1206" s="48">
        <f t="shared" si="164"/>
        <v>125</v>
      </c>
      <c r="D1206" s="48">
        <v>0</v>
      </c>
      <c r="E1206" s="48">
        <v>0</v>
      </c>
      <c r="F1206" s="48">
        <f t="shared" si="165"/>
        <v>592</v>
      </c>
      <c r="G1206" s="49" t="s">
        <v>734</v>
      </c>
    </row>
    <row r="1208" spans="1:9" x14ac:dyDescent="0.3">
      <c r="A1208" s="48">
        <v>1</v>
      </c>
      <c r="C1208" s="48">
        <f>C1191+1</f>
        <v>126</v>
      </c>
      <c r="D1208" s="48">
        <v>0</v>
      </c>
      <c r="E1208" s="48">
        <v>0</v>
      </c>
      <c r="F1208" s="48">
        <f>F1191+16</f>
        <v>593</v>
      </c>
      <c r="G1208" s="49" t="s">
        <v>719</v>
      </c>
      <c r="H1208" s="49" t="s">
        <v>471</v>
      </c>
      <c r="I1208" s="55" t="s">
        <v>1319</v>
      </c>
    </row>
    <row r="1209" spans="1:9" x14ac:dyDescent="0.3">
      <c r="A1209" s="48">
        <v>1</v>
      </c>
      <c r="C1209" s="48">
        <f>C1208</f>
        <v>126</v>
      </c>
      <c r="D1209" s="48">
        <v>0</v>
      </c>
      <c r="E1209" s="48">
        <v>0</v>
      </c>
      <c r="F1209" s="48">
        <f>F1208+1</f>
        <v>594</v>
      </c>
      <c r="G1209" s="49" t="s">
        <v>720</v>
      </c>
      <c r="H1209" s="49" t="s">
        <v>472</v>
      </c>
      <c r="I1209" s="55" t="s">
        <v>1320</v>
      </c>
    </row>
    <row r="1210" spans="1:9" x14ac:dyDescent="0.3">
      <c r="A1210" s="48">
        <v>1</v>
      </c>
      <c r="C1210" s="48">
        <f t="shared" ref="C1210:C1223" si="166">C1209</f>
        <v>126</v>
      </c>
      <c r="D1210" s="48">
        <v>0</v>
      </c>
      <c r="E1210" s="48">
        <v>0</v>
      </c>
      <c r="F1210" s="48">
        <f t="shared" ref="F1210:F1223" si="167">F1209+1</f>
        <v>595</v>
      </c>
      <c r="G1210" s="49" t="s">
        <v>721</v>
      </c>
      <c r="H1210" s="49" t="s">
        <v>473</v>
      </c>
      <c r="I1210" s="55" t="s">
        <v>1217</v>
      </c>
    </row>
    <row r="1211" spans="1:9" x14ac:dyDescent="0.3">
      <c r="A1211" s="48">
        <v>1</v>
      </c>
      <c r="C1211" s="48">
        <f t="shared" si="166"/>
        <v>126</v>
      </c>
      <c r="D1211" s="48">
        <v>0</v>
      </c>
      <c r="E1211" s="48">
        <v>0</v>
      </c>
      <c r="F1211" s="48">
        <f t="shared" si="167"/>
        <v>596</v>
      </c>
      <c r="G1211" s="49" t="s">
        <v>722</v>
      </c>
      <c r="H1211" s="49" t="s">
        <v>685</v>
      </c>
      <c r="I1211" s="55" t="s">
        <v>1218</v>
      </c>
    </row>
    <row r="1212" spans="1:9" x14ac:dyDescent="0.3">
      <c r="A1212" s="48">
        <v>1</v>
      </c>
      <c r="C1212" s="48">
        <f t="shared" si="166"/>
        <v>126</v>
      </c>
      <c r="D1212" s="48">
        <v>0</v>
      </c>
      <c r="E1212" s="48">
        <v>0</v>
      </c>
      <c r="F1212" s="48">
        <f t="shared" si="167"/>
        <v>597</v>
      </c>
      <c r="G1212" s="49" t="s">
        <v>723</v>
      </c>
      <c r="H1212" s="49"/>
    </row>
    <row r="1213" spans="1:9" x14ac:dyDescent="0.3">
      <c r="A1213" s="48">
        <v>1</v>
      </c>
      <c r="C1213" s="48">
        <f t="shared" si="166"/>
        <v>126</v>
      </c>
      <c r="D1213" s="48">
        <v>0</v>
      </c>
      <c r="E1213" s="48">
        <v>0</v>
      </c>
      <c r="F1213" s="48">
        <f t="shared" si="167"/>
        <v>598</v>
      </c>
      <c r="G1213" s="49" t="s">
        <v>724</v>
      </c>
      <c r="H1213" s="49"/>
    </row>
    <row r="1214" spans="1:9" x14ac:dyDescent="0.3">
      <c r="A1214" s="48">
        <v>1</v>
      </c>
      <c r="C1214" s="48">
        <f t="shared" si="166"/>
        <v>126</v>
      </c>
      <c r="D1214" s="48">
        <v>0</v>
      </c>
      <c r="E1214" s="48">
        <v>0</v>
      </c>
      <c r="F1214" s="48">
        <f t="shared" si="167"/>
        <v>599</v>
      </c>
      <c r="G1214" s="49" t="s">
        <v>725</v>
      </c>
      <c r="H1214" s="49"/>
    </row>
    <row r="1215" spans="1:9" x14ac:dyDescent="0.3">
      <c r="A1215" s="48">
        <v>1</v>
      </c>
      <c r="C1215" s="48">
        <f t="shared" si="166"/>
        <v>126</v>
      </c>
      <c r="D1215" s="48">
        <v>0</v>
      </c>
      <c r="E1215" s="48">
        <v>0</v>
      </c>
      <c r="F1215" s="48">
        <f t="shared" si="167"/>
        <v>600</v>
      </c>
      <c r="G1215" s="49" t="s">
        <v>726</v>
      </c>
      <c r="H1215" s="49"/>
    </row>
    <row r="1216" spans="1:9" x14ac:dyDescent="0.3">
      <c r="A1216" s="48">
        <v>1</v>
      </c>
      <c r="C1216" s="48">
        <f t="shared" si="166"/>
        <v>126</v>
      </c>
      <c r="D1216" s="48">
        <v>0</v>
      </c>
      <c r="E1216" s="48">
        <v>0</v>
      </c>
      <c r="F1216" s="48">
        <f t="shared" si="167"/>
        <v>601</v>
      </c>
      <c r="G1216" s="49" t="s">
        <v>727</v>
      </c>
      <c r="H1216" s="49"/>
    </row>
    <row r="1217" spans="1:9" x14ac:dyDescent="0.3">
      <c r="A1217" s="48">
        <v>1</v>
      </c>
      <c r="C1217" s="48">
        <f t="shared" si="166"/>
        <v>126</v>
      </c>
      <c r="D1217" s="48">
        <v>0</v>
      </c>
      <c r="E1217" s="48">
        <v>0</v>
      </c>
      <c r="F1217" s="48">
        <f t="shared" si="167"/>
        <v>602</v>
      </c>
      <c r="G1217" s="49" t="s">
        <v>728</v>
      </c>
      <c r="H1217" s="49"/>
    </row>
    <row r="1218" spans="1:9" x14ac:dyDescent="0.3">
      <c r="A1218" s="48">
        <v>1</v>
      </c>
      <c r="C1218" s="48">
        <f t="shared" si="166"/>
        <v>126</v>
      </c>
      <c r="D1218" s="48">
        <v>0</v>
      </c>
      <c r="E1218" s="48">
        <v>0</v>
      </c>
      <c r="F1218" s="48">
        <f t="shared" si="167"/>
        <v>603</v>
      </c>
      <c r="G1218" s="49" t="s">
        <v>729</v>
      </c>
      <c r="H1218" s="49"/>
    </row>
    <row r="1219" spans="1:9" x14ac:dyDescent="0.3">
      <c r="A1219" s="48">
        <v>1</v>
      </c>
      <c r="C1219" s="48">
        <f t="shared" si="166"/>
        <v>126</v>
      </c>
      <c r="D1219" s="48">
        <v>0</v>
      </c>
      <c r="E1219" s="48">
        <v>0</v>
      </c>
      <c r="F1219" s="48">
        <f t="shared" si="167"/>
        <v>604</v>
      </c>
      <c r="G1219" s="49" t="s">
        <v>730</v>
      </c>
      <c r="H1219" s="49"/>
    </row>
    <row r="1220" spans="1:9" x14ac:dyDescent="0.3">
      <c r="A1220" s="48">
        <v>1</v>
      </c>
      <c r="C1220" s="48">
        <f t="shared" si="166"/>
        <v>126</v>
      </c>
      <c r="D1220" s="48">
        <v>0</v>
      </c>
      <c r="E1220" s="48">
        <v>0</v>
      </c>
      <c r="F1220" s="48">
        <f t="shared" si="167"/>
        <v>605</v>
      </c>
      <c r="G1220" s="49" t="s">
        <v>731</v>
      </c>
      <c r="H1220" s="49"/>
    </row>
    <row r="1221" spans="1:9" x14ac:dyDescent="0.3">
      <c r="A1221" s="48">
        <v>1</v>
      </c>
      <c r="C1221" s="48">
        <f t="shared" si="166"/>
        <v>126</v>
      </c>
      <c r="D1221" s="48">
        <v>0</v>
      </c>
      <c r="E1221" s="48">
        <v>0</v>
      </c>
      <c r="F1221" s="48">
        <f t="shared" si="167"/>
        <v>606</v>
      </c>
      <c r="G1221" s="49" t="s">
        <v>732</v>
      </c>
      <c r="H1221" s="49"/>
    </row>
    <row r="1222" spans="1:9" x14ac:dyDescent="0.3">
      <c r="A1222" s="48">
        <v>1</v>
      </c>
      <c r="C1222" s="48">
        <f t="shared" si="166"/>
        <v>126</v>
      </c>
      <c r="D1222" s="48">
        <v>0</v>
      </c>
      <c r="E1222" s="48">
        <v>0</v>
      </c>
      <c r="F1222" s="48">
        <f t="shared" si="167"/>
        <v>607</v>
      </c>
      <c r="G1222" s="49" t="s">
        <v>733</v>
      </c>
      <c r="H1222" s="49"/>
    </row>
    <row r="1223" spans="1:9" x14ac:dyDescent="0.3">
      <c r="A1223" s="48">
        <v>1</v>
      </c>
      <c r="C1223" s="48">
        <f t="shared" si="166"/>
        <v>126</v>
      </c>
      <c r="D1223" s="48">
        <v>0</v>
      </c>
      <c r="E1223" s="48">
        <v>0</v>
      </c>
      <c r="F1223" s="48">
        <f t="shared" si="167"/>
        <v>608</v>
      </c>
      <c r="G1223" s="49" t="s">
        <v>734</v>
      </c>
    </row>
    <row r="1225" spans="1:9" x14ac:dyDescent="0.3">
      <c r="A1225" s="48">
        <v>1</v>
      </c>
      <c r="C1225" s="48">
        <f>C1208+1</f>
        <v>127</v>
      </c>
      <c r="D1225" s="48">
        <v>0</v>
      </c>
      <c r="E1225" s="48">
        <v>0</v>
      </c>
      <c r="F1225" s="48">
        <f>F1208+16</f>
        <v>609</v>
      </c>
      <c r="G1225" s="49" t="s">
        <v>719</v>
      </c>
      <c r="H1225" s="49" t="s">
        <v>471</v>
      </c>
      <c r="I1225" s="55" t="s">
        <v>1321</v>
      </c>
    </row>
    <row r="1226" spans="1:9" x14ac:dyDescent="0.3">
      <c r="A1226" s="48">
        <v>1</v>
      </c>
      <c r="C1226" s="48">
        <f>C1225</f>
        <v>127</v>
      </c>
      <c r="D1226" s="48">
        <v>0</v>
      </c>
      <c r="E1226" s="48">
        <v>0</v>
      </c>
      <c r="F1226" s="48">
        <f>F1225+1</f>
        <v>610</v>
      </c>
      <c r="G1226" s="49" t="s">
        <v>720</v>
      </c>
      <c r="H1226" s="49" t="s">
        <v>472</v>
      </c>
      <c r="I1226" s="55" t="s">
        <v>1322</v>
      </c>
    </row>
    <row r="1227" spans="1:9" x14ac:dyDescent="0.3">
      <c r="A1227" s="48">
        <v>1</v>
      </c>
      <c r="C1227" s="48">
        <f t="shared" ref="C1227:C1240" si="168">C1226</f>
        <v>127</v>
      </c>
      <c r="D1227" s="48">
        <v>0</v>
      </c>
      <c r="E1227" s="48">
        <v>0</v>
      </c>
      <c r="F1227" s="48">
        <f t="shared" ref="F1227:F1240" si="169">F1226+1</f>
        <v>611</v>
      </c>
      <c r="G1227" s="49" t="s">
        <v>721</v>
      </c>
      <c r="H1227" s="49" t="s">
        <v>473</v>
      </c>
      <c r="I1227" s="55" t="s">
        <v>1232</v>
      </c>
    </row>
    <row r="1228" spans="1:9" x14ac:dyDescent="0.3">
      <c r="A1228" s="48">
        <v>1</v>
      </c>
      <c r="C1228" s="48">
        <f t="shared" si="168"/>
        <v>127</v>
      </c>
      <c r="D1228" s="48">
        <v>0</v>
      </c>
      <c r="E1228" s="48">
        <v>0</v>
      </c>
      <c r="F1228" s="48">
        <f t="shared" si="169"/>
        <v>612</v>
      </c>
      <c r="G1228" s="49" t="s">
        <v>722</v>
      </c>
      <c r="H1228" s="49" t="s">
        <v>685</v>
      </c>
      <c r="I1228" s="55" t="s">
        <v>1233</v>
      </c>
    </row>
    <row r="1229" spans="1:9" x14ac:dyDescent="0.3">
      <c r="A1229" s="48">
        <v>1</v>
      </c>
      <c r="C1229" s="48">
        <f t="shared" si="168"/>
        <v>127</v>
      </c>
      <c r="D1229" s="48">
        <v>0</v>
      </c>
      <c r="E1229" s="48">
        <v>0</v>
      </c>
      <c r="F1229" s="48">
        <f t="shared" si="169"/>
        <v>613</v>
      </c>
      <c r="G1229" s="49" t="s">
        <v>723</v>
      </c>
      <c r="H1229" s="49"/>
    </row>
    <row r="1230" spans="1:9" x14ac:dyDescent="0.3">
      <c r="A1230" s="48">
        <v>1</v>
      </c>
      <c r="C1230" s="48">
        <f t="shared" si="168"/>
        <v>127</v>
      </c>
      <c r="D1230" s="48">
        <v>0</v>
      </c>
      <c r="E1230" s="48">
        <v>0</v>
      </c>
      <c r="F1230" s="48">
        <f t="shared" si="169"/>
        <v>614</v>
      </c>
      <c r="G1230" s="49" t="s">
        <v>724</v>
      </c>
      <c r="H1230" s="49"/>
    </row>
    <row r="1231" spans="1:9" x14ac:dyDescent="0.3">
      <c r="A1231" s="48">
        <v>1</v>
      </c>
      <c r="C1231" s="48">
        <f t="shared" si="168"/>
        <v>127</v>
      </c>
      <c r="D1231" s="48">
        <v>0</v>
      </c>
      <c r="E1231" s="48">
        <v>0</v>
      </c>
      <c r="F1231" s="48">
        <f t="shared" si="169"/>
        <v>615</v>
      </c>
      <c r="G1231" s="49" t="s">
        <v>725</v>
      </c>
      <c r="H1231" s="49"/>
    </row>
    <row r="1232" spans="1:9" x14ac:dyDescent="0.3">
      <c r="A1232" s="48">
        <v>1</v>
      </c>
      <c r="C1232" s="48">
        <f t="shared" si="168"/>
        <v>127</v>
      </c>
      <c r="D1232" s="48">
        <v>0</v>
      </c>
      <c r="E1232" s="48">
        <v>0</v>
      </c>
      <c r="F1232" s="48">
        <f t="shared" si="169"/>
        <v>616</v>
      </c>
      <c r="G1232" s="49" t="s">
        <v>726</v>
      </c>
      <c r="H1232" s="49"/>
    </row>
    <row r="1233" spans="1:9" x14ac:dyDescent="0.3">
      <c r="A1233" s="48">
        <v>1</v>
      </c>
      <c r="C1233" s="48">
        <f t="shared" si="168"/>
        <v>127</v>
      </c>
      <c r="D1233" s="48">
        <v>0</v>
      </c>
      <c r="E1233" s="48">
        <v>0</v>
      </c>
      <c r="F1233" s="48">
        <f t="shared" si="169"/>
        <v>617</v>
      </c>
      <c r="G1233" s="49" t="s">
        <v>727</v>
      </c>
      <c r="H1233" s="49"/>
    </row>
    <row r="1234" spans="1:9" x14ac:dyDescent="0.3">
      <c r="A1234" s="48">
        <v>1</v>
      </c>
      <c r="C1234" s="48">
        <f t="shared" si="168"/>
        <v>127</v>
      </c>
      <c r="D1234" s="48">
        <v>0</v>
      </c>
      <c r="E1234" s="48">
        <v>0</v>
      </c>
      <c r="F1234" s="48">
        <f t="shared" si="169"/>
        <v>618</v>
      </c>
      <c r="G1234" s="49" t="s">
        <v>728</v>
      </c>
      <c r="H1234" s="49"/>
    </row>
    <row r="1235" spans="1:9" x14ac:dyDescent="0.3">
      <c r="A1235" s="48">
        <v>1</v>
      </c>
      <c r="C1235" s="48">
        <f t="shared" si="168"/>
        <v>127</v>
      </c>
      <c r="D1235" s="48">
        <v>0</v>
      </c>
      <c r="E1235" s="48">
        <v>0</v>
      </c>
      <c r="F1235" s="48">
        <f t="shared" si="169"/>
        <v>619</v>
      </c>
      <c r="G1235" s="49" t="s">
        <v>729</v>
      </c>
      <c r="H1235" s="49"/>
    </row>
    <row r="1236" spans="1:9" x14ac:dyDescent="0.3">
      <c r="A1236" s="48">
        <v>1</v>
      </c>
      <c r="C1236" s="48">
        <f t="shared" si="168"/>
        <v>127</v>
      </c>
      <c r="D1236" s="48">
        <v>0</v>
      </c>
      <c r="E1236" s="48">
        <v>0</v>
      </c>
      <c r="F1236" s="48">
        <f t="shared" si="169"/>
        <v>620</v>
      </c>
      <c r="G1236" s="49" t="s">
        <v>730</v>
      </c>
      <c r="H1236" s="49"/>
    </row>
    <row r="1237" spans="1:9" x14ac:dyDescent="0.3">
      <c r="A1237" s="48">
        <v>1</v>
      </c>
      <c r="C1237" s="48">
        <f t="shared" si="168"/>
        <v>127</v>
      </c>
      <c r="D1237" s="48">
        <v>0</v>
      </c>
      <c r="E1237" s="48">
        <v>0</v>
      </c>
      <c r="F1237" s="48">
        <f t="shared" si="169"/>
        <v>621</v>
      </c>
      <c r="G1237" s="49" t="s">
        <v>731</v>
      </c>
      <c r="H1237" s="49"/>
    </row>
    <row r="1238" spans="1:9" x14ac:dyDescent="0.3">
      <c r="A1238" s="48">
        <v>1</v>
      </c>
      <c r="C1238" s="48">
        <f t="shared" si="168"/>
        <v>127</v>
      </c>
      <c r="D1238" s="48">
        <v>0</v>
      </c>
      <c r="E1238" s="48">
        <v>0</v>
      </c>
      <c r="F1238" s="48">
        <f t="shared" si="169"/>
        <v>622</v>
      </c>
      <c r="G1238" s="49" t="s">
        <v>732</v>
      </c>
      <c r="H1238" s="49"/>
    </row>
    <row r="1239" spans="1:9" x14ac:dyDescent="0.3">
      <c r="A1239" s="48">
        <v>1</v>
      </c>
      <c r="C1239" s="48">
        <f t="shared" si="168"/>
        <v>127</v>
      </c>
      <c r="D1239" s="48">
        <v>0</v>
      </c>
      <c r="E1239" s="48">
        <v>0</v>
      </c>
      <c r="F1239" s="48">
        <f t="shared" si="169"/>
        <v>623</v>
      </c>
      <c r="G1239" s="49" t="s">
        <v>733</v>
      </c>
      <c r="H1239" s="49"/>
    </row>
    <row r="1240" spans="1:9" x14ac:dyDescent="0.3">
      <c r="A1240" s="48">
        <v>1</v>
      </c>
      <c r="C1240" s="48">
        <f t="shared" si="168"/>
        <v>127</v>
      </c>
      <c r="D1240" s="48">
        <v>0</v>
      </c>
      <c r="E1240" s="48">
        <v>0</v>
      </c>
      <c r="F1240" s="48">
        <f t="shared" si="169"/>
        <v>624</v>
      </c>
      <c r="G1240" s="49" t="s">
        <v>734</v>
      </c>
    </row>
    <row r="1242" spans="1:9" x14ac:dyDescent="0.3">
      <c r="A1242" s="48">
        <v>1</v>
      </c>
      <c r="C1242" s="48">
        <f>C1225+1</f>
        <v>128</v>
      </c>
      <c r="D1242" s="48">
        <v>0</v>
      </c>
      <c r="E1242" s="48">
        <v>0</v>
      </c>
      <c r="F1242" s="48">
        <f>F1225+16</f>
        <v>625</v>
      </c>
      <c r="G1242" s="49" t="s">
        <v>719</v>
      </c>
      <c r="H1242" s="49" t="s">
        <v>471</v>
      </c>
      <c r="I1242" s="55" t="s">
        <v>1323</v>
      </c>
    </row>
    <row r="1243" spans="1:9" x14ac:dyDescent="0.3">
      <c r="A1243" s="48">
        <v>1</v>
      </c>
      <c r="C1243" s="48">
        <f>C1242</f>
        <v>128</v>
      </c>
      <c r="D1243" s="48">
        <v>0</v>
      </c>
      <c r="E1243" s="48">
        <v>0</v>
      </c>
      <c r="F1243" s="48">
        <f>F1242+1</f>
        <v>626</v>
      </c>
      <c r="G1243" s="49" t="s">
        <v>720</v>
      </c>
      <c r="H1243" s="49" t="s">
        <v>472</v>
      </c>
      <c r="I1243" s="55" t="s">
        <v>1324</v>
      </c>
    </row>
    <row r="1244" spans="1:9" x14ac:dyDescent="0.3">
      <c r="A1244" s="48">
        <v>1</v>
      </c>
      <c r="C1244" s="48">
        <f t="shared" ref="C1244:C1257" si="170">C1243</f>
        <v>128</v>
      </c>
      <c r="D1244" s="48">
        <v>0</v>
      </c>
      <c r="E1244" s="48">
        <v>0</v>
      </c>
      <c r="F1244" s="48">
        <f t="shared" ref="F1244:F1257" si="171">F1243+1</f>
        <v>627</v>
      </c>
      <c r="G1244" s="49" t="s">
        <v>721</v>
      </c>
      <c r="H1244" s="49" t="s">
        <v>473</v>
      </c>
      <c r="I1244" s="55" t="s">
        <v>1247</v>
      </c>
    </row>
    <row r="1245" spans="1:9" x14ac:dyDescent="0.3">
      <c r="A1245" s="48">
        <v>1</v>
      </c>
      <c r="C1245" s="48">
        <f t="shared" si="170"/>
        <v>128</v>
      </c>
      <c r="D1245" s="48">
        <v>0</v>
      </c>
      <c r="E1245" s="48">
        <v>0</v>
      </c>
      <c r="F1245" s="48">
        <f t="shared" si="171"/>
        <v>628</v>
      </c>
      <c r="G1245" s="49" t="s">
        <v>722</v>
      </c>
      <c r="H1245" s="49" t="s">
        <v>685</v>
      </c>
      <c r="I1245" s="55" t="s">
        <v>1248</v>
      </c>
    </row>
    <row r="1246" spans="1:9" x14ac:dyDescent="0.3">
      <c r="A1246" s="48">
        <v>1</v>
      </c>
      <c r="C1246" s="48">
        <f t="shared" si="170"/>
        <v>128</v>
      </c>
      <c r="D1246" s="48">
        <v>0</v>
      </c>
      <c r="E1246" s="48">
        <v>0</v>
      </c>
      <c r="F1246" s="48">
        <f t="shared" si="171"/>
        <v>629</v>
      </c>
      <c r="G1246" s="49" t="s">
        <v>723</v>
      </c>
      <c r="H1246" s="49"/>
    </row>
    <row r="1247" spans="1:9" x14ac:dyDescent="0.3">
      <c r="A1247" s="48">
        <v>1</v>
      </c>
      <c r="C1247" s="48">
        <f t="shared" si="170"/>
        <v>128</v>
      </c>
      <c r="D1247" s="48">
        <v>0</v>
      </c>
      <c r="E1247" s="48">
        <v>0</v>
      </c>
      <c r="F1247" s="48">
        <f t="shared" si="171"/>
        <v>630</v>
      </c>
      <c r="G1247" s="49" t="s">
        <v>724</v>
      </c>
      <c r="H1247" s="49"/>
    </row>
    <row r="1248" spans="1:9" x14ac:dyDescent="0.3">
      <c r="A1248" s="48">
        <v>1</v>
      </c>
      <c r="C1248" s="48">
        <f t="shared" si="170"/>
        <v>128</v>
      </c>
      <c r="D1248" s="48">
        <v>0</v>
      </c>
      <c r="E1248" s="48">
        <v>0</v>
      </c>
      <c r="F1248" s="48">
        <f t="shared" si="171"/>
        <v>631</v>
      </c>
      <c r="G1248" s="49" t="s">
        <v>725</v>
      </c>
      <c r="H1248" s="49"/>
    </row>
    <row r="1249" spans="1:9" x14ac:dyDescent="0.3">
      <c r="A1249" s="48">
        <v>1</v>
      </c>
      <c r="C1249" s="48">
        <f t="shared" si="170"/>
        <v>128</v>
      </c>
      <c r="D1249" s="48">
        <v>0</v>
      </c>
      <c r="E1249" s="48">
        <v>0</v>
      </c>
      <c r="F1249" s="48">
        <f t="shared" si="171"/>
        <v>632</v>
      </c>
      <c r="G1249" s="49" t="s">
        <v>726</v>
      </c>
      <c r="H1249" s="49"/>
    </row>
    <row r="1250" spans="1:9" x14ac:dyDescent="0.3">
      <c r="A1250" s="48">
        <v>1</v>
      </c>
      <c r="C1250" s="48">
        <f t="shared" si="170"/>
        <v>128</v>
      </c>
      <c r="D1250" s="48">
        <v>0</v>
      </c>
      <c r="E1250" s="48">
        <v>0</v>
      </c>
      <c r="F1250" s="48">
        <f t="shared" si="171"/>
        <v>633</v>
      </c>
      <c r="G1250" s="49" t="s">
        <v>727</v>
      </c>
      <c r="H1250" s="49"/>
    </row>
    <row r="1251" spans="1:9" x14ac:dyDescent="0.3">
      <c r="A1251" s="48">
        <v>1</v>
      </c>
      <c r="C1251" s="48">
        <f t="shared" si="170"/>
        <v>128</v>
      </c>
      <c r="D1251" s="48">
        <v>0</v>
      </c>
      <c r="E1251" s="48">
        <v>0</v>
      </c>
      <c r="F1251" s="48">
        <f t="shared" si="171"/>
        <v>634</v>
      </c>
      <c r="G1251" s="49" t="s">
        <v>728</v>
      </c>
      <c r="H1251" s="49"/>
    </row>
    <row r="1252" spans="1:9" x14ac:dyDescent="0.3">
      <c r="A1252" s="48">
        <v>1</v>
      </c>
      <c r="C1252" s="48">
        <f t="shared" si="170"/>
        <v>128</v>
      </c>
      <c r="D1252" s="48">
        <v>0</v>
      </c>
      <c r="E1252" s="48">
        <v>0</v>
      </c>
      <c r="F1252" s="48">
        <f t="shared" si="171"/>
        <v>635</v>
      </c>
      <c r="G1252" s="49" t="s">
        <v>729</v>
      </c>
      <c r="H1252" s="49"/>
    </row>
    <row r="1253" spans="1:9" x14ac:dyDescent="0.3">
      <c r="A1253" s="48">
        <v>1</v>
      </c>
      <c r="C1253" s="48">
        <f t="shared" si="170"/>
        <v>128</v>
      </c>
      <c r="D1253" s="48">
        <v>0</v>
      </c>
      <c r="E1253" s="48">
        <v>0</v>
      </c>
      <c r="F1253" s="48">
        <f t="shared" si="171"/>
        <v>636</v>
      </c>
      <c r="G1253" s="49" t="s">
        <v>730</v>
      </c>
      <c r="H1253" s="49"/>
    </row>
    <row r="1254" spans="1:9" x14ac:dyDescent="0.3">
      <c r="A1254" s="48">
        <v>1</v>
      </c>
      <c r="C1254" s="48">
        <f t="shared" si="170"/>
        <v>128</v>
      </c>
      <c r="D1254" s="48">
        <v>0</v>
      </c>
      <c r="E1254" s="48">
        <v>0</v>
      </c>
      <c r="F1254" s="48">
        <f t="shared" si="171"/>
        <v>637</v>
      </c>
      <c r="G1254" s="49" t="s">
        <v>731</v>
      </c>
      <c r="H1254" s="49"/>
    </row>
    <row r="1255" spans="1:9" x14ac:dyDescent="0.3">
      <c r="A1255" s="48">
        <v>1</v>
      </c>
      <c r="C1255" s="48">
        <f t="shared" si="170"/>
        <v>128</v>
      </c>
      <c r="D1255" s="48">
        <v>0</v>
      </c>
      <c r="E1255" s="48">
        <v>0</v>
      </c>
      <c r="F1255" s="48">
        <f t="shared" si="171"/>
        <v>638</v>
      </c>
      <c r="G1255" s="49" t="s">
        <v>732</v>
      </c>
      <c r="H1255" s="49"/>
    </row>
    <row r="1256" spans="1:9" x14ac:dyDescent="0.3">
      <c r="A1256" s="48">
        <v>1</v>
      </c>
      <c r="C1256" s="48">
        <f t="shared" si="170"/>
        <v>128</v>
      </c>
      <c r="D1256" s="48">
        <v>0</v>
      </c>
      <c r="E1256" s="48">
        <v>0</v>
      </c>
      <c r="F1256" s="48">
        <f t="shared" si="171"/>
        <v>639</v>
      </c>
      <c r="G1256" s="49" t="s">
        <v>733</v>
      </c>
      <c r="H1256" s="49"/>
    </row>
    <row r="1257" spans="1:9" x14ac:dyDescent="0.3">
      <c r="A1257" s="48">
        <v>1</v>
      </c>
      <c r="C1257" s="48">
        <f t="shared" si="170"/>
        <v>128</v>
      </c>
      <c r="D1257" s="48">
        <v>0</v>
      </c>
      <c r="E1257" s="48">
        <v>0</v>
      </c>
      <c r="F1257" s="48">
        <f t="shared" si="171"/>
        <v>640</v>
      </c>
      <c r="G1257" s="49" t="s">
        <v>734</v>
      </c>
    </row>
    <row r="1259" spans="1:9" x14ac:dyDescent="0.3">
      <c r="A1259" s="48">
        <v>1</v>
      </c>
      <c r="C1259" s="48">
        <f>C1242+1</f>
        <v>129</v>
      </c>
      <c r="D1259" s="48">
        <v>0</v>
      </c>
      <c r="E1259" s="48">
        <v>0</v>
      </c>
      <c r="F1259" s="48">
        <f>F1242+16</f>
        <v>641</v>
      </c>
      <c r="G1259" s="49" t="s">
        <v>719</v>
      </c>
      <c r="H1259" s="49" t="s">
        <v>471</v>
      </c>
      <c r="I1259" s="55" t="s">
        <v>1325</v>
      </c>
    </row>
    <row r="1260" spans="1:9" x14ac:dyDescent="0.3">
      <c r="A1260" s="48">
        <v>1</v>
      </c>
      <c r="C1260" s="48">
        <f>C1259</f>
        <v>129</v>
      </c>
      <c r="D1260" s="48">
        <v>0</v>
      </c>
      <c r="E1260" s="48">
        <v>0</v>
      </c>
      <c r="F1260" s="48">
        <f>F1259+1</f>
        <v>642</v>
      </c>
      <c r="G1260" s="49" t="s">
        <v>720</v>
      </c>
      <c r="H1260" s="49" t="s">
        <v>472</v>
      </c>
      <c r="I1260" s="55" t="s">
        <v>1326</v>
      </c>
    </row>
    <row r="1261" spans="1:9" x14ac:dyDescent="0.3">
      <c r="A1261" s="48">
        <v>1</v>
      </c>
      <c r="C1261" s="48">
        <f t="shared" ref="C1261:C1274" si="172">C1260</f>
        <v>129</v>
      </c>
      <c r="D1261" s="48">
        <v>0</v>
      </c>
      <c r="E1261" s="48">
        <v>0</v>
      </c>
      <c r="F1261" s="48">
        <f t="shared" ref="F1261:F1274" si="173">F1260+1</f>
        <v>643</v>
      </c>
      <c r="G1261" s="49" t="s">
        <v>721</v>
      </c>
      <c r="H1261" s="49" t="s">
        <v>473</v>
      </c>
      <c r="I1261" s="55" t="s">
        <v>1262</v>
      </c>
    </row>
    <row r="1262" spans="1:9" x14ac:dyDescent="0.3">
      <c r="A1262" s="48">
        <v>1</v>
      </c>
      <c r="C1262" s="48">
        <f t="shared" si="172"/>
        <v>129</v>
      </c>
      <c r="D1262" s="48">
        <v>0</v>
      </c>
      <c r="E1262" s="48">
        <v>0</v>
      </c>
      <c r="F1262" s="48">
        <f t="shared" si="173"/>
        <v>644</v>
      </c>
      <c r="G1262" s="49" t="s">
        <v>722</v>
      </c>
      <c r="H1262" s="49" t="s">
        <v>685</v>
      </c>
      <c r="I1262" s="55" t="s">
        <v>1263</v>
      </c>
    </row>
    <row r="1263" spans="1:9" x14ac:dyDescent="0.3">
      <c r="A1263" s="48">
        <v>1</v>
      </c>
      <c r="C1263" s="48">
        <f t="shared" si="172"/>
        <v>129</v>
      </c>
      <c r="D1263" s="48">
        <v>0</v>
      </c>
      <c r="E1263" s="48">
        <v>0</v>
      </c>
      <c r="F1263" s="48">
        <f t="shared" si="173"/>
        <v>645</v>
      </c>
      <c r="G1263" s="49" t="s">
        <v>723</v>
      </c>
      <c r="H1263" s="49"/>
    </row>
    <row r="1264" spans="1:9" x14ac:dyDescent="0.3">
      <c r="A1264" s="48">
        <v>1</v>
      </c>
      <c r="C1264" s="48">
        <f t="shared" si="172"/>
        <v>129</v>
      </c>
      <c r="D1264" s="48">
        <v>0</v>
      </c>
      <c r="E1264" s="48">
        <v>0</v>
      </c>
      <c r="F1264" s="48">
        <f t="shared" si="173"/>
        <v>646</v>
      </c>
      <c r="G1264" s="49" t="s">
        <v>724</v>
      </c>
      <c r="H1264" s="49"/>
    </row>
    <row r="1265" spans="1:9" x14ac:dyDescent="0.3">
      <c r="A1265" s="48">
        <v>1</v>
      </c>
      <c r="C1265" s="48">
        <f t="shared" si="172"/>
        <v>129</v>
      </c>
      <c r="D1265" s="48">
        <v>0</v>
      </c>
      <c r="E1265" s="48">
        <v>0</v>
      </c>
      <c r="F1265" s="48">
        <f t="shared" si="173"/>
        <v>647</v>
      </c>
      <c r="G1265" s="49" t="s">
        <v>725</v>
      </c>
      <c r="H1265" s="49"/>
    </row>
    <row r="1266" spans="1:9" x14ac:dyDescent="0.3">
      <c r="A1266" s="48">
        <v>1</v>
      </c>
      <c r="C1266" s="48">
        <f t="shared" si="172"/>
        <v>129</v>
      </c>
      <c r="D1266" s="48">
        <v>0</v>
      </c>
      <c r="E1266" s="48">
        <v>0</v>
      </c>
      <c r="F1266" s="48">
        <f t="shared" si="173"/>
        <v>648</v>
      </c>
      <c r="G1266" s="49" t="s">
        <v>726</v>
      </c>
      <c r="H1266" s="49"/>
    </row>
    <row r="1267" spans="1:9" x14ac:dyDescent="0.3">
      <c r="A1267" s="48">
        <v>1</v>
      </c>
      <c r="C1267" s="48">
        <f t="shared" si="172"/>
        <v>129</v>
      </c>
      <c r="D1267" s="48">
        <v>0</v>
      </c>
      <c r="E1267" s="48">
        <v>0</v>
      </c>
      <c r="F1267" s="48">
        <f t="shared" si="173"/>
        <v>649</v>
      </c>
      <c r="G1267" s="49" t="s">
        <v>727</v>
      </c>
      <c r="H1267" s="49"/>
    </row>
    <row r="1268" spans="1:9" x14ac:dyDescent="0.3">
      <c r="A1268" s="48">
        <v>1</v>
      </c>
      <c r="C1268" s="48">
        <f t="shared" si="172"/>
        <v>129</v>
      </c>
      <c r="D1268" s="48">
        <v>0</v>
      </c>
      <c r="E1268" s="48">
        <v>0</v>
      </c>
      <c r="F1268" s="48">
        <f t="shared" si="173"/>
        <v>650</v>
      </c>
      <c r="G1268" s="49" t="s">
        <v>728</v>
      </c>
      <c r="H1268" s="49"/>
    </row>
    <row r="1269" spans="1:9" x14ac:dyDescent="0.3">
      <c r="A1269" s="48">
        <v>1</v>
      </c>
      <c r="C1269" s="48">
        <f t="shared" si="172"/>
        <v>129</v>
      </c>
      <c r="D1269" s="48">
        <v>0</v>
      </c>
      <c r="E1269" s="48">
        <v>0</v>
      </c>
      <c r="F1269" s="48">
        <f t="shared" si="173"/>
        <v>651</v>
      </c>
      <c r="G1269" s="49" t="s">
        <v>729</v>
      </c>
      <c r="H1269" s="49"/>
    </row>
    <row r="1270" spans="1:9" x14ac:dyDescent="0.3">
      <c r="A1270" s="48">
        <v>1</v>
      </c>
      <c r="C1270" s="48">
        <f t="shared" si="172"/>
        <v>129</v>
      </c>
      <c r="D1270" s="48">
        <v>0</v>
      </c>
      <c r="E1270" s="48">
        <v>0</v>
      </c>
      <c r="F1270" s="48">
        <f t="shared" si="173"/>
        <v>652</v>
      </c>
      <c r="G1270" s="49" t="s">
        <v>730</v>
      </c>
      <c r="H1270" s="49"/>
    </row>
    <row r="1271" spans="1:9" x14ac:dyDescent="0.3">
      <c r="A1271" s="48">
        <v>1</v>
      </c>
      <c r="C1271" s="48">
        <f t="shared" si="172"/>
        <v>129</v>
      </c>
      <c r="D1271" s="48">
        <v>0</v>
      </c>
      <c r="E1271" s="48">
        <v>0</v>
      </c>
      <c r="F1271" s="48">
        <f t="shared" si="173"/>
        <v>653</v>
      </c>
      <c r="G1271" s="49" t="s">
        <v>731</v>
      </c>
      <c r="H1271" s="49"/>
    </row>
    <row r="1272" spans="1:9" x14ac:dyDescent="0.3">
      <c r="A1272" s="48">
        <v>1</v>
      </c>
      <c r="C1272" s="48">
        <f t="shared" si="172"/>
        <v>129</v>
      </c>
      <c r="D1272" s="48">
        <v>0</v>
      </c>
      <c r="E1272" s="48">
        <v>0</v>
      </c>
      <c r="F1272" s="48">
        <f t="shared" si="173"/>
        <v>654</v>
      </c>
      <c r="G1272" s="49" t="s">
        <v>732</v>
      </c>
      <c r="H1272" s="49"/>
    </row>
    <row r="1273" spans="1:9" x14ac:dyDescent="0.3">
      <c r="A1273" s="48">
        <v>1</v>
      </c>
      <c r="C1273" s="48">
        <f t="shared" si="172"/>
        <v>129</v>
      </c>
      <c r="D1273" s="48">
        <v>0</v>
      </c>
      <c r="E1273" s="48">
        <v>0</v>
      </c>
      <c r="F1273" s="48">
        <f t="shared" si="173"/>
        <v>655</v>
      </c>
      <c r="G1273" s="49" t="s">
        <v>733</v>
      </c>
      <c r="H1273" s="49"/>
    </row>
    <row r="1274" spans="1:9" x14ac:dyDescent="0.3">
      <c r="A1274" s="48">
        <v>1</v>
      </c>
      <c r="C1274" s="48">
        <f t="shared" si="172"/>
        <v>129</v>
      </c>
      <c r="D1274" s="48">
        <v>0</v>
      </c>
      <c r="E1274" s="48">
        <v>0</v>
      </c>
      <c r="F1274" s="48">
        <f t="shared" si="173"/>
        <v>656</v>
      </c>
      <c r="G1274" s="49" t="s">
        <v>734</v>
      </c>
    </row>
    <row r="1276" spans="1:9" x14ac:dyDescent="0.3">
      <c r="A1276" s="48">
        <v>1</v>
      </c>
      <c r="C1276" s="48">
        <f>C1259+1</f>
        <v>130</v>
      </c>
      <c r="D1276" s="48">
        <v>0</v>
      </c>
      <c r="E1276" s="48">
        <v>0</v>
      </c>
      <c r="F1276" s="48">
        <f>F1259+16</f>
        <v>657</v>
      </c>
      <c r="G1276" s="49" t="s">
        <v>719</v>
      </c>
      <c r="H1276" s="49" t="s">
        <v>471</v>
      </c>
      <c r="I1276" s="55" t="s">
        <v>1327</v>
      </c>
    </row>
    <row r="1277" spans="1:9" x14ac:dyDescent="0.3">
      <c r="A1277" s="48">
        <v>1</v>
      </c>
      <c r="C1277" s="48">
        <f>C1276</f>
        <v>130</v>
      </c>
      <c r="D1277" s="48">
        <v>0</v>
      </c>
      <c r="E1277" s="48">
        <v>0</v>
      </c>
      <c r="F1277" s="48">
        <f>F1276+1</f>
        <v>658</v>
      </c>
      <c r="G1277" s="49" t="s">
        <v>720</v>
      </c>
      <c r="H1277" s="49" t="s">
        <v>472</v>
      </c>
      <c r="I1277" s="55" t="s">
        <v>1328</v>
      </c>
    </row>
    <row r="1278" spans="1:9" x14ac:dyDescent="0.3">
      <c r="A1278" s="48">
        <v>1</v>
      </c>
      <c r="C1278" s="48">
        <f t="shared" ref="C1278:C1291" si="174">C1277</f>
        <v>130</v>
      </c>
      <c r="D1278" s="48">
        <v>0</v>
      </c>
      <c r="E1278" s="48">
        <v>0</v>
      </c>
      <c r="F1278" s="48">
        <f t="shared" ref="F1278:F1291" si="175">F1277+1</f>
        <v>659</v>
      </c>
      <c r="G1278" s="49" t="s">
        <v>721</v>
      </c>
      <c r="H1278" s="49" t="s">
        <v>473</v>
      </c>
      <c r="I1278" s="55" t="s">
        <v>1277</v>
      </c>
    </row>
    <row r="1279" spans="1:9" x14ac:dyDescent="0.3">
      <c r="A1279" s="48">
        <v>1</v>
      </c>
      <c r="C1279" s="48">
        <f t="shared" si="174"/>
        <v>130</v>
      </c>
      <c r="D1279" s="48">
        <v>0</v>
      </c>
      <c r="E1279" s="48">
        <v>0</v>
      </c>
      <c r="F1279" s="48">
        <f t="shared" si="175"/>
        <v>660</v>
      </c>
      <c r="G1279" s="49" t="s">
        <v>722</v>
      </c>
      <c r="H1279" s="49" t="s">
        <v>685</v>
      </c>
      <c r="I1279" s="55" t="s">
        <v>1278</v>
      </c>
    </row>
    <row r="1280" spans="1:9" x14ac:dyDescent="0.3">
      <c r="A1280" s="48">
        <v>1</v>
      </c>
      <c r="C1280" s="48">
        <f t="shared" si="174"/>
        <v>130</v>
      </c>
      <c r="D1280" s="48">
        <v>0</v>
      </c>
      <c r="E1280" s="48">
        <v>0</v>
      </c>
      <c r="F1280" s="48">
        <f t="shared" si="175"/>
        <v>661</v>
      </c>
      <c r="G1280" s="49" t="s">
        <v>723</v>
      </c>
      <c r="H1280" s="49"/>
    </row>
    <row r="1281" spans="1:9" x14ac:dyDescent="0.3">
      <c r="A1281" s="48">
        <v>1</v>
      </c>
      <c r="C1281" s="48">
        <f t="shared" si="174"/>
        <v>130</v>
      </c>
      <c r="D1281" s="48">
        <v>0</v>
      </c>
      <c r="E1281" s="48">
        <v>0</v>
      </c>
      <c r="F1281" s="48">
        <f t="shared" si="175"/>
        <v>662</v>
      </c>
      <c r="G1281" s="49" t="s">
        <v>724</v>
      </c>
      <c r="H1281" s="49"/>
    </row>
    <row r="1282" spans="1:9" x14ac:dyDescent="0.3">
      <c r="A1282" s="48">
        <v>1</v>
      </c>
      <c r="C1282" s="48">
        <f t="shared" si="174"/>
        <v>130</v>
      </c>
      <c r="D1282" s="48">
        <v>0</v>
      </c>
      <c r="E1282" s="48">
        <v>0</v>
      </c>
      <c r="F1282" s="48">
        <f t="shared" si="175"/>
        <v>663</v>
      </c>
      <c r="G1282" s="49" t="s">
        <v>725</v>
      </c>
      <c r="H1282" s="49"/>
    </row>
    <row r="1283" spans="1:9" x14ac:dyDescent="0.3">
      <c r="A1283" s="48">
        <v>1</v>
      </c>
      <c r="C1283" s="48">
        <f t="shared" si="174"/>
        <v>130</v>
      </c>
      <c r="D1283" s="48">
        <v>0</v>
      </c>
      <c r="E1283" s="48">
        <v>0</v>
      </c>
      <c r="F1283" s="48">
        <f t="shared" si="175"/>
        <v>664</v>
      </c>
      <c r="G1283" s="49" t="s">
        <v>726</v>
      </c>
      <c r="H1283" s="49"/>
    </row>
    <row r="1284" spans="1:9" x14ac:dyDescent="0.3">
      <c r="A1284" s="48">
        <v>1</v>
      </c>
      <c r="C1284" s="48">
        <f t="shared" si="174"/>
        <v>130</v>
      </c>
      <c r="D1284" s="48">
        <v>0</v>
      </c>
      <c r="E1284" s="48">
        <v>0</v>
      </c>
      <c r="F1284" s="48">
        <f t="shared" si="175"/>
        <v>665</v>
      </c>
      <c r="G1284" s="49" t="s">
        <v>727</v>
      </c>
      <c r="H1284" s="49"/>
    </row>
    <row r="1285" spans="1:9" x14ac:dyDescent="0.3">
      <c r="A1285" s="48">
        <v>1</v>
      </c>
      <c r="C1285" s="48">
        <f t="shared" si="174"/>
        <v>130</v>
      </c>
      <c r="D1285" s="48">
        <v>0</v>
      </c>
      <c r="E1285" s="48">
        <v>0</v>
      </c>
      <c r="F1285" s="48">
        <f t="shared" si="175"/>
        <v>666</v>
      </c>
      <c r="G1285" s="49" t="s">
        <v>728</v>
      </c>
      <c r="H1285" s="49"/>
    </row>
    <row r="1286" spans="1:9" x14ac:dyDescent="0.3">
      <c r="A1286" s="48">
        <v>1</v>
      </c>
      <c r="C1286" s="48">
        <f t="shared" si="174"/>
        <v>130</v>
      </c>
      <c r="D1286" s="48">
        <v>0</v>
      </c>
      <c r="E1286" s="48">
        <v>0</v>
      </c>
      <c r="F1286" s="48">
        <f t="shared" si="175"/>
        <v>667</v>
      </c>
      <c r="G1286" s="49" t="s">
        <v>729</v>
      </c>
      <c r="H1286" s="49"/>
    </row>
    <row r="1287" spans="1:9" x14ac:dyDescent="0.3">
      <c r="A1287" s="48">
        <v>1</v>
      </c>
      <c r="C1287" s="48">
        <f t="shared" si="174"/>
        <v>130</v>
      </c>
      <c r="D1287" s="48">
        <v>0</v>
      </c>
      <c r="E1287" s="48">
        <v>0</v>
      </c>
      <c r="F1287" s="48">
        <f t="shared" si="175"/>
        <v>668</v>
      </c>
      <c r="G1287" s="49" t="s">
        <v>730</v>
      </c>
      <c r="H1287" s="49"/>
    </row>
    <row r="1288" spans="1:9" x14ac:dyDescent="0.3">
      <c r="A1288" s="48">
        <v>1</v>
      </c>
      <c r="C1288" s="48">
        <f t="shared" si="174"/>
        <v>130</v>
      </c>
      <c r="D1288" s="48">
        <v>0</v>
      </c>
      <c r="E1288" s="48">
        <v>0</v>
      </c>
      <c r="F1288" s="48">
        <f t="shared" si="175"/>
        <v>669</v>
      </c>
      <c r="G1288" s="49" t="s">
        <v>731</v>
      </c>
      <c r="H1288" s="49"/>
    </row>
    <row r="1289" spans="1:9" x14ac:dyDescent="0.3">
      <c r="A1289" s="48">
        <v>1</v>
      </c>
      <c r="C1289" s="48">
        <f t="shared" si="174"/>
        <v>130</v>
      </c>
      <c r="D1289" s="48">
        <v>0</v>
      </c>
      <c r="E1289" s="48">
        <v>0</v>
      </c>
      <c r="F1289" s="48">
        <f t="shared" si="175"/>
        <v>670</v>
      </c>
      <c r="G1289" s="49" t="s">
        <v>732</v>
      </c>
      <c r="H1289" s="49"/>
    </row>
    <row r="1290" spans="1:9" x14ac:dyDescent="0.3">
      <c r="A1290" s="48">
        <v>1</v>
      </c>
      <c r="C1290" s="48">
        <f t="shared" si="174"/>
        <v>130</v>
      </c>
      <c r="D1290" s="48">
        <v>0</v>
      </c>
      <c r="E1290" s="48">
        <v>0</v>
      </c>
      <c r="F1290" s="48">
        <f t="shared" si="175"/>
        <v>671</v>
      </c>
      <c r="G1290" s="49" t="s">
        <v>733</v>
      </c>
      <c r="H1290" s="49"/>
    </row>
    <row r="1291" spans="1:9" x14ac:dyDescent="0.3">
      <c r="A1291" s="48">
        <v>1</v>
      </c>
      <c r="C1291" s="48">
        <f t="shared" si="174"/>
        <v>130</v>
      </c>
      <c r="D1291" s="48">
        <v>0</v>
      </c>
      <c r="E1291" s="48">
        <v>0</v>
      </c>
      <c r="F1291" s="48">
        <f t="shared" si="175"/>
        <v>672</v>
      </c>
      <c r="G1291" s="49" t="s">
        <v>734</v>
      </c>
    </row>
    <row r="1293" spans="1:9" x14ac:dyDescent="0.3">
      <c r="A1293" s="48">
        <v>1</v>
      </c>
      <c r="C1293" s="48">
        <f>C1276+1</f>
        <v>131</v>
      </c>
      <c r="D1293" s="48">
        <v>0</v>
      </c>
      <c r="E1293" s="48">
        <v>0</v>
      </c>
      <c r="F1293" s="48">
        <f>F1276+16</f>
        <v>673</v>
      </c>
      <c r="G1293" s="49" t="s">
        <v>719</v>
      </c>
      <c r="H1293" s="49" t="s">
        <v>471</v>
      </c>
      <c r="I1293" s="55" t="s">
        <v>1329</v>
      </c>
    </row>
    <row r="1294" spans="1:9" x14ac:dyDescent="0.3">
      <c r="A1294" s="48">
        <v>1</v>
      </c>
      <c r="C1294" s="48">
        <f>C1293</f>
        <v>131</v>
      </c>
      <c r="D1294" s="48">
        <v>0</v>
      </c>
      <c r="E1294" s="48">
        <v>0</v>
      </c>
      <c r="F1294" s="48">
        <f>F1293+1</f>
        <v>674</v>
      </c>
      <c r="G1294" s="49" t="s">
        <v>720</v>
      </c>
      <c r="H1294" s="49" t="s">
        <v>472</v>
      </c>
      <c r="I1294" s="55" t="s">
        <v>1330</v>
      </c>
    </row>
    <row r="1295" spans="1:9" x14ac:dyDescent="0.3">
      <c r="A1295" s="48">
        <v>1</v>
      </c>
      <c r="C1295" s="48">
        <f t="shared" ref="C1295:C1308" si="176">C1294</f>
        <v>131</v>
      </c>
      <c r="D1295" s="48">
        <v>0</v>
      </c>
      <c r="E1295" s="48">
        <v>0</v>
      </c>
      <c r="F1295" s="48">
        <f t="shared" ref="F1295:F1308" si="177">F1294+1</f>
        <v>675</v>
      </c>
      <c r="G1295" s="49" t="s">
        <v>721</v>
      </c>
      <c r="H1295" s="49" t="s">
        <v>473</v>
      </c>
      <c r="I1295" s="55" t="s">
        <v>1292</v>
      </c>
    </row>
    <row r="1296" spans="1:9" x14ac:dyDescent="0.3">
      <c r="A1296" s="48">
        <v>1</v>
      </c>
      <c r="C1296" s="48">
        <f t="shared" si="176"/>
        <v>131</v>
      </c>
      <c r="D1296" s="48">
        <v>0</v>
      </c>
      <c r="E1296" s="48">
        <v>0</v>
      </c>
      <c r="F1296" s="48">
        <f t="shared" si="177"/>
        <v>676</v>
      </c>
      <c r="G1296" s="49" t="s">
        <v>722</v>
      </c>
      <c r="H1296" s="49" t="s">
        <v>685</v>
      </c>
      <c r="I1296" s="55" t="s">
        <v>1293</v>
      </c>
    </row>
    <row r="1297" spans="1:9" x14ac:dyDescent="0.3">
      <c r="A1297" s="48">
        <v>1</v>
      </c>
      <c r="C1297" s="48">
        <f t="shared" si="176"/>
        <v>131</v>
      </c>
      <c r="D1297" s="48">
        <v>0</v>
      </c>
      <c r="E1297" s="48">
        <v>0</v>
      </c>
      <c r="F1297" s="48">
        <f t="shared" si="177"/>
        <v>677</v>
      </c>
      <c r="G1297" s="49" t="s">
        <v>723</v>
      </c>
      <c r="H1297" s="49"/>
    </row>
    <row r="1298" spans="1:9" x14ac:dyDescent="0.3">
      <c r="A1298" s="48">
        <v>1</v>
      </c>
      <c r="C1298" s="48">
        <f t="shared" si="176"/>
        <v>131</v>
      </c>
      <c r="D1298" s="48">
        <v>0</v>
      </c>
      <c r="E1298" s="48">
        <v>0</v>
      </c>
      <c r="F1298" s="48">
        <f t="shared" si="177"/>
        <v>678</v>
      </c>
      <c r="G1298" s="49" t="s">
        <v>724</v>
      </c>
      <c r="H1298" s="49"/>
    </row>
    <row r="1299" spans="1:9" x14ac:dyDescent="0.3">
      <c r="A1299" s="48">
        <v>1</v>
      </c>
      <c r="C1299" s="48">
        <f t="shared" si="176"/>
        <v>131</v>
      </c>
      <c r="D1299" s="48">
        <v>0</v>
      </c>
      <c r="E1299" s="48">
        <v>0</v>
      </c>
      <c r="F1299" s="48">
        <f t="shared" si="177"/>
        <v>679</v>
      </c>
      <c r="G1299" s="49" t="s">
        <v>725</v>
      </c>
      <c r="H1299" s="49"/>
    </row>
    <row r="1300" spans="1:9" x14ac:dyDescent="0.3">
      <c r="A1300" s="48">
        <v>1</v>
      </c>
      <c r="C1300" s="48">
        <f t="shared" si="176"/>
        <v>131</v>
      </c>
      <c r="D1300" s="48">
        <v>0</v>
      </c>
      <c r="E1300" s="48">
        <v>0</v>
      </c>
      <c r="F1300" s="48">
        <f t="shared" si="177"/>
        <v>680</v>
      </c>
      <c r="G1300" s="49" t="s">
        <v>726</v>
      </c>
      <c r="H1300" s="49"/>
    </row>
    <row r="1301" spans="1:9" x14ac:dyDescent="0.3">
      <c r="A1301" s="48">
        <v>1</v>
      </c>
      <c r="C1301" s="48">
        <f t="shared" si="176"/>
        <v>131</v>
      </c>
      <c r="D1301" s="48">
        <v>0</v>
      </c>
      <c r="E1301" s="48">
        <v>0</v>
      </c>
      <c r="F1301" s="48">
        <f t="shared" si="177"/>
        <v>681</v>
      </c>
      <c r="G1301" s="49" t="s">
        <v>727</v>
      </c>
      <c r="H1301" s="49"/>
    </row>
    <row r="1302" spans="1:9" x14ac:dyDescent="0.3">
      <c r="A1302" s="48">
        <v>1</v>
      </c>
      <c r="C1302" s="48">
        <f t="shared" si="176"/>
        <v>131</v>
      </c>
      <c r="D1302" s="48">
        <v>0</v>
      </c>
      <c r="E1302" s="48">
        <v>0</v>
      </c>
      <c r="F1302" s="48">
        <f t="shared" si="177"/>
        <v>682</v>
      </c>
      <c r="G1302" s="49" t="s">
        <v>728</v>
      </c>
      <c r="H1302" s="49"/>
    </row>
    <row r="1303" spans="1:9" x14ac:dyDescent="0.3">
      <c r="A1303" s="48">
        <v>1</v>
      </c>
      <c r="C1303" s="48">
        <f t="shared" si="176"/>
        <v>131</v>
      </c>
      <c r="D1303" s="48">
        <v>0</v>
      </c>
      <c r="E1303" s="48">
        <v>0</v>
      </c>
      <c r="F1303" s="48">
        <f t="shared" si="177"/>
        <v>683</v>
      </c>
      <c r="G1303" s="49" t="s">
        <v>729</v>
      </c>
      <c r="H1303" s="49"/>
    </row>
    <row r="1304" spans="1:9" x14ac:dyDescent="0.3">
      <c r="A1304" s="48">
        <v>1</v>
      </c>
      <c r="C1304" s="48">
        <f t="shared" si="176"/>
        <v>131</v>
      </c>
      <c r="D1304" s="48">
        <v>0</v>
      </c>
      <c r="E1304" s="48">
        <v>0</v>
      </c>
      <c r="F1304" s="48">
        <f t="shared" si="177"/>
        <v>684</v>
      </c>
      <c r="G1304" s="49" t="s">
        <v>730</v>
      </c>
      <c r="H1304" s="49"/>
    </row>
    <row r="1305" spans="1:9" x14ac:dyDescent="0.3">
      <c r="A1305" s="48">
        <v>1</v>
      </c>
      <c r="C1305" s="48">
        <f t="shared" si="176"/>
        <v>131</v>
      </c>
      <c r="D1305" s="48">
        <v>0</v>
      </c>
      <c r="E1305" s="48">
        <v>0</v>
      </c>
      <c r="F1305" s="48">
        <f t="shared" si="177"/>
        <v>685</v>
      </c>
      <c r="G1305" s="49" t="s">
        <v>731</v>
      </c>
      <c r="H1305" s="49"/>
    </row>
    <row r="1306" spans="1:9" x14ac:dyDescent="0.3">
      <c r="A1306" s="48">
        <v>1</v>
      </c>
      <c r="C1306" s="48">
        <f t="shared" si="176"/>
        <v>131</v>
      </c>
      <c r="D1306" s="48">
        <v>0</v>
      </c>
      <c r="E1306" s="48">
        <v>0</v>
      </c>
      <c r="F1306" s="48">
        <f t="shared" si="177"/>
        <v>686</v>
      </c>
      <c r="G1306" s="49" t="s">
        <v>732</v>
      </c>
      <c r="H1306" s="49"/>
    </row>
    <row r="1307" spans="1:9" x14ac:dyDescent="0.3">
      <c r="A1307" s="48">
        <v>1</v>
      </c>
      <c r="C1307" s="48">
        <f t="shared" si="176"/>
        <v>131</v>
      </c>
      <c r="D1307" s="48">
        <v>0</v>
      </c>
      <c r="E1307" s="48">
        <v>0</v>
      </c>
      <c r="F1307" s="48">
        <f t="shared" si="177"/>
        <v>687</v>
      </c>
      <c r="G1307" s="49" t="s">
        <v>733</v>
      </c>
      <c r="H1307" s="49"/>
    </row>
    <row r="1308" spans="1:9" x14ac:dyDescent="0.3">
      <c r="A1308" s="48">
        <v>1</v>
      </c>
      <c r="C1308" s="48">
        <f t="shared" si="176"/>
        <v>131</v>
      </c>
      <c r="D1308" s="48">
        <v>0</v>
      </c>
      <c r="E1308" s="48">
        <v>0</v>
      </c>
      <c r="F1308" s="48">
        <f t="shared" si="177"/>
        <v>688</v>
      </c>
      <c r="G1308" s="49" t="s">
        <v>734</v>
      </c>
    </row>
    <row r="1310" spans="1:9" x14ac:dyDescent="0.3">
      <c r="A1310" s="51">
        <v>1</v>
      </c>
      <c r="B1310" s="51"/>
      <c r="C1310" s="51">
        <f>C1293+1</f>
        <v>132</v>
      </c>
      <c r="D1310" s="51">
        <v>0</v>
      </c>
      <c r="E1310" s="51">
        <v>0</v>
      </c>
      <c r="F1310" s="51">
        <f>F1293+16</f>
        <v>689</v>
      </c>
      <c r="G1310" s="70" t="s">
        <v>719</v>
      </c>
      <c r="H1310" s="70" t="s">
        <v>471</v>
      </c>
      <c r="I1310" s="58" t="str">
        <f xml:space="preserve"> MID(I1293,1,12) &amp; TEXT(MID(I1293,13,2)+1,"00") &amp; "]" &amp; RIGHT(I1293,LEN(I1293)-FIND("]",I1293))</f>
        <v>ChuteStatus[17].b0</v>
      </c>
    </row>
    <row r="1311" spans="1:9" x14ac:dyDescent="0.3">
      <c r="A1311" s="51">
        <v>1</v>
      </c>
      <c r="B1311" s="51"/>
      <c r="C1311" s="51">
        <f>C1310</f>
        <v>132</v>
      </c>
      <c r="D1311" s="51">
        <v>0</v>
      </c>
      <c r="E1311" s="51">
        <v>0</v>
      </c>
      <c r="F1311" s="51">
        <f>F1310+1</f>
        <v>690</v>
      </c>
      <c r="G1311" s="70" t="s">
        <v>720</v>
      </c>
      <c r="H1311" s="70" t="s">
        <v>472</v>
      </c>
      <c r="I1311" s="58" t="str">
        <f xml:space="preserve"> MID(I1310,1,16) &amp; "b1"</f>
        <v>ChuteStatus[17].b1</v>
      </c>
    </row>
    <row r="1312" spans="1:9" x14ac:dyDescent="0.3">
      <c r="A1312" s="51">
        <v>1</v>
      </c>
      <c r="B1312" s="51"/>
      <c r="C1312" s="51">
        <f t="shared" ref="C1312:C1325" si="178">C1311</f>
        <v>132</v>
      </c>
      <c r="D1312" s="51">
        <v>0</v>
      </c>
      <c r="E1312" s="51">
        <v>0</v>
      </c>
      <c r="F1312" s="51">
        <f t="shared" ref="F1312:F1325" si="179">F1311+1</f>
        <v>691</v>
      </c>
      <c r="G1312" s="70" t="s">
        <v>721</v>
      </c>
      <c r="H1312" s="70" t="s">
        <v>473</v>
      </c>
      <c r="I1312" s="58" t="str">
        <f xml:space="preserve"> MID(I1311,1,16) &amp; "b2"</f>
        <v>ChuteStatus[17].b2</v>
      </c>
    </row>
    <row r="1313" spans="1:9" x14ac:dyDescent="0.3">
      <c r="A1313" s="51">
        <v>1</v>
      </c>
      <c r="B1313" s="51"/>
      <c r="C1313" s="51">
        <f t="shared" si="178"/>
        <v>132</v>
      </c>
      <c r="D1313" s="51">
        <v>0</v>
      </c>
      <c r="E1313" s="51">
        <v>0</v>
      </c>
      <c r="F1313" s="51">
        <f t="shared" si="179"/>
        <v>692</v>
      </c>
      <c r="G1313" s="70" t="s">
        <v>722</v>
      </c>
      <c r="H1313" s="70" t="s">
        <v>685</v>
      </c>
      <c r="I1313" s="58" t="str">
        <f xml:space="preserve"> MID(I1312,1,16) &amp; "b3"</f>
        <v>ChuteStatus[17].b3</v>
      </c>
    </row>
    <row r="1314" spans="1:9" x14ac:dyDescent="0.3">
      <c r="A1314" s="51">
        <v>1</v>
      </c>
      <c r="B1314" s="51"/>
      <c r="C1314" s="51">
        <f t="shared" si="178"/>
        <v>132</v>
      </c>
      <c r="D1314" s="51">
        <v>0</v>
      </c>
      <c r="E1314" s="51">
        <v>0</v>
      </c>
      <c r="F1314" s="51">
        <f t="shared" si="179"/>
        <v>693</v>
      </c>
      <c r="G1314" s="70" t="s">
        <v>723</v>
      </c>
      <c r="H1314" s="70"/>
      <c r="I1314" s="51"/>
    </row>
    <row r="1315" spans="1:9" x14ac:dyDescent="0.3">
      <c r="A1315" s="51">
        <v>1</v>
      </c>
      <c r="B1315" s="51"/>
      <c r="C1315" s="51">
        <f t="shared" si="178"/>
        <v>132</v>
      </c>
      <c r="D1315" s="51">
        <v>0</v>
      </c>
      <c r="E1315" s="51">
        <v>0</v>
      </c>
      <c r="F1315" s="51">
        <f t="shared" si="179"/>
        <v>694</v>
      </c>
      <c r="G1315" s="70" t="s">
        <v>724</v>
      </c>
      <c r="H1315" s="70"/>
      <c r="I1315" s="51"/>
    </row>
    <row r="1316" spans="1:9" x14ac:dyDescent="0.3">
      <c r="A1316" s="51">
        <v>1</v>
      </c>
      <c r="B1316" s="51"/>
      <c r="C1316" s="51">
        <f t="shared" si="178"/>
        <v>132</v>
      </c>
      <c r="D1316" s="51">
        <v>0</v>
      </c>
      <c r="E1316" s="51">
        <v>0</v>
      </c>
      <c r="F1316" s="51">
        <f t="shared" si="179"/>
        <v>695</v>
      </c>
      <c r="G1316" s="70" t="s">
        <v>725</v>
      </c>
      <c r="H1316" s="70"/>
      <c r="I1316" s="51"/>
    </row>
    <row r="1317" spans="1:9" x14ac:dyDescent="0.3">
      <c r="A1317" s="51">
        <v>1</v>
      </c>
      <c r="B1317" s="51"/>
      <c r="C1317" s="51">
        <f t="shared" si="178"/>
        <v>132</v>
      </c>
      <c r="D1317" s="51">
        <v>0</v>
      </c>
      <c r="E1317" s="51">
        <v>0</v>
      </c>
      <c r="F1317" s="51">
        <f t="shared" si="179"/>
        <v>696</v>
      </c>
      <c r="G1317" s="70" t="s">
        <v>726</v>
      </c>
      <c r="H1317" s="70"/>
      <c r="I1317" s="51"/>
    </row>
    <row r="1318" spans="1:9" x14ac:dyDescent="0.3">
      <c r="A1318" s="51">
        <v>1</v>
      </c>
      <c r="B1318" s="51"/>
      <c r="C1318" s="51">
        <f t="shared" si="178"/>
        <v>132</v>
      </c>
      <c r="D1318" s="51">
        <v>0</v>
      </c>
      <c r="E1318" s="51">
        <v>0</v>
      </c>
      <c r="F1318" s="51">
        <f t="shared" si="179"/>
        <v>697</v>
      </c>
      <c r="G1318" s="70" t="s">
        <v>727</v>
      </c>
      <c r="H1318" s="70"/>
      <c r="I1318" s="51"/>
    </row>
    <row r="1319" spans="1:9" x14ac:dyDescent="0.3">
      <c r="A1319" s="51">
        <v>1</v>
      </c>
      <c r="B1319" s="51"/>
      <c r="C1319" s="51">
        <f t="shared" si="178"/>
        <v>132</v>
      </c>
      <c r="D1319" s="51">
        <v>0</v>
      </c>
      <c r="E1319" s="51">
        <v>0</v>
      </c>
      <c r="F1319" s="51">
        <f t="shared" si="179"/>
        <v>698</v>
      </c>
      <c r="G1319" s="70" t="s">
        <v>728</v>
      </c>
      <c r="H1319" s="70"/>
      <c r="I1319" s="51"/>
    </row>
    <row r="1320" spans="1:9" x14ac:dyDescent="0.3">
      <c r="A1320" s="51">
        <v>1</v>
      </c>
      <c r="B1320" s="51"/>
      <c r="C1320" s="51">
        <f t="shared" si="178"/>
        <v>132</v>
      </c>
      <c r="D1320" s="51">
        <v>0</v>
      </c>
      <c r="E1320" s="51">
        <v>0</v>
      </c>
      <c r="F1320" s="51">
        <f t="shared" si="179"/>
        <v>699</v>
      </c>
      <c r="G1320" s="70" t="s">
        <v>729</v>
      </c>
      <c r="H1320" s="70"/>
      <c r="I1320" s="51"/>
    </row>
    <row r="1321" spans="1:9" x14ac:dyDescent="0.3">
      <c r="A1321" s="51">
        <v>1</v>
      </c>
      <c r="B1321" s="51"/>
      <c r="C1321" s="51">
        <f t="shared" si="178"/>
        <v>132</v>
      </c>
      <c r="D1321" s="51">
        <v>0</v>
      </c>
      <c r="E1321" s="51">
        <v>0</v>
      </c>
      <c r="F1321" s="51">
        <f t="shared" si="179"/>
        <v>700</v>
      </c>
      <c r="G1321" s="70" t="s">
        <v>730</v>
      </c>
      <c r="H1321" s="70"/>
      <c r="I1321" s="51"/>
    </row>
    <row r="1322" spans="1:9" x14ac:dyDescent="0.3">
      <c r="A1322" s="51">
        <v>1</v>
      </c>
      <c r="B1322" s="51"/>
      <c r="C1322" s="51">
        <f t="shared" si="178"/>
        <v>132</v>
      </c>
      <c r="D1322" s="51">
        <v>0</v>
      </c>
      <c r="E1322" s="51">
        <v>0</v>
      </c>
      <c r="F1322" s="51">
        <f t="shared" si="179"/>
        <v>701</v>
      </c>
      <c r="G1322" s="70" t="s">
        <v>731</v>
      </c>
      <c r="H1322" s="70"/>
      <c r="I1322" s="51"/>
    </row>
    <row r="1323" spans="1:9" x14ac:dyDescent="0.3">
      <c r="A1323" s="51">
        <v>1</v>
      </c>
      <c r="B1323" s="51"/>
      <c r="C1323" s="51">
        <f t="shared" si="178"/>
        <v>132</v>
      </c>
      <c r="D1323" s="51">
        <v>0</v>
      </c>
      <c r="E1323" s="51">
        <v>0</v>
      </c>
      <c r="F1323" s="51">
        <f t="shared" si="179"/>
        <v>702</v>
      </c>
      <c r="G1323" s="70" t="s">
        <v>732</v>
      </c>
      <c r="H1323" s="70"/>
      <c r="I1323" s="51"/>
    </row>
    <row r="1324" spans="1:9" x14ac:dyDescent="0.3">
      <c r="A1324" s="51">
        <v>1</v>
      </c>
      <c r="B1324" s="51"/>
      <c r="C1324" s="51">
        <f t="shared" si="178"/>
        <v>132</v>
      </c>
      <c r="D1324" s="51">
        <v>0</v>
      </c>
      <c r="E1324" s="51">
        <v>0</v>
      </c>
      <c r="F1324" s="51">
        <f t="shared" si="179"/>
        <v>703</v>
      </c>
      <c r="G1324" s="70" t="s">
        <v>733</v>
      </c>
      <c r="H1324" s="70"/>
      <c r="I1324" s="51"/>
    </row>
    <row r="1325" spans="1:9" x14ac:dyDescent="0.3">
      <c r="A1325" s="51">
        <v>1</v>
      </c>
      <c r="B1325" s="51"/>
      <c r="C1325" s="51">
        <f t="shared" si="178"/>
        <v>132</v>
      </c>
      <c r="D1325" s="51">
        <v>0</v>
      </c>
      <c r="E1325" s="51">
        <v>0</v>
      </c>
      <c r="F1325" s="51">
        <f t="shared" si="179"/>
        <v>704</v>
      </c>
      <c r="G1325" s="70" t="s">
        <v>734</v>
      </c>
      <c r="H1325" s="51"/>
      <c r="I1325" s="51"/>
    </row>
    <row r="1327" spans="1:9" x14ac:dyDescent="0.3">
      <c r="A1327" s="51">
        <v>1</v>
      </c>
      <c r="B1327" s="51"/>
      <c r="C1327" s="51">
        <f>C1310+1</f>
        <v>133</v>
      </c>
      <c r="D1327" s="51">
        <v>0</v>
      </c>
      <c r="E1327" s="51">
        <v>0</v>
      </c>
      <c r="F1327" s="51">
        <f>F1310+16</f>
        <v>705</v>
      </c>
      <c r="G1327" s="70" t="s">
        <v>719</v>
      </c>
      <c r="H1327" s="70" t="s">
        <v>471</v>
      </c>
      <c r="I1327" s="58" t="str">
        <f xml:space="preserve"> MID(I1310,1,12) &amp; TEXT(MID(I1310,13,2)+1,"00") &amp; "]" &amp; RIGHT(I1310,LEN(I1310)-FIND("]",I1310))</f>
        <v>ChuteStatus[18].b0</v>
      </c>
    </row>
    <row r="1328" spans="1:9" x14ac:dyDescent="0.3">
      <c r="A1328" s="51">
        <v>1</v>
      </c>
      <c r="B1328" s="51"/>
      <c r="C1328" s="51">
        <f>C1327</f>
        <v>133</v>
      </c>
      <c r="D1328" s="51">
        <v>0</v>
      </c>
      <c r="E1328" s="51">
        <v>0</v>
      </c>
      <c r="F1328" s="51">
        <f>F1327+1</f>
        <v>706</v>
      </c>
      <c r="G1328" s="70" t="s">
        <v>720</v>
      </c>
      <c r="H1328" s="70" t="s">
        <v>472</v>
      </c>
      <c r="I1328" s="58" t="str">
        <f xml:space="preserve"> MID(I1327,1,16) &amp; "b1"</f>
        <v>ChuteStatus[18].b1</v>
      </c>
    </row>
    <row r="1329" spans="1:9" x14ac:dyDescent="0.3">
      <c r="A1329" s="51">
        <v>1</v>
      </c>
      <c r="B1329" s="51"/>
      <c r="C1329" s="51">
        <f t="shared" ref="C1329:C1342" si="180">C1328</f>
        <v>133</v>
      </c>
      <c r="D1329" s="51">
        <v>0</v>
      </c>
      <c r="E1329" s="51">
        <v>0</v>
      </c>
      <c r="F1329" s="51">
        <f t="shared" ref="F1329:F1342" si="181">F1328+1</f>
        <v>707</v>
      </c>
      <c r="G1329" s="70" t="s">
        <v>721</v>
      </c>
      <c r="H1329" s="70" t="s">
        <v>473</v>
      </c>
      <c r="I1329" s="58" t="str">
        <f xml:space="preserve"> MID(I1328,1,16) &amp; "b2"</f>
        <v>ChuteStatus[18].b2</v>
      </c>
    </row>
    <row r="1330" spans="1:9" x14ac:dyDescent="0.3">
      <c r="A1330" s="51">
        <v>1</v>
      </c>
      <c r="B1330" s="51"/>
      <c r="C1330" s="51">
        <f t="shared" si="180"/>
        <v>133</v>
      </c>
      <c r="D1330" s="51">
        <v>0</v>
      </c>
      <c r="E1330" s="51">
        <v>0</v>
      </c>
      <c r="F1330" s="51">
        <f t="shared" si="181"/>
        <v>708</v>
      </c>
      <c r="G1330" s="70" t="s">
        <v>722</v>
      </c>
      <c r="H1330" s="70" t="s">
        <v>685</v>
      </c>
      <c r="I1330" s="58" t="str">
        <f xml:space="preserve"> MID(I1329,1,16) &amp; "b3"</f>
        <v>ChuteStatus[18].b3</v>
      </c>
    </row>
    <row r="1331" spans="1:9" x14ac:dyDescent="0.3">
      <c r="A1331" s="51">
        <v>1</v>
      </c>
      <c r="B1331" s="51"/>
      <c r="C1331" s="51">
        <f t="shared" si="180"/>
        <v>133</v>
      </c>
      <c r="D1331" s="51">
        <v>0</v>
      </c>
      <c r="E1331" s="51">
        <v>0</v>
      </c>
      <c r="F1331" s="51">
        <f t="shared" si="181"/>
        <v>709</v>
      </c>
      <c r="G1331" s="70" t="s">
        <v>723</v>
      </c>
      <c r="H1331" s="70"/>
      <c r="I1331" s="51"/>
    </row>
    <row r="1332" spans="1:9" x14ac:dyDescent="0.3">
      <c r="A1332" s="51">
        <v>1</v>
      </c>
      <c r="B1332" s="51"/>
      <c r="C1332" s="51">
        <f t="shared" si="180"/>
        <v>133</v>
      </c>
      <c r="D1332" s="51">
        <v>0</v>
      </c>
      <c r="E1332" s="51">
        <v>0</v>
      </c>
      <c r="F1332" s="51">
        <f t="shared" si="181"/>
        <v>710</v>
      </c>
      <c r="G1332" s="70" t="s">
        <v>724</v>
      </c>
      <c r="H1332" s="70"/>
      <c r="I1332" s="51"/>
    </row>
    <row r="1333" spans="1:9" x14ac:dyDescent="0.3">
      <c r="A1333" s="51">
        <v>1</v>
      </c>
      <c r="B1333" s="51"/>
      <c r="C1333" s="51">
        <f t="shared" si="180"/>
        <v>133</v>
      </c>
      <c r="D1333" s="51">
        <v>0</v>
      </c>
      <c r="E1333" s="51">
        <v>0</v>
      </c>
      <c r="F1333" s="51">
        <f t="shared" si="181"/>
        <v>711</v>
      </c>
      <c r="G1333" s="70" t="s">
        <v>725</v>
      </c>
      <c r="H1333" s="70"/>
      <c r="I1333" s="51"/>
    </row>
    <row r="1334" spans="1:9" x14ac:dyDescent="0.3">
      <c r="A1334" s="51">
        <v>1</v>
      </c>
      <c r="B1334" s="51"/>
      <c r="C1334" s="51">
        <f t="shared" si="180"/>
        <v>133</v>
      </c>
      <c r="D1334" s="51">
        <v>0</v>
      </c>
      <c r="E1334" s="51">
        <v>0</v>
      </c>
      <c r="F1334" s="51">
        <f t="shared" si="181"/>
        <v>712</v>
      </c>
      <c r="G1334" s="70" t="s">
        <v>726</v>
      </c>
      <c r="H1334" s="70"/>
      <c r="I1334" s="51"/>
    </row>
    <row r="1335" spans="1:9" x14ac:dyDescent="0.3">
      <c r="A1335" s="51">
        <v>1</v>
      </c>
      <c r="B1335" s="51"/>
      <c r="C1335" s="51">
        <f t="shared" si="180"/>
        <v>133</v>
      </c>
      <c r="D1335" s="51">
        <v>0</v>
      </c>
      <c r="E1335" s="51">
        <v>0</v>
      </c>
      <c r="F1335" s="51">
        <f t="shared" si="181"/>
        <v>713</v>
      </c>
      <c r="G1335" s="70" t="s">
        <v>727</v>
      </c>
      <c r="H1335" s="70"/>
      <c r="I1335" s="51"/>
    </row>
    <row r="1336" spans="1:9" x14ac:dyDescent="0.3">
      <c r="A1336" s="51">
        <v>1</v>
      </c>
      <c r="B1336" s="51"/>
      <c r="C1336" s="51">
        <f t="shared" si="180"/>
        <v>133</v>
      </c>
      <c r="D1336" s="51">
        <v>0</v>
      </c>
      <c r="E1336" s="51">
        <v>0</v>
      </c>
      <c r="F1336" s="51">
        <f t="shared" si="181"/>
        <v>714</v>
      </c>
      <c r="G1336" s="70" t="s">
        <v>728</v>
      </c>
      <c r="H1336" s="70"/>
      <c r="I1336" s="51"/>
    </row>
    <row r="1337" spans="1:9" x14ac:dyDescent="0.3">
      <c r="A1337" s="51">
        <v>1</v>
      </c>
      <c r="B1337" s="51"/>
      <c r="C1337" s="51">
        <f t="shared" si="180"/>
        <v>133</v>
      </c>
      <c r="D1337" s="51">
        <v>0</v>
      </c>
      <c r="E1337" s="51">
        <v>0</v>
      </c>
      <c r="F1337" s="51">
        <f t="shared" si="181"/>
        <v>715</v>
      </c>
      <c r="G1337" s="70" t="s">
        <v>729</v>
      </c>
      <c r="H1337" s="70"/>
      <c r="I1337" s="51"/>
    </row>
    <row r="1338" spans="1:9" x14ac:dyDescent="0.3">
      <c r="A1338" s="51">
        <v>1</v>
      </c>
      <c r="B1338" s="51"/>
      <c r="C1338" s="51">
        <f t="shared" si="180"/>
        <v>133</v>
      </c>
      <c r="D1338" s="51">
        <v>0</v>
      </c>
      <c r="E1338" s="51">
        <v>0</v>
      </c>
      <c r="F1338" s="51">
        <f t="shared" si="181"/>
        <v>716</v>
      </c>
      <c r="G1338" s="70" t="s">
        <v>730</v>
      </c>
      <c r="H1338" s="70"/>
      <c r="I1338" s="51"/>
    </row>
    <row r="1339" spans="1:9" x14ac:dyDescent="0.3">
      <c r="A1339" s="51">
        <v>1</v>
      </c>
      <c r="B1339" s="51"/>
      <c r="C1339" s="51">
        <f t="shared" si="180"/>
        <v>133</v>
      </c>
      <c r="D1339" s="51">
        <v>0</v>
      </c>
      <c r="E1339" s="51">
        <v>0</v>
      </c>
      <c r="F1339" s="51">
        <f t="shared" si="181"/>
        <v>717</v>
      </c>
      <c r="G1339" s="70" t="s">
        <v>731</v>
      </c>
      <c r="H1339" s="70"/>
      <c r="I1339" s="51"/>
    </row>
    <row r="1340" spans="1:9" x14ac:dyDescent="0.3">
      <c r="A1340" s="51">
        <v>1</v>
      </c>
      <c r="B1340" s="51"/>
      <c r="C1340" s="51">
        <f t="shared" si="180"/>
        <v>133</v>
      </c>
      <c r="D1340" s="51">
        <v>0</v>
      </c>
      <c r="E1340" s="51">
        <v>0</v>
      </c>
      <c r="F1340" s="51">
        <f t="shared" si="181"/>
        <v>718</v>
      </c>
      <c r="G1340" s="70" t="s">
        <v>732</v>
      </c>
      <c r="H1340" s="70"/>
      <c r="I1340" s="51"/>
    </row>
    <row r="1341" spans="1:9" x14ac:dyDescent="0.3">
      <c r="A1341" s="51">
        <v>1</v>
      </c>
      <c r="B1341" s="51"/>
      <c r="C1341" s="51">
        <f t="shared" si="180"/>
        <v>133</v>
      </c>
      <c r="D1341" s="51">
        <v>0</v>
      </c>
      <c r="E1341" s="51">
        <v>0</v>
      </c>
      <c r="F1341" s="51">
        <f t="shared" si="181"/>
        <v>719</v>
      </c>
      <c r="G1341" s="70" t="s">
        <v>733</v>
      </c>
      <c r="H1341" s="70"/>
      <c r="I1341" s="51"/>
    </row>
    <row r="1342" spans="1:9" x14ac:dyDescent="0.3">
      <c r="A1342" s="51">
        <v>1</v>
      </c>
      <c r="B1342" s="51"/>
      <c r="C1342" s="51">
        <f t="shared" si="180"/>
        <v>133</v>
      </c>
      <c r="D1342" s="51">
        <v>0</v>
      </c>
      <c r="E1342" s="51">
        <v>0</v>
      </c>
      <c r="F1342" s="51">
        <f t="shared" si="181"/>
        <v>720</v>
      </c>
      <c r="G1342" s="70" t="s">
        <v>734</v>
      </c>
      <c r="H1342" s="51"/>
      <c r="I1342" s="51"/>
    </row>
    <row r="1344" spans="1:9" x14ac:dyDescent="0.3">
      <c r="A1344" s="51">
        <v>1</v>
      </c>
      <c r="B1344" s="51"/>
      <c r="C1344" s="51">
        <f>C1327+1</f>
        <v>134</v>
      </c>
      <c r="D1344" s="51">
        <v>0</v>
      </c>
      <c r="E1344" s="51">
        <v>0</v>
      </c>
      <c r="F1344" s="51">
        <f>F1327+16</f>
        <v>721</v>
      </c>
      <c r="G1344" s="70" t="s">
        <v>719</v>
      </c>
      <c r="H1344" s="70" t="s">
        <v>471</v>
      </c>
      <c r="I1344" s="58" t="str">
        <f xml:space="preserve"> MID(I1327,1,12) &amp; TEXT(MID(I1327,13,2)+1,"00") &amp; "]" &amp; RIGHT(I1327,LEN(I1327)-FIND("]",I1327))</f>
        <v>ChuteStatus[19].b0</v>
      </c>
    </row>
    <row r="1345" spans="1:9" x14ac:dyDescent="0.3">
      <c r="A1345" s="51">
        <v>1</v>
      </c>
      <c r="B1345" s="51"/>
      <c r="C1345" s="51">
        <f>C1344</f>
        <v>134</v>
      </c>
      <c r="D1345" s="51">
        <v>0</v>
      </c>
      <c r="E1345" s="51">
        <v>0</v>
      </c>
      <c r="F1345" s="51">
        <f>F1344+1</f>
        <v>722</v>
      </c>
      <c r="G1345" s="70" t="s">
        <v>720</v>
      </c>
      <c r="H1345" s="70" t="s">
        <v>472</v>
      </c>
      <c r="I1345" s="58" t="str">
        <f xml:space="preserve"> MID(I1344,1,16) &amp; "b1"</f>
        <v>ChuteStatus[19].b1</v>
      </c>
    </row>
    <row r="1346" spans="1:9" x14ac:dyDescent="0.3">
      <c r="A1346" s="51">
        <v>1</v>
      </c>
      <c r="B1346" s="51"/>
      <c r="C1346" s="51">
        <f t="shared" ref="C1346:C1359" si="182">C1345</f>
        <v>134</v>
      </c>
      <c r="D1346" s="51">
        <v>0</v>
      </c>
      <c r="E1346" s="51">
        <v>0</v>
      </c>
      <c r="F1346" s="51">
        <f t="shared" ref="F1346:F1359" si="183">F1345+1</f>
        <v>723</v>
      </c>
      <c r="G1346" s="70" t="s">
        <v>721</v>
      </c>
      <c r="H1346" s="70" t="s">
        <v>473</v>
      </c>
      <c r="I1346" s="58" t="str">
        <f xml:space="preserve"> MID(I1345,1,16) &amp; "b2"</f>
        <v>ChuteStatus[19].b2</v>
      </c>
    </row>
    <row r="1347" spans="1:9" x14ac:dyDescent="0.3">
      <c r="A1347" s="51">
        <v>1</v>
      </c>
      <c r="B1347" s="51"/>
      <c r="C1347" s="51">
        <f t="shared" si="182"/>
        <v>134</v>
      </c>
      <c r="D1347" s="51">
        <v>0</v>
      </c>
      <c r="E1347" s="51">
        <v>0</v>
      </c>
      <c r="F1347" s="51">
        <f t="shared" si="183"/>
        <v>724</v>
      </c>
      <c r="G1347" s="70" t="s">
        <v>722</v>
      </c>
      <c r="H1347" s="70" t="s">
        <v>685</v>
      </c>
      <c r="I1347" s="58" t="str">
        <f xml:space="preserve"> MID(I1346,1,16) &amp; "b3"</f>
        <v>ChuteStatus[19].b3</v>
      </c>
    </row>
    <row r="1348" spans="1:9" x14ac:dyDescent="0.3">
      <c r="A1348" s="51">
        <v>1</v>
      </c>
      <c r="B1348" s="51"/>
      <c r="C1348" s="51">
        <f t="shared" si="182"/>
        <v>134</v>
      </c>
      <c r="D1348" s="51">
        <v>0</v>
      </c>
      <c r="E1348" s="51">
        <v>0</v>
      </c>
      <c r="F1348" s="51">
        <f t="shared" si="183"/>
        <v>725</v>
      </c>
      <c r="G1348" s="70" t="s">
        <v>723</v>
      </c>
      <c r="H1348" s="70"/>
      <c r="I1348" s="51"/>
    </row>
    <row r="1349" spans="1:9" x14ac:dyDescent="0.3">
      <c r="A1349" s="51">
        <v>1</v>
      </c>
      <c r="B1349" s="51"/>
      <c r="C1349" s="51">
        <f t="shared" si="182"/>
        <v>134</v>
      </c>
      <c r="D1349" s="51">
        <v>0</v>
      </c>
      <c r="E1349" s="51">
        <v>0</v>
      </c>
      <c r="F1349" s="51">
        <f t="shared" si="183"/>
        <v>726</v>
      </c>
      <c r="G1349" s="70" t="s">
        <v>724</v>
      </c>
      <c r="H1349" s="70"/>
      <c r="I1349" s="51"/>
    </row>
    <row r="1350" spans="1:9" x14ac:dyDescent="0.3">
      <c r="A1350" s="51">
        <v>1</v>
      </c>
      <c r="B1350" s="51"/>
      <c r="C1350" s="51">
        <f t="shared" si="182"/>
        <v>134</v>
      </c>
      <c r="D1350" s="51">
        <v>0</v>
      </c>
      <c r="E1350" s="51">
        <v>0</v>
      </c>
      <c r="F1350" s="51">
        <f t="shared" si="183"/>
        <v>727</v>
      </c>
      <c r="G1350" s="70" t="s">
        <v>725</v>
      </c>
      <c r="H1350" s="70"/>
      <c r="I1350" s="51"/>
    </row>
    <row r="1351" spans="1:9" x14ac:dyDescent="0.3">
      <c r="A1351" s="51">
        <v>1</v>
      </c>
      <c r="B1351" s="51"/>
      <c r="C1351" s="51">
        <f t="shared" si="182"/>
        <v>134</v>
      </c>
      <c r="D1351" s="51">
        <v>0</v>
      </c>
      <c r="E1351" s="51">
        <v>0</v>
      </c>
      <c r="F1351" s="51">
        <f t="shared" si="183"/>
        <v>728</v>
      </c>
      <c r="G1351" s="70" t="s">
        <v>726</v>
      </c>
      <c r="H1351" s="70"/>
      <c r="I1351" s="51"/>
    </row>
    <row r="1352" spans="1:9" x14ac:dyDescent="0.3">
      <c r="A1352" s="51">
        <v>1</v>
      </c>
      <c r="B1352" s="51"/>
      <c r="C1352" s="51">
        <f t="shared" si="182"/>
        <v>134</v>
      </c>
      <c r="D1352" s="51">
        <v>0</v>
      </c>
      <c r="E1352" s="51">
        <v>0</v>
      </c>
      <c r="F1352" s="51">
        <f t="shared" si="183"/>
        <v>729</v>
      </c>
      <c r="G1352" s="70" t="s">
        <v>727</v>
      </c>
      <c r="H1352" s="70"/>
      <c r="I1352" s="51"/>
    </row>
    <row r="1353" spans="1:9" x14ac:dyDescent="0.3">
      <c r="A1353" s="51">
        <v>1</v>
      </c>
      <c r="B1353" s="51"/>
      <c r="C1353" s="51">
        <f t="shared" si="182"/>
        <v>134</v>
      </c>
      <c r="D1353" s="51">
        <v>0</v>
      </c>
      <c r="E1353" s="51">
        <v>0</v>
      </c>
      <c r="F1353" s="51">
        <f t="shared" si="183"/>
        <v>730</v>
      </c>
      <c r="G1353" s="70" t="s">
        <v>728</v>
      </c>
      <c r="H1353" s="70"/>
      <c r="I1353" s="51"/>
    </row>
    <row r="1354" spans="1:9" x14ac:dyDescent="0.3">
      <c r="A1354" s="51">
        <v>1</v>
      </c>
      <c r="B1354" s="51"/>
      <c r="C1354" s="51">
        <f t="shared" si="182"/>
        <v>134</v>
      </c>
      <c r="D1354" s="51">
        <v>0</v>
      </c>
      <c r="E1354" s="51">
        <v>0</v>
      </c>
      <c r="F1354" s="51">
        <f t="shared" si="183"/>
        <v>731</v>
      </c>
      <c r="G1354" s="70" t="s">
        <v>729</v>
      </c>
      <c r="H1354" s="70"/>
      <c r="I1354" s="51"/>
    </row>
    <row r="1355" spans="1:9" x14ac:dyDescent="0.3">
      <c r="A1355" s="51">
        <v>1</v>
      </c>
      <c r="B1355" s="51"/>
      <c r="C1355" s="51">
        <f t="shared" si="182"/>
        <v>134</v>
      </c>
      <c r="D1355" s="51">
        <v>0</v>
      </c>
      <c r="E1355" s="51">
        <v>0</v>
      </c>
      <c r="F1355" s="51">
        <f t="shared" si="183"/>
        <v>732</v>
      </c>
      <c r="G1355" s="70" t="s">
        <v>730</v>
      </c>
      <c r="H1355" s="70"/>
      <c r="I1355" s="51"/>
    </row>
    <row r="1356" spans="1:9" x14ac:dyDescent="0.3">
      <c r="A1356" s="51">
        <v>1</v>
      </c>
      <c r="B1356" s="51"/>
      <c r="C1356" s="51">
        <f t="shared" si="182"/>
        <v>134</v>
      </c>
      <c r="D1356" s="51">
        <v>0</v>
      </c>
      <c r="E1356" s="51">
        <v>0</v>
      </c>
      <c r="F1356" s="51">
        <f t="shared" si="183"/>
        <v>733</v>
      </c>
      <c r="G1356" s="70" t="s">
        <v>731</v>
      </c>
      <c r="H1356" s="70"/>
      <c r="I1356" s="51"/>
    </row>
    <row r="1357" spans="1:9" x14ac:dyDescent="0.3">
      <c r="A1357" s="51">
        <v>1</v>
      </c>
      <c r="B1357" s="51"/>
      <c r="C1357" s="51">
        <f t="shared" si="182"/>
        <v>134</v>
      </c>
      <c r="D1357" s="51">
        <v>0</v>
      </c>
      <c r="E1357" s="51">
        <v>0</v>
      </c>
      <c r="F1357" s="51">
        <f t="shared" si="183"/>
        <v>734</v>
      </c>
      <c r="G1357" s="70" t="s">
        <v>732</v>
      </c>
      <c r="H1357" s="70"/>
      <c r="I1357" s="51"/>
    </row>
    <row r="1358" spans="1:9" x14ac:dyDescent="0.3">
      <c r="A1358" s="51">
        <v>1</v>
      </c>
      <c r="B1358" s="51"/>
      <c r="C1358" s="51">
        <f t="shared" si="182"/>
        <v>134</v>
      </c>
      <c r="D1358" s="51">
        <v>0</v>
      </c>
      <c r="E1358" s="51">
        <v>0</v>
      </c>
      <c r="F1358" s="51">
        <f t="shared" si="183"/>
        <v>735</v>
      </c>
      <c r="G1358" s="70" t="s">
        <v>733</v>
      </c>
      <c r="H1358" s="70"/>
      <c r="I1358" s="51"/>
    </row>
    <row r="1359" spans="1:9" x14ac:dyDescent="0.3">
      <c r="A1359" s="51">
        <v>1</v>
      </c>
      <c r="B1359" s="51"/>
      <c r="C1359" s="51">
        <f t="shared" si="182"/>
        <v>134</v>
      </c>
      <c r="D1359" s="51">
        <v>0</v>
      </c>
      <c r="E1359" s="51">
        <v>0</v>
      </c>
      <c r="F1359" s="51">
        <f t="shared" si="183"/>
        <v>736</v>
      </c>
      <c r="G1359" s="70" t="s">
        <v>734</v>
      </c>
      <c r="H1359" s="51"/>
      <c r="I1359" s="51"/>
    </row>
    <row r="1361" spans="1:9" x14ac:dyDescent="0.3">
      <c r="A1361" s="51">
        <v>1</v>
      </c>
      <c r="B1361" s="51"/>
      <c r="C1361" s="51">
        <f>C1344+1</f>
        <v>135</v>
      </c>
      <c r="D1361" s="51">
        <v>0</v>
      </c>
      <c r="E1361" s="51">
        <v>0</v>
      </c>
      <c r="F1361" s="51">
        <f>F1344+16</f>
        <v>737</v>
      </c>
      <c r="G1361" s="70" t="s">
        <v>719</v>
      </c>
      <c r="H1361" s="70" t="s">
        <v>471</v>
      </c>
      <c r="I1361" s="58" t="str">
        <f xml:space="preserve"> MID(I1344,1,12) &amp; TEXT(MID(I1344,13,2)+1,"00") &amp; "]" &amp; RIGHT(I1344,LEN(I1344)-FIND("]",I1344))</f>
        <v>ChuteStatus[20].b0</v>
      </c>
    </row>
    <row r="1362" spans="1:9" x14ac:dyDescent="0.3">
      <c r="A1362" s="51">
        <v>1</v>
      </c>
      <c r="B1362" s="51"/>
      <c r="C1362" s="51">
        <f>C1361</f>
        <v>135</v>
      </c>
      <c r="D1362" s="51">
        <v>0</v>
      </c>
      <c r="E1362" s="51">
        <v>0</v>
      </c>
      <c r="F1362" s="51">
        <f>F1361+1</f>
        <v>738</v>
      </c>
      <c r="G1362" s="70" t="s">
        <v>720</v>
      </c>
      <c r="H1362" s="70" t="s">
        <v>472</v>
      </c>
      <c r="I1362" s="58" t="str">
        <f xml:space="preserve"> MID(I1361,1,16) &amp; "b1"</f>
        <v>ChuteStatus[20].b1</v>
      </c>
    </row>
    <row r="1363" spans="1:9" x14ac:dyDescent="0.3">
      <c r="A1363" s="51">
        <v>1</v>
      </c>
      <c r="B1363" s="51"/>
      <c r="C1363" s="51">
        <f t="shared" ref="C1363:C1376" si="184">C1362</f>
        <v>135</v>
      </c>
      <c r="D1363" s="51">
        <v>0</v>
      </c>
      <c r="E1363" s="51">
        <v>0</v>
      </c>
      <c r="F1363" s="51">
        <f t="shared" ref="F1363:F1376" si="185">F1362+1</f>
        <v>739</v>
      </c>
      <c r="G1363" s="70" t="s">
        <v>721</v>
      </c>
      <c r="H1363" s="70" t="s">
        <v>473</v>
      </c>
      <c r="I1363" s="58" t="str">
        <f xml:space="preserve"> MID(I1362,1,16) &amp; "b2"</f>
        <v>ChuteStatus[20].b2</v>
      </c>
    </row>
    <row r="1364" spans="1:9" x14ac:dyDescent="0.3">
      <c r="A1364" s="51">
        <v>1</v>
      </c>
      <c r="B1364" s="51"/>
      <c r="C1364" s="51">
        <f t="shared" si="184"/>
        <v>135</v>
      </c>
      <c r="D1364" s="51">
        <v>0</v>
      </c>
      <c r="E1364" s="51">
        <v>0</v>
      </c>
      <c r="F1364" s="51">
        <f t="shared" si="185"/>
        <v>740</v>
      </c>
      <c r="G1364" s="70" t="s">
        <v>722</v>
      </c>
      <c r="H1364" s="70" t="s">
        <v>685</v>
      </c>
      <c r="I1364" s="58" t="str">
        <f xml:space="preserve"> MID(I1363,1,16) &amp; "b3"</f>
        <v>ChuteStatus[20].b3</v>
      </c>
    </row>
    <row r="1365" spans="1:9" x14ac:dyDescent="0.3">
      <c r="A1365" s="51">
        <v>1</v>
      </c>
      <c r="B1365" s="51"/>
      <c r="C1365" s="51">
        <f t="shared" si="184"/>
        <v>135</v>
      </c>
      <c r="D1365" s="51">
        <v>0</v>
      </c>
      <c r="E1365" s="51">
        <v>0</v>
      </c>
      <c r="F1365" s="51">
        <f t="shared" si="185"/>
        <v>741</v>
      </c>
      <c r="G1365" s="70" t="s">
        <v>723</v>
      </c>
      <c r="H1365" s="70"/>
      <c r="I1365" s="51"/>
    </row>
    <row r="1366" spans="1:9" x14ac:dyDescent="0.3">
      <c r="A1366" s="51">
        <v>1</v>
      </c>
      <c r="B1366" s="51"/>
      <c r="C1366" s="51">
        <f t="shared" si="184"/>
        <v>135</v>
      </c>
      <c r="D1366" s="51">
        <v>0</v>
      </c>
      <c r="E1366" s="51">
        <v>0</v>
      </c>
      <c r="F1366" s="51">
        <f t="shared" si="185"/>
        <v>742</v>
      </c>
      <c r="G1366" s="70" t="s">
        <v>724</v>
      </c>
      <c r="H1366" s="70"/>
      <c r="I1366" s="51"/>
    </row>
    <row r="1367" spans="1:9" x14ac:dyDescent="0.3">
      <c r="A1367" s="51">
        <v>1</v>
      </c>
      <c r="B1367" s="51"/>
      <c r="C1367" s="51">
        <f t="shared" si="184"/>
        <v>135</v>
      </c>
      <c r="D1367" s="51">
        <v>0</v>
      </c>
      <c r="E1367" s="51">
        <v>0</v>
      </c>
      <c r="F1367" s="51">
        <f t="shared" si="185"/>
        <v>743</v>
      </c>
      <c r="G1367" s="70" t="s">
        <v>725</v>
      </c>
      <c r="H1367" s="70"/>
      <c r="I1367" s="51"/>
    </row>
    <row r="1368" spans="1:9" x14ac:dyDescent="0.3">
      <c r="A1368" s="51">
        <v>1</v>
      </c>
      <c r="B1368" s="51"/>
      <c r="C1368" s="51">
        <f t="shared" si="184"/>
        <v>135</v>
      </c>
      <c r="D1368" s="51">
        <v>0</v>
      </c>
      <c r="E1368" s="51">
        <v>0</v>
      </c>
      <c r="F1368" s="51">
        <f t="shared" si="185"/>
        <v>744</v>
      </c>
      <c r="G1368" s="70" t="s">
        <v>726</v>
      </c>
      <c r="H1368" s="70"/>
      <c r="I1368" s="51"/>
    </row>
    <row r="1369" spans="1:9" x14ac:dyDescent="0.3">
      <c r="A1369" s="51">
        <v>1</v>
      </c>
      <c r="B1369" s="51"/>
      <c r="C1369" s="51">
        <f t="shared" si="184"/>
        <v>135</v>
      </c>
      <c r="D1369" s="51">
        <v>0</v>
      </c>
      <c r="E1369" s="51">
        <v>0</v>
      </c>
      <c r="F1369" s="51">
        <f t="shared" si="185"/>
        <v>745</v>
      </c>
      <c r="G1369" s="70" t="s">
        <v>727</v>
      </c>
      <c r="H1369" s="70"/>
      <c r="I1369" s="51"/>
    </row>
    <row r="1370" spans="1:9" x14ac:dyDescent="0.3">
      <c r="A1370" s="51">
        <v>1</v>
      </c>
      <c r="B1370" s="51"/>
      <c r="C1370" s="51">
        <f t="shared" si="184"/>
        <v>135</v>
      </c>
      <c r="D1370" s="51">
        <v>0</v>
      </c>
      <c r="E1370" s="51">
        <v>0</v>
      </c>
      <c r="F1370" s="51">
        <f t="shared" si="185"/>
        <v>746</v>
      </c>
      <c r="G1370" s="70" t="s">
        <v>728</v>
      </c>
      <c r="H1370" s="70"/>
      <c r="I1370" s="51"/>
    </row>
    <row r="1371" spans="1:9" x14ac:dyDescent="0.3">
      <c r="A1371" s="51">
        <v>1</v>
      </c>
      <c r="B1371" s="51"/>
      <c r="C1371" s="51">
        <f t="shared" si="184"/>
        <v>135</v>
      </c>
      <c r="D1371" s="51">
        <v>0</v>
      </c>
      <c r="E1371" s="51">
        <v>0</v>
      </c>
      <c r="F1371" s="51">
        <f t="shared" si="185"/>
        <v>747</v>
      </c>
      <c r="G1371" s="70" t="s">
        <v>729</v>
      </c>
      <c r="H1371" s="70"/>
      <c r="I1371" s="51"/>
    </row>
    <row r="1372" spans="1:9" x14ac:dyDescent="0.3">
      <c r="A1372" s="51">
        <v>1</v>
      </c>
      <c r="B1372" s="51"/>
      <c r="C1372" s="51">
        <f t="shared" si="184"/>
        <v>135</v>
      </c>
      <c r="D1372" s="51">
        <v>0</v>
      </c>
      <c r="E1372" s="51">
        <v>0</v>
      </c>
      <c r="F1372" s="51">
        <f t="shared" si="185"/>
        <v>748</v>
      </c>
      <c r="G1372" s="70" t="s">
        <v>730</v>
      </c>
      <c r="H1372" s="70"/>
      <c r="I1372" s="51"/>
    </row>
    <row r="1373" spans="1:9" x14ac:dyDescent="0.3">
      <c r="A1373" s="51">
        <v>1</v>
      </c>
      <c r="B1373" s="51"/>
      <c r="C1373" s="51">
        <f t="shared" si="184"/>
        <v>135</v>
      </c>
      <c r="D1373" s="51">
        <v>0</v>
      </c>
      <c r="E1373" s="51">
        <v>0</v>
      </c>
      <c r="F1373" s="51">
        <f t="shared" si="185"/>
        <v>749</v>
      </c>
      <c r="G1373" s="70" t="s">
        <v>731</v>
      </c>
      <c r="H1373" s="70"/>
      <c r="I1373" s="51"/>
    </row>
    <row r="1374" spans="1:9" x14ac:dyDescent="0.3">
      <c r="A1374" s="51">
        <v>1</v>
      </c>
      <c r="B1374" s="51"/>
      <c r="C1374" s="51">
        <f t="shared" si="184"/>
        <v>135</v>
      </c>
      <c r="D1374" s="51">
        <v>0</v>
      </c>
      <c r="E1374" s="51">
        <v>0</v>
      </c>
      <c r="F1374" s="51">
        <f t="shared" si="185"/>
        <v>750</v>
      </c>
      <c r="G1374" s="70" t="s">
        <v>732</v>
      </c>
      <c r="H1374" s="70"/>
      <c r="I1374" s="51"/>
    </row>
    <row r="1375" spans="1:9" x14ac:dyDescent="0.3">
      <c r="A1375" s="51">
        <v>1</v>
      </c>
      <c r="B1375" s="51"/>
      <c r="C1375" s="51">
        <f t="shared" si="184"/>
        <v>135</v>
      </c>
      <c r="D1375" s="51">
        <v>0</v>
      </c>
      <c r="E1375" s="51">
        <v>0</v>
      </c>
      <c r="F1375" s="51">
        <f t="shared" si="185"/>
        <v>751</v>
      </c>
      <c r="G1375" s="70" t="s">
        <v>733</v>
      </c>
      <c r="H1375" s="70"/>
      <c r="I1375" s="51"/>
    </row>
    <row r="1376" spans="1:9" x14ac:dyDescent="0.3">
      <c r="A1376" s="51">
        <v>1</v>
      </c>
      <c r="B1376" s="51"/>
      <c r="C1376" s="51">
        <f t="shared" si="184"/>
        <v>135</v>
      </c>
      <c r="D1376" s="51">
        <v>0</v>
      </c>
      <c r="E1376" s="51">
        <v>0</v>
      </c>
      <c r="F1376" s="51">
        <f t="shared" si="185"/>
        <v>752</v>
      </c>
      <c r="G1376" s="70" t="s">
        <v>734</v>
      </c>
      <c r="H1376" s="51"/>
      <c r="I1376" s="51"/>
    </row>
    <row r="1378" spans="1:9" x14ac:dyDescent="0.3">
      <c r="A1378" s="51">
        <v>1</v>
      </c>
      <c r="B1378" s="51"/>
      <c r="C1378" s="51">
        <f>C1361+1</f>
        <v>136</v>
      </c>
      <c r="D1378" s="51">
        <v>0</v>
      </c>
      <c r="E1378" s="51">
        <v>0</v>
      </c>
      <c r="F1378" s="51">
        <f>F1361+16</f>
        <v>753</v>
      </c>
      <c r="G1378" s="70" t="s">
        <v>719</v>
      </c>
      <c r="H1378" s="70" t="s">
        <v>471</v>
      </c>
      <c r="I1378" s="58" t="str">
        <f xml:space="preserve"> MID(I1361,1,12) &amp; TEXT(MID(I1361,13,2)+1,"00") &amp; "]" &amp; RIGHT(I1361,LEN(I1361)-FIND("]",I1361))</f>
        <v>ChuteStatus[21].b0</v>
      </c>
    </row>
    <row r="1379" spans="1:9" x14ac:dyDescent="0.3">
      <c r="A1379" s="51">
        <v>1</v>
      </c>
      <c r="B1379" s="51"/>
      <c r="C1379" s="51">
        <f>C1378</f>
        <v>136</v>
      </c>
      <c r="D1379" s="51">
        <v>0</v>
      </c>
      <c r="E1379" s="51">
        <v>0</v>
      </c>
      <c r="F1379" s="51">
        <f>F1378+1</f>
        <v>754</v>
      </c>
      <c r="G1379" s="70" t="s">
        <v>720</v>
      </c>
      <c r="H1379" s="70" t="s">
        <v>472</v>
      </c>
      <c r="I1379" s="58" t="str">
        <f xml:space="preserve"> MID(I1378,1,16) &amp; "b1"</f>
        <v>ChuteStatus[21].b1</v>
      </c>
    </row>
    <row r="1380" spans="1:9" x14ac:dyDescent="0.3">
      <c r="A1380" s="51">
        <v>1</v>
      </c>
      <c r="B1380" s="51"/>
      <c r="C1380" s="51">
        <f t="shared" ref="C1380:C1393" si="186">C1379</f>
        <v>136</v>
      </c>
      <c r="D1380" s="51">
        <v>0</v>
      </c>
      <c r="E1380" s="51">
        <v>0</v>
      </c>
      <c r="F1380" s="51">
        <f t="shared" ref="F1380:F1393" si="187">F1379+1</f>
        <v>755</v>
      </c>
      <c r="G1380" s="70" t="s">
        <v>721</v>
      </c>
      <c r="H1380" s="70" t="s">
        <v>473</v>
      </c>
      <c r="I1380" s="58" t="str">
        <f xml:space="preserve"> MID(I1379,1,16) &amp; "b2"</f>
        <v>ChuteStatus[21].b2</v>
      </c>
    </row>
    <row r="1381" spans="1:9" x14ac:dyDescent="0.3">
      <c r="A1381" s="51">
        <v>1</v>
      </c>
      <c r="B1381" s="51"/>
      <c r="C1381" s="51">
        <f t="shared" si="186"/>
        <v>136</v>
      </c>
      <c r="D1381" s="51">
        <v>0</v>
      </c>
      <c r="E1381" s="51">
        <v>0</v>
      </c>
      <c r="F1381" s="51">
        <f t="shared" si="187"/>
        <v>756</v>
      </c>
      <c r="G1381" s="70" t="s">
        <v>722</v>
      </c>
      <c r="H1381" s="70" t="s">
        <v>685</v>
      </c>
      <c r="I1381" s="58" t="str">
        <f xml:space="preserve"> MID(I1380,1,16) &amp; "b3"</f>
        <v>ChuteStatus[21].b3</v>
      </c>
    </row>
    <row r="1382" spans="1:9" x14ac:dyDescent="0.3">
      <c r="A1382" s="51">
        <v>1</v>
      </c>
      <c r="B1382" s="51"/>
      <c r="C1382" s="51">
        <f t="shared" si="186"/>
        <v>136</v>
      </c>
      <c r="D1382" s="51">
        <v>0</v>
      </c>
      <c r="E1382" s="51">
        <v>0</v>
      </c>
      <c r="F1382" s="51">
        <f t="shared" si="187"/>
        <v>757</v>
      </c>
      <c r="G1382" s="70" t="s">
        <v>723</v>
      </c>
      <c r="H1382" s="70"/>
      <c r="I1382" s="51"/>
    </row>
    <row r="1383" spans="1:9" x14ac:dyDescent="0.3">
      <c r="A1383" s="51">
        <v>1</v>
      </c>
      <c r="B1383" s="51"/>
      <c r="C1383" s="51">
        <f t="shared" si="186"/>
        <v>136</v>
      </c>
      <c r="D1383" s="51">
        <v>0</v>
      </c>
      <c r="E1383" s="51">
        <v>0</v>
      </c>
      <c r="F1383" s="51">
        <f t="shared" si="187"/>
        <v>758</v>
      </c>
      <c r="G1383" s="70" t="s">
        <v>724</v>
      </c>
      <c r="H1383" s="70"/>
      <c r="I1383" s="51"/>
    </row>
    <row r="1384" spans="1:9" x14ac:dyDescent="0.3">
      <c r="A1384" s="51">
        <v>1</v>
      </c>
      <c r="B1384" s="51"/>
      <c r="C1384" s="51">
        <f t="shared" si="186"/>
        <v>136</v>
      </c>
      <c r="D1384" s="51">
        <v>0</v>
      </c>
      <c r="E1384" s="51">
        <v>0</v>
      </c>
      <c r="F1384" s="51">
        <f t="shared" si="187"/>
        <v>759</v>
      </c>
      <c r="G1384" s="70" t="s">
        <v>725</v>
      </c>
      <c r="H1384" s="70"/>
      <c r="I1384" s="51"/>
    </row>
    <row r="1385" spans="1:9" x14ac:dyDescent="0.3">
      <c r="A1385" s="51">
        <v>1</v>
      </c>
      <c r="B1385" s="51"/>
      <c r="C1385" s="51">
        <f t="shared" si="186"/>
        <v>136</v>
      </c>
      <c r="D1385" s="51">
        <v>0</v>
      </c>
      <c r="E1385" s="51">
        <v>0</v>
      </c>
      <c r="F1385" s="51">
        <f t="shared" si="187"/>
        <v>760</v>
      </c>
      <c r="G1385" s="70" t="s">
        <v>726</v>
      </c>
      <c r="H1385" s="70"/>
      <c r="I1385" s="51"/>
    </row>
    <row r="1386" spans="1:9" x14ac:dyDescent="0.3">
      <c r="A1386" s="51">
        <v>1</v>
      </c>
      <c r="B1386" s="51"/>
      <c r="C1386" s="51">
        <f t="shared" si="186"/>
        <v>136</v>
      </c>
      <c r="D1386" s="51">
        <v>0</v>
      </c>
      <c r="E1386" s="51">
        <v>0</v>
      </c>
      <c r="F1386" s="51">
        <f t="shared" si="187"/>
        <v>761</v>
      </c>
      <c r="G1386" s="70" t="s">
        <v>727</v>
      </c>
      <c r="H1386" s="70"/>
      <c r="I1386" s="51"/>
    </row>
    <row r="1387" spans="1:9" x14ac:dyDescent="0.3">
      <c r="A1387" s="51">
        <v>1</v>
      </c>
      <c r="B1387" s="51"/>
      <c r="C1387" s="51">
        <f t="shared" si="186"/>
        <v>136</v>
      </c>
      <c r="D1387" s="51">
        <v>0</v>
      </c>
      <c r="E1387" s="51">
        <v>0</v>
      </c>
      <c r="F1387" s="51">
        <f t="shared" si="187"/>
        <v>762</v>
      </c>
      <c r="G1387" s="70" t="s">
        <v>728</v>
      </c>
      <c r="H1387" s="70"/>
      <c r="I1387" s="51"/>
    </row>
    <row r="1388" spans="1:9" x14ac:dyDescent="0.3">
      <c r="A1388" s="51">
        <v>1</v>
      </c>
      <c r="B1388" s="51"/>
      <c r="C1388" s="51">
        <f t="shared" si="186"/>
        <v>136</v>
      </c>
      <c r="D1388" s="51">
        <v>0</v>
      </c>
      <c r="E1388" s="51">
        <v>0</v>
      </c>
      <c r="F1388" s="51">
        <f t="shared" si="187"/>
        <v>763</v>
      </c>
      <c r="G1388" s="70" t="s">
        <v>729</v>
      </c>
      <c r="H1388" s="70"/>
      <c r="I1388" s="51"/>
    </row>
    <row r="1389" spans="1:9" x14ac:dyDescent="0.3">
      <c r="A1389" s="51">
        <v>1</v>
      </c>
      <c r="B1389" s="51"/>
      <c r="C1389" s="51">
        <f t="shared" si="186"/>
        <v>136</v>
      </c>
      <c r="D1389" s="51">
        <v>0</v>
      </c>
      <c r="E1389" s="51">
        <v>0</v>
      </c>
      <c r="F1389" s="51">
        <f t="shared" si="187"/>
        <v>764</v>
      </c>
      <c r="G1389" s="70" t="s">
        <v>730</v>
      </c>
      <c r="H1389" s="70"/>
      <c r="I1389" s="51"/>
    </row>
    <row r="1390" spans="1:9" x14ac:dyDescent="0.3">
      <c r="A1390" s="51">
        <v>1</v>
      </c>
      <c r="B1390" s="51"/>
      <c r="C1390" s="51">
        <f t="shared" si="186"/>
        <v>136</v>
      </c>
      <c r="D1390" s="51">
        <v>0</v>
      </c>
      <c r="E1390" s="51">
        <v>0</v>
      </c>
      <c r="F1390" s="51">
        <f t="shared" si="187"/>
        <v>765</v>
      </c>
      <c r="G1390" s="70" t="s">
        <v>731</v>
      </c>
      <c r="H1390" s="70"/>
      <c r="I1390" s="51"/>
    </row>
    <row r="1391" spans="1:9" x14ac:dyDescent="0.3">
      <c r="A1391" s="51">
        <v>1</v>
      </c>
      <c r="B1391" s="51"/>
      <c r="C1391" s="51">
        <f t="shared" si="186"/>
        <v>136</v>
      </c>
      <c r="D1391" s="51">
        <v>0</v>
      </c>
      <c r="E1391" s="51">
        <v>0</v>
      </c>
      <c r="F1391" s="51">
        <f t="shared" si="187"/>
        <v>766</v>
      </c>
      <c r="G1391" s="70" t="s">
        <v>732</v>
      </c>
      <c r="H1391" s="70"/>
      <c r="I1391" s="51"/>
    </row>
    <row r="1392" spans="1:9" x14ac:dyDescent="0.3">
      <c r="A1392" s="51">
        <v>1</v>
      </c>
      <c r="B1392" s="51"/>
      <c r="C1392" s="51">
        <f t="shared" si="186"/>
        <v>136</v>
      </c>
      <c r="D1392" s="51">
        <v>0</v>
      </c>
      <c r="E1392" s="51">
        <v>0</v>
      </c>
      <c r="F1392" s="51">
        <f t="shared" si="187"/>
        <v>767</v>
      </c>
      <c r="G1392" s="70" t="s">
        <v>733</v>
      </c>
      <c r="H1392" s="70"/>
      <c r="I1392" s="51"/>
    </row>
    <row r="1393" spans="1:9" x14ac:dyDescent="0.3">
      <c r="A1393" s="51">
        <v>1</v>
      </c>
      <c r="B1393" s="51"/>
      <c r="C1393" s="51">
        <f t="shared" si="186"/>
        <v>136</v>
      </c>
      <c r="D1393" s="51">
        <v>0</v>
      </c>
      <c r="E1393" s="51">
        <v>0</v>
      </c>
      <c r="F1393" s="51">
        <f t="shared" si="187"/>
        <v>768</v>
      </c>
      <c r="G1393" s="70" t="s">
        <v>734</v>
      </c>
      <c r="H1393" s="51"/>
      <c r="I1393" s="51"/>
    </row>
    <row r="1395" spans="1:9" x14ac:dyDescent="0.3">
      <c r="A1395" s="51">
        <v>1</v>
      </c>
      <c r="B1395" s="51"/>
      <c r="C1395" s="51">
        <f>C1378+1</f>
        <v>137</v>
      </c>
      <c r="D1395" s="51">
        <v>0</v>
      </c>
      <c r="E1395" s="51">
        <v>0</v>
      </c>
      <c r="F1395" s="51">
        <f>F1378+16</f>
        <v>769</v>
      </c>
      <c r="G1395" s="70" t="s">
        <v>719</v>
      </c>
      <c r="H1395" s="70" t="s">
        <v>471</v>
      </c>
      <c r="I1395" s="58" t="str">
        <f xml:space="preserve"> MID(I1378,1,12) &amp; TEXT(MID(I1378,13,2)+1,"00") &amp; "]" &amp; RIGHT(I1378,LEN(I1378)-FIND("]",I1378))</f>
        <v>ChuteStatus[22].b0</v>
      </c>
    </row>
    <row r="1396" spans="1:9" x14ac:dyDescent="0.3">
      <c r="A1396" s="51">
        <v>1</v>
      </c>
      <c r="B1396" s="51"/>
      <c r="C1396" s="51">
        <f>C1395</f>
        <v>137</v>
      </c>
      <c r="D1396" s="51">
        <v>0</v>
      </c>
      <c r="E1396" s="51">
        <v>0</v>
      </c>
      <c r="F1396" s="51">
        <f>F1395+1</f>
        <v>770</v>
      </c>
      <c r="G1396" s="70" t="s">
        <v>720</v>
      </c>
      <c r="H1396" s="70" t="s">
        <v>472</v>
      </c>
      <c r="I1396" s="58" t="str">
        <f xml:space="preserve"> MID(I1395,1,16) &amp; "b1"</f>
        <v>ChuteStatus[22].b1</v>
      </c>
    </row>
    <row r="1397" spans="1:9" x14ac:dyDescent="0.3">
      <c r="A1397" s="51">
        <v>1</v>
      </c>
      <c r="B1397" s="51"/>
      <c r="C1397" s="51">
        <f t="shared" ref="C1397:C1410" si="188">C1396</f>
        <v>137</v>
      </c>
      <c r="D1397" s="51">
        <v>0</v>
      </c>
      <c r="E1397" s="51">
        <v>0</v>
      </c>
      <c r="F1397" s="51">
        <f t="shared" ref="F1397:F1410" si="189">F1396+1</f>
        <v>771</v>
      </c>
      <c r="G1397" s="70" t="s">
        <v>721</v>
      </c>
      <c r="H1397" s="70" t="s">
        <v>473</v>
      </c>
      <c r="I1397" s="58" t="str">
        <f xml:space="preserve"> MID(I1396,1,16) &amp; "b2"</f>
        <v>ChuteStatus[22].b2</v>
      </c>
    </row>
    <row r="1398" spans="1:9" x14ac:dyDescent="0.3">
      <c r="A1398" s="51">
        <v>1</v>
      </c>
      <c r="B1398" s="51"/>
      <c r="C1398" s="51">
        <f t="shared" si="188"/>
        <v>137</v>
      </c>
      <c r="D1398" s="51">
        <v>0</v>
      </c>
      <c r="E1398" s="51">
        <v>0</v>
      </c>
      <c r="F1398" s="51">
        <f t="shared" si="189"/>
        <v>772</v>
      </c>
      <c r="G1398" s="70" t="s">
        <v>722</v>
      </c>
      <c r="H1398" s="70" t="s">
        <v>685</v>
      </c>
      <c r="I1398" s="58" t="str">
        <f xml:space="preserve"> MID(I1397,1,16) &amp; "b3"</f>
        <v>ChuteStatus[22].b3</v>
      </c>
    </row>
    <row r="1399" spans="1:9" x14ac:dyDescent="0.3">
      <c r="A1399" s="51">
        <v>1</v>
      </c>
      <c r="B1399" s="51"/>
      <c r="C1399" s="51">
        <f t="shared" si="188"/>
        <v>137</v>
      </c>
      <c r="D1399" s="51">
        <v>0</v>
      </c>
      <c r="E1399" s="51">
        <v>0</v>
      </c>
      <c r="F1399" s="51">
        <f t="shared" si="189"/>
        <v>773</v>
      </c>
      <c r="G1399" s="70" t="s">
        <v>723</v>
      </c>
      <c r="H1399" s="70"/>
      <c r="I1399" s="51"/>
    </row>
    <row r="1400" spans="1:9" x14ac:dyDescent="0.3">
      <c r="A1400" s="51">
        <v>1</v>
      </c>
      <c r="B1400" s="51"/>
      <c r="C1400" s="51">
        <f t="shared" si="188"/>
        <v>137</v>
      </c>
      <c r="D1400" s="51">
        <v>0</v>
      </c>
      <c r="E1400" s="51">
        <v>0</v>
      </c>
      <c r="F1400" s="51">
        <f t="shared" si="189"/>
        <v>774</v>
      </c>
      <c r="G1400" s="70" t="s">
        <v>724</v>
      </c>
      <c r="H1400" s="70"/>
      <c r="I1400" s="51"/>
    </row>
    <row r="1401" spans="1:9" x14ac:dyDescent="0.3">
      <c r="A1401" s="51">
        <v>1</v>
      </c>
      <c r="B1401" s="51"/>
      <c r="C1401" s="51">
        <f t="shared" si="188"/>
        <v>137</v>
      </c>
      <c r="D1401" s="51">
        <v>0</v>
      </c>
      <c r="E1401" s="51">
        <v>0</v>
      </c>
      <c r="F1401" s="51">
        <f t="shared" si="189"/>
        <v>775</v>
      </c>
      <c r="G1401" s="70" t="s">
        <v>725</v>
      </c>
      <c r="H1401" s="70"/>
      <c r="I1401" s="51"/>
    </row>
    <row r="1402" spans="1:9" x14ac:dyDescent="0.3">
      <c r="A1402" s="51">
        <v>1</v>
      </c>
      <c r="B1402" s="51"/>
      <c r="C1402" s="51">
        <f t="shared" si="188"/>
        <v>137</v>
      </c>
      <c r="D1402" s="51">
        <v>0</v>
      </c>
      <c r="E1402" s="51">
        <v>0</v>
      </c>
      <c r="F1402" s="51">
        <f t="shared" si="189"/>
        <v>776</v>
      </c>
      <c r="G1402" s="70" t="s">
        <v>726</v>
      </c>
      <c r="H1402" s="70"/>
      <c r="I1402" s="51"/>
    </row>
    <row r="1403" spans="1:9" x14ac:dyDescent="0.3">
      <c r="A1403" s="51">
        <v>1</v>
      </c>
      <c r="B1403" s="51"/>
      <c r="C1403" s="51">
        <f t="shared" si="188"/>
        <v>137</v>
      </c>
      <c r="D1403" s="51">
        <v>0</v>
      </c>
      <c r="E1403" s="51">
        <v>0</v>
      </c>
      <c r="F1403" s="51">
        <f t="shared" si="189"/>
        <v>777</v>
      </c>
      <c r="G1403" s="70" t="s">
        <v>727</v>
      </c>
      <c r="H1403" s="70"/>
      <c r="I1403" s="51"/>
    </row>
    <row r="1404" spans="1:9" x14ac:dyDescent="0.3">
      <c r="A1404" s="51">
        <v>1</v>
      </c>
      <c r="B1404" s="51"/>
      <c r="C1404" s="51">
        <f t="shared" si="188"/>
        <v>137</v>
      </c>
      <c r="D1404" s="51">
        <v>0</v>
      </c>
      <c r="E1404" s="51">
        <v>0</v>
      </c>
      <c r="F1404" s="51">
        <f t="shared" si="189"/>
        <v>778</v>
      </c>
      <c r="G1404" s="70" t="s">
        <v>728</v>
      </c>
      <c r="H1404" s="70"/>
      <c r="I1404" s="51"/>
    </row>
    <row r="1405" spans="1:9" x14ac:dyDescent="0.3">
      <c r="A1405" s="51">
        <v>1</v>
      </c>
      <c r="B1405" s="51"/>
      <c r="C1405" s="51">
        <f t="shared" si="188"/>
        <v>137</v>
      </c>
      <c r="D1405" s="51">
        <v>0</v>
      </c>
      <c r="E1405" s="51">
        <v>0</v>
      </c>
      <c r="F1405" s="51">
        <f t="shared" si="189"/>
        <v>779</v>
      </c>
      <c r="G1405" s="70" t="s">
        <v>729</v>
      </c>
      <c r="H1405" s="70"/>
      <c r="I1405" s="51"/>
    </row>
    <row r="1406" spans="1:9" x14ac:dyDescent="0.3">
      <c r="A1406" s="51">
        <v>1</v>
      </c>
      <c r="B1406" s="51"/>
      <c r="C1406" s="51">
        <f t="shared" si="188"/>
        <v>137</v>
      </c>
      <c r="D1406" s="51">
        <v>0</v>
      </c>
      <c r="E1406" s="51">
        <v>0</v>
      </c>
      <c r="F1406" s="51">
        <f t="shared" si="189"/>
        <v>780</v>
      </c>
      <c r="G1406" s="70" t="s">
        <v>730</v>
      </c>
      <c r="H1406" s="70"/>
      <c r="I1406" s="51"/>
    </row>
    <row r="1407" spans="1:9" x14ac:dyDescent="0.3">
      <c r="A1407" s="51">
        <v>1</v>
      </c>
      <c r="B1407" s="51"/>
      <c r="C1407" s="51">
        <f t="shared" si="188"/>
        <v>137</v>
      </c>
      <c r="D1407" s="51">
        <v>0</v>
      </c>
      <c r="E1407" s="51">
        <v>0</v>
      </c>
      <c r="F1407" s="51">
        <f t="shared" si="189"/>
        <v>781</v>
      </c>
      <c r="G1407" s="70" t="s">
        <v>731</v>
      </c>
      <c r="H1407" s="70"/>
      <c r="I1407" s="51"/>
    </row>
    <row r="1408" spans="1:9" x14ac:dyDescent="0.3">
      <c r="A1408" s="51">
        <v>1</v>
      </c>
      <c r="B1408" s="51"/>
      <c r="C1408" s="51">
        <f t="shared" si="188"/>
        <v>137</v>
      </c>
      <c r="D1408" s="51">
        <v>0</v>
      </c>
      <c r="E1408" s="51">
        <v>0</v>
      </c>
      <c r="F1408" s="51">
        <f t="shared" si="189"/>
        <v>782</v>
      </c>
      <c r="G1408" s="70" t="s">
        <v>732</v>
      </c>
      <c r="H1408" s="70"/>
      <c r="I1408" s="51"/>
    </row>
    <row r="1409" spans="1:9" x14ac:dyDescent="0.3">
      <c r="A1409" s="51">
        <v>1</v>
      </c>
      <c r="B1409" s="51"/>
      <c r="C1409" s="51">
        <f t="shared" si="188"/>
        <v>137</v>
      </c>
      <c r="D1409" s="51">
        <v>0</v>
      </c>
      <c r="E1409" s="51">
        <v>0</v>
      </c>
      <c r="F1409" s="51">
        <f t="shared" si="189"/>
        <v>783</v>
      </c>
      <c r="G1409" s="70" t="s">
        <v>733</v>
      </c>
      <c r="H1409" s="70"/>
      <c r="I1409" s="51"/>
    </row>
    <row r="1410" spans="1:9" x14ac:dyDescent="0.3">
      <c r="A1410" s="51">
        <v>1</v>
      </c>
      <c r="B1410" s="51"/>
      <c r="C1410" s="51">
        <f t="shared" si="188"/>
        <v>137</v>
      </c>
      <c r="D1410" s="51">
        <v>0</v>
      </c>
      <c r="E1410" s="51">
        <v>0</v>
      </c>
      <c r="F1410" s="51">
        <f t="shared" si="189"/>
        <v>784</v>
      </c>
      <c r="G1410" s="70" t="s">
        <v>734</v>
      </c>
      <c r="H1410" s="51"/>
      <c r="I1410" s="51"/>
    </row>
    <row r="1412" spans="1:9" x14ac:dyDescent="0.3">
      <c r="A1412" s="51">
        <v>1</v>
      </c>
      <c r="B1412" s="51"/>
      <c r="C1412" s="51">
        <f>C1395+1</f>
        <v>138</v>
      </c>
      <c r="D1412" s="51">
        <v>0</v>
      </c>
      <c r="E1412" s="51">
        <v>0</v>
      </c>
      <c r="F1412" s="51">
        <f>F1395+16</f>
        <v>785</v>
      </c>
      <c r="G1412" s="70" t="s">
        <v>719</v>
      </c>
      <c r="H1412" s="70" t="s">
        <v>471</v>
      </c>
      <c r="I1412" s="58" t="str">
        <f xml:space="preserve"> MID(I1395,1,12) &amp; TEXT(MID(I1395,13,2)+1,"00") &amp; "]" &amp; RIGHT(I1395,LEN(I1395)-FIND("]",I1395))</f>
        <v>ChuteStatus[23].b0</v>
      </c>
    </row>
    <row r="1413" spans="1:9" x14ac:dyDescent="0.3">
      <c r="A1413" s="51">
        <v>1</v>
      </c>
      <c r="B1413" s="51"/>
      <c r="C1413" s="51">
        <f>C1412</f>
        <v>138</v>
      </c>
      <c r="D1413" s="51">
        <v>0</v>
      </c>
      <c r="E1413" s="51">
        <v>0</v>
      </c>
      <c r="F1413" s="51">
        <f>F1412+1</f>
        <v>786</v>
      </c>
      <c r="G1413" s="70" t="s">
        <v>720</v>
      </c>
      <c r="H1413" s="70" t="s">
        <v>472</v>
      </c>
      <c r="I1413" s="58" t="str">
        <f xml:space="preserve"> MID(I1412,1,16) &amp; "b1"</f>
        <v>ChuteStatus[23].b1</v>
      </c>
    </row>
    <row r="1414" spans="1:9" x14ac:dyDescent="0.3">
      <c r="A1414" s="51">
        <v>1</v>
      </c>
      <c r="B1414" s="51"/>
      <c r="C1414" s="51">
        <f t="shared" ref="C1414:C1427" si="190">C1413</f>
        <v>138</v>
      </c>
      <c r="D1414" s="51">
        <v>0</v>
      </c>
      <c r="E1414" s="51">
        <v>0</v>
      </c>
      <c r="F1414" s="51">
        <f t="shared" ref="F1414:F1427" si="191">F1413+1</f>
        <v>787</v>
      </c>
      <c r="G1414" s="70" t="s">
        <v>721</v>
      </c>
      <c r="H1414" s="70" t="s">
        <v>473</v>
      </c>
      <c r="I1414" s="58" t="str">
        <f xml:space="preserve"> MID(I1413,1,16) &amp; "b2"</f>
        <v>ChuteStatus[23].b2</v>
      </c>
    </row>
    <row r="1415" spans="1:9" x14ac:dyDescent="0.3">
      <c r="A1415" s="51">
        <v>1</v>
      </c>
      <c r="B1415" s="51"/>
      <c r="C1415" s="51">
        <f t="shared" si="190"/>
        <v>138</v>
      </c>
      <c r="D1415" s="51">
        <v>0</v>
      </c>
      <c r="E1415" s="51">
        <v>0</v>
      </c>
      <c r="F1415" s="51">
        <f t="shared" si="191"/>
        <v>788</v>
      </c>
      <c r="G1415" s="70" t="s">
        <v>722</v>
      </c>
      <c r="H1415" s="70" t="s">
        <v>685</v>
      </c>
      <c r="I1415" s="58" t="str">
        <f xml:space="preserve"> MID(I1414,1,16) &amp; "b3"</f>
        <v>ChuteStatus[23].b3</v>
      </c>
    </row>
    <row r="1416" spans="1:9" x14ac:dyDescent="0.3">
      <c r="A1416" s="51">
        <v>1</v>
      </c>
      <c r="B1416" s="51"/>
      <c r="C1416" s="51">
        <f t="shared" si="190"/>
        <v>138</v>
      </c>
      <c r="D1416" s="51">
        <v>0</v>
      </c>
      <c r="E1416" s="51">
        <v>0</v>
      </c>
      <c r="F1416" s="51">
        <f t="shared" si="191"/>
        <v>789</v>
      </c>
      <c r="G1416" s="70" t="s">
        <v>723</v>
      </c>
      <c r="H1416" s="70"/>
      <c r="I1416" s="51"/>
    </row>
    <row r="1417" spans="1:9" x14ac:dyDescent="0.3">
      <c r="A1417" s="51">
        <v>1</v>
      </c>
      <c r="B1417" s="51"/>
      <c r="C1417" s="51">
        <f t="shared" si="190"/>
        <v>138</v>
      </c>
      <c r="D1417" s="51">
        <v>0</v>
      </c>
      <c r="E1417" s="51">
        <v>0</v>
      </c>
      <c r="F1417" s="51">
        <f t="shared" si="191"/>
        <v>790</v>
      </c>
      <c r="G1417" s="70" t="s">
        <v>724</v>
      </c>
      <c r="H1417" s="70"/>
      <c r="I1417" s="51"/>
    </row>
    <row r="1418" spans="1:9" x14ac:dyDescent="0.3">
      <c r="A1418" s="51">
        <v>1</v>
      </c>
      <c r="B1418" s="51"/>
      <c r="C1418" s="51">
        <f t="shared" si="190"/>
        <v>138</v>
      </c>
      <c r="D1418" s="51">
        <v>0</v>
      </c>
      <c r="E1418" s="51">
        <v>0</v>
      </c>
      <c r="F1418" s="51">
        <f t="shared" si="191"/>
        <v>791</v>
      </c>
      <c r="G1418" s="70" t="s">
        <v>725</v>
      </c>
      <c r="H1418" s="70"/>
      <c r="I1418" s="51"/>
    </row>
    <row r="1419" spans="1:9" x14ac:dyDescent="0.3">
      <c r="A1419" s="51">
        <v>1</v>
      </c>
      <c r="B1419" s="51"/>
      <c r="C1419" s="51">
        <f t="shared" si="190"/>
        <v>138</v>
      </c>
      <c r="D1419" s="51">
        <v>0</v>
      </c>
      <c r="E1419" s="51">
        <v>0</v>
      </c>
      <c r="F1419" s="51">
        <f t="shared" si="191"/>
        <v>792</v>
      </c>
      <c r="G1419" s="70" t="s">
        <v>726</v>
      </c>
      <c r="H1419" s="70"/>
      <c r="I1419" s="51"/>
    </row>
    <row r="1420" spans="1:9" x14ac:dyDescent="0.3">
      <c r="A1420" s="51">
        <v>1</v>
      </c>
      <c r="B1420" s="51"/>
      <c r="C1420" s="51">
        <f t="shared" si="190"/>
        <v>138</v>
      </c>
      <c r="D1420" s="51">
        <v>0</v>
      </c>
      <c r="E1420" s="51">
        <v>0</v>
      </c>
      <c r="F1420" s="51">
        <f t="shared" si="191"/>
        <v>793</v>
      </c>
      <c r="G1420" s="70" t="s">
        <v>727</v>
      </c>
      <c r="H1420" s="70"/>
      <c r="I1420" s="51"/>
    </row>
    <row r="1421" spans="1:9" x14ac:dyDescent="0.3">
      <c r="A1421" s="51">
        <v>1</v>
      </c>
      <c r="B1421" s="51"/>
      <c r="C1421" s="51">
        <f t="shared" si="190"/>
        <v>138</v>
      </c>
      <c r="D1421" s="51">
        <v>0</v>
      </c>
      <c r="E1421" s="51">
        <v>0</v>
      </c>
      <c r="F1421" s="51">
        <f t="shared" si="191"/>
        <v>794</v>
      </c>
      <c r="G1421" s="70" t="s">
        <v>728</v>
      </c>
      <c r="H1421" s="70"/>
      <c r="I1421" s="51"/>
    </row>
    <row r="1422" spans="1:9" x14ac:dyDescent="0.3">
      <c r="A1422" s="51">
        <v>1</v>
      </c>
      <c r="B1422" s="51"/>
      <c r="C1422" s="51">
        <f t="shared" si="190"/>
        <v>138</v>
      </c>
      <c r="D1422" s="51">
        <v>0</v>
      </c>
      <c r="E1422" s="51">
        <v>0</v>
      </c>
      <c r="F1422" s="51">
        <f t="shared" si="191"/>
        <v>795</v>
      </c>
      <c r="G1422" s="70" t="s">
        <v>729</v>
      </c>
      <c r="H1422" s="70"/>
      <c r="I1422" s="51"/>
    </row>
    <row r="1423" spans="1:9" x14ac:dyDescent="0.3">
      <c r="A1423" s="51">
        <v>1</v>
      </c>
      <c r="B1423" s="51"/>
      <c r="C1423" s="51">
        <f t="shared" si="190"/>
        <v>138</v>
      </c>
      <c r="D1423" s="51">
        <v>0</v>
      </c>
      <c r="E1423" s="51">
        <v>0</v>
      </c>
      <c r="F1423" s="51">
        <f t="shared" si="191"/>
        <v>796</v>
      </c>
      <c r="G1423" s="70" t="s">
        <v>730</v>
      </c>
      <c r="H1423" s="70"/>
      <c r="I1423" s="51"/>
    </row>
    <row r="1424" spans="1:9" x14ac:dyDescent="0.3">
      <c r="A1424" s="51">
        <v>1</v>
      </c>
      <c r="B1424" s="51"/>
      <c r="C1424" s="51">
        <f t="shared" si="190"/>
        <v>138</v>
      </c>
      <c r="D1424" s="51">
        <v>0</v>
      </c>
      <c r="E1424" s="51">
        <v>0</v>
      </c>
      <c r="F1424" s="51">
        <f t="shared" si="191"/>
        <v>797</v>
      </c>
      <c r="G1424" s="70" t="s">
        <v>731</v>
      </c>
      <c r="H1424" s="70"/>
      <c r="I1424" s="51"/>
    </row>
    <row r="1425" spans="1:9" x14ac:dyDescent="0.3">
      <c r="A1425" s="51">
        <v>1</v>
      </c>
      <c r="B1425" s="51"/>
      <c r="C1425" s="51">
        <f t="shared" si="190"/>
        <v>138</v>
      </c>
      <c r="D1425" s="51">
        <v>0</v>
      </c>
      <c r="E1425" s="51">
        <v>0</v>
      </c>
      <c r="F1425" s="51">
        <f t="shared" si="191"/>
        <v>798</v>
      </c>
      <c r="G1425" s="70" t="s">
        <v>732</v>
      </c>
      <c r="H1425" s="70"/>
      <c r="I1425" s="51"/>
    </row>
    <row r="1426" spans="1:9" x14ac:dyDescent="0.3">
      <c r="A1426" s="51">
        <v>1</v>
      </c>
      <c r="B1426" s="51"/>
      <c r="C1426" s="51">
        <f t="shared" si="190"/>
        <v>138</v>
      </c>
      <c r="D1426" s="51">
        <v>0</v>
      </c>
      <c r="E1426" s="51">
        <v>0</v>
      </c>
      <c r="F1426" s="51">
        <f t="shared" si="191"/>
        <v>799</v>
      </c>
      <c r="G1426" s="70" t="s">
        <v>733</v>
      </c>
      <c r="H1426" s="70"/>
      <c r="I1426" s="51"/>
    </row>
    <row r="1427" spans="1:9" x14ac:dyDescent="0.3">
      <c r="A1427" s="51">
        <v>1</v>
      </c>
      <c r="B1427" s="51"/>
      <c r="C1427" s="51">
        <f t="shared" si="190"/>
        <v>138</v>
      </c>
      <c r="D1427" s="51">
        <v>0</v>
      </c>
      <c r="E1427" s="51">
        <v>0</v>
      </c>
      <c r="F1427" s="51">
        <f t="shared" si="191"/>
        <v>800</v>
      </c>
      <c r="G1427" s="70" t="s">
        <v>734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139</v>
      </c>
      <c r="D1429" s="51">
        <v>0</v>
      </c>
      <c r="E1429" s="51">
        <v>0</v>
      </c>
      <c r="F1429" s="51">
        <f>F1412+16</f>
        <v>801</v>
      </c>
      <c r="G1429" s="70" t="s">
        <v>719</v>
      </c>
      <c r="H1429" s="70" t="s">
        <v>471</v>
      </c>
      <c r="I1429" s="58" t="str">
        <f xml:space="preserve"> MID(I1412,1,12) &amp; TEXT(MID(I1412,13,2)+1,"00") &amp; "]" &amp; RIGHT(I1412,LEN(I1412)-FIND("]",I1412))</f>
        <v>ChuteStatus[24].b0</v>
      </c>
    </row>
    <row r="1430" spans="1:9" x14ac:dyDescent="0.3">
      <c r="A1430" s="51">
        <v>1</v>
      </c>
      <c r="B1430" s="51"/>
      <c r="C1430" s="51">
        <f>C1429</f>
        <v>139</v>
      </c>
      <c r="D1430" s="51">
        <v>0</v>
      </c>
      <c r="E1430" s="51">
        <v>0</v>
      </c>
      <c r="F1430" s="51">
        <f>F1429+1</f>
        <v>802</v>
      </c>
      <c r="G1430" s="70" t="s">
        <v>720</v>
      </c>
      <c r="H1430" s="70" t="s">
        <v>472</v>
      </c>
      <c r="I1430" s="58" t="str">
        <f xml:space="preserve"> MID(I1429,1,16) &amp; "b1"</f>
        <v>ChuteStatus[24].b1</v>
      </c>
    </row>
    <row r="1431" spans="1:9" x14ac:dyDescent="0.3">
      <c r="A1431" s="51">
        <v>1</v>
      </c>
      <c r="B1431" s="51"/>
      <c r="C1431" s="51">
        <f t="shared" ref="C1431:C1444" si="192">C1430</f>
        <v>139</v>
      </c>
      <c r="D1431" s="51">
        <v>0</v>
      </c>
      <c r="E1431" s="51">
        <v>0</v>
      </c>
      <c r="F1431" s="51">
        <f t="shared" ref="F1431:F1444" si="193">F1430+1</f>
        <v>803</v>
      </c>
      <c r="G1431" s="70" t="s">
        <v>721</v>
      </c>
      <c r="H1431" s="70" t="s">
        <v>473</v>
      </c>
      <c r="I1431" s="58" t="str">
        <f xml:space="preserve"> MID(I1430,1,16) &amp; "b2"</f>
        <v>ChuteStatus[24].b2</v>
      </c>
    </row>
    <row r="1432" spans="1:9" x14ac:dyDescent="0.3">
      <c r="A1432" s="51">
        <v>1</v>
      </c>
      <c r="B1432" s="51"/>
      <c r="C1432" s="51">
        <f t="shared" si="192"/>
        <v>139</v>
      </c>
      <c r="D1432" s="51">
        <v>0</v>
      </c>
      <c r="E1432" s="51">
        <v>0</v>
      </c>
      <c r="F1432" s="51">
        <f t="shared" si="193"/>
        <v>804</v>
      </c>
      <c r="G1432" s="70" t="s">
        <v>722</v>
      </c>
      <c r="H1432" s="70" t="s">
        <v>685</v>
      </c>
      <c r="I1432" s="58" t="str">
        <f xml:space="preserve"> MID(I1431,1,16) &amp; "b3"</f>
        <v>ChuteStatus[24].b3</v>
      </c>
    </row>
    <row r="1433" spans="1:9" x14ac:dyDescent="0.3">
      <c r="A1433" s="51">
        <v>1</v>
      </c>
      <c r="B1433" s="51"/>
      <c r="C1433" s="51">
        <f t="shared" si="192"/>
        <v>139</v>
      </c>
      <c r="D1433" s="51">
        <v>0</v>
      </c>
      <c r="E1433" s="51">
        <v>0</v>
      </c>
      <c r="F1433" s="51">
        <f t="shared" si="193"/>
        <v>805</v>
      </c>
      <c r="G1433" s="70" t="s">
        <v>723</v>
      </c>
      <c r="H1433" s="70"/>
      <c r="I1433" s="51"/>
    </row>
    <row r="1434" spans="1:9" x14ac:dyDescent="0.3">
      <c r="A1434" s="51">
        <v>1</v>
      </c>
      <c r="B1434" s="51"/>
      <c r="C1434" s="51">
        <f t="shared" si="192"/>
        <v>139</v>
      </c>
      <c r="D1434" s="51">
        <v>0</v>
      </c>
      <c r="E1434" s="51">
        <v>0</v>
      </c>
      <c r="F1434" s="51">
        <f t="shared" si="193"/>
        <v>806</v>
      </c>
      <c r="G1434" s="70" t="s">
        <v>724</v>
      </c>
      <c r="H1434" s="70"/>
      <c r="I1434" s="51"/>
    </row>
    <row r="1435" spans="1:9" x14ac:dyDescent="0.3">
      <c r="A1435" s="51">
        <v>1</v>
      </c>
      <c r="B1435" s="51"/>
      <c r="C1435" s="51">
        <f t="shared" si="192"/>
        <v>139</v>
      </c>
      <c r="D1435" s="51">
        <v>0</v>
      </c>
      <c r="E1435" s="51">
        <v>0</v>
      </c>
      <c r="F1435" s="51">
        <f t="shared" si="193"/>
        <v>807</v>
      </c>
      <c r="G1435" s="70" t="s">
        <v>725</v>
      </c>
      <c r="H1435" s="70"/>
      <c r="I1435" s="51"/>
    </row>
    <row r="1436" spans="1:9" x14ac:dyDescent="0.3">
      <c r="A1436" s="51">
        <v>1</v>
      </c>
      <c r="B1436" s="51"/>
      <c r="C1436" s="51">
        <f t="shared" si="192"/>
        <v>139</v>
      </c>
      <c r="D1436" s="51">
        <v>0</v>
      </c>
      <c r="E1436" s="51">
        <v>0</v>
      </c>
      <c r="F1436" s="51">
        <f t="shared" si="193"/>
        <v>808</v>
      </c>
      <c r="G1436" s="70" t="s">
        <v>726</v>
      </c>
      <c r="H1436" s="70"/>
      <c r="I1436" s="51"/>
    </row>
    <row r="1437" spans="1:9" x14ac:dyDescent="0.3">
      <c r="A1437" s="51">
        <v>1</v>
      </c>
      <c r="B1437" s="51"/>
      <c r="C1437" s="51">
        <f t="shared" si="192"/>
        <v>139</v>
      </c>
      <c r="D1437" s="51">
        <v>0</v>
      </c>
      <c r="E1437" s="51">
        <v>0</v>
      </c>
      <c r="F1437" s="51">
        <f t="shared" si="193"/>
        <v>809</v>
      </c>
      <c r="G1437" s="70" t="s">
        <v>727</v>
      </c>
      <c r="H1437" s="70"/>
      <c r="I1437" s="51"/>
    </row>
    <row r="1438" spans="1:9" x14ac:dyDescent="0.3">
      <c r="A1438" s="51">
        <v>1</v>
      </c>
      <c r="B1438" s="51"/>
      <c r="C1438" s="51">
        <f t="shared" si="192"/>
        <v>139</v>
      </c>
      <c r="D1438" s="51">
        <v>0</v>
      </c>
      <c r="E1438" s="51">
        <v>0</v>
      </c>
      <c r="F1438" s="51">
        <f t="shared" si="193"/>
        <v>810</v>
      </c>
      <c r="G1438" s="70" t="s">
        <v>728</v>
      </c>
      <c r="H1438" s="70"/>
      <c r="I1438" s="51"/>
    </row>
    <row r="1439" spans="1:9" x14ac:dyDescent="0.3">
      <c r="A1439" s="51">
        <v>1</v>
      </c>
      <c r="B1439" s="51"/>
      <c r="C1439" s="51">
        <f t="shared" si="192"/>
        <v>139</v>
      </c>
      <c r="D1439" s="51">
        <v>0</v>
      </c>
      <c r="E1439" s="51">
        <v>0</v>
      </c>
      <c r="F1439" s="51">
        <f t="shared" si="193"/>
        <v>811</v>
      </c>
      <c r="G1439" s="70" t="s">
        <v>729</v>
      </c>
      <c r="H1439" s="70"/>
      <c r="I1439" s="51"/>
    </row>
    <row r="1440" spans="1:9" x14ac:dyDescent="0.3">
      <c r="A1440" s="51">
        <v>1</v>
      </c>
      <c r="B1440" s="51"/>
      <c r="C1440" s="51">
        <f t="shared" si="192"/>
        <v>139</v>
      </c>
      <c r="D1440" s="51">
        <v>0</v>
      </c>
      <c r="E1440" s="51">
        <v>0</v>
      </c>
      <c r="F1440" s="51">
        <f t="shared" si="193"/>
        <v>812</v>
      </c>
      <c r="G1440" s="70" t="s">
        <v>730</v>
      </c>
      <c r="H1440" s="70"/>
      <c r="I1440" s="51"/>
    </row>
    <row r="1441" spans="1:9" x14ac:dyDescent="0.3">
      <c r="A1441" s="51">
        <v>1</v>
      </c>
      <c r="B1441" s="51"/>
      <c r="C1441" s="51">
        <f t="shared" si="192"/>
        <v>139</v>
      </c>
      <c r="D1441" s="51">
        <v>0</v>
      </c>
      <c r="E1441" s="51">
        <v>0</v>
      </c>
      <c r="F1441" s="51">
        <f t="shared" si="193"/>
        <v>813</v>
      </c>
      <c r="G1441" s="70" t="s">
        <v>731</v>
      </c>
      <c r="H1441" s="70"/>
      <c r="I1441" s="51"/>
    </row>
    <row r="1442" spans="1:9" x14ac:dyDescent="0.3">
      <c r="A1442" s="51">
        <v>1</v>
      </c>
      <c r="B1442" s="51"/>
      <c r="C1442" s="51">
        <f t="shared" si="192"/>
        <v>139</v>
      </c>
      <c r="D1442" s="51">
        <v>0</v>
      </c>
      <c r="E1442" s="51">
        <v>0</v>
      </c>
      <c r="F1442" s="51">
        <f t="shared" si="193"/>
        <v>814</v>
      </c>
      <c r="G1442" s="70" t="s">
        <v>732</v>
      </c>
      <c r="H1442" s="70"/>
      <c r="I1442" s="51"/>
    </row>
    <row r="1443" spans="1:9" x14ac:dyDescent="0.3">
      <c r="A1443" s="51">
        <v>1</v>
      </c>
      <c r="B1443" s="51"/>
      <c r="C1443" s="51">
        <f t="shared" si="192"/>
        <v>139</v>
      </c>
      <c r="D1443" s="51">
        <v>0</v>
      </c>
      <c r="E1443" s="51">
        <v>0</v>
      </c>
      <c r="F1443" s="51">
        <f t="shared" si="193"/>
        <v>815</v>
      </c>
      <c r="G1443" s="70" t="s">
        <v>733</v>
      </c>
      <c r="H1443" s="70"/>
      <c r="I1443" s="51"/>
    </row>
    <row r="1444" spans="1:9" x14ac:dyDescent="0.3">
      <c r="A1444" s="51">
        <v>1</v>
      </c>
      <c r="B1444" s="51"/>
      <c r="C1444" s="51">
        <f t="shared" si="192"/>
        <v>139</v>
      </c>
      <c r="D1444" s="51">
        <v>0</v>
      </c>
      <c r="E1444" s="51">
        <v>0</v>
      </c>
      <c r="F1444" s="51">
        <f t="shared" si="193"/>
        <v>816</v>
      </c>
      <c r="G1444" s="70" t="s">
        <v>734</v>
      </c>
      <c r="H1444" s="51"/>
      <c r="I1444" s="51"/>
    </row>
    <row r="1446" spans="1:9" x14ac:dyDescent="0.3">
      <c r="A1446" s="51">
        <v>1</v>
      </c>
      <c r="B1446" s="51"/>
      <c r="C1446" s="51">
        <f>C1429+1</f>
        <v>140</v>
      </c>
      <c r="D1446" s="51">
        <v>0</v>
      </c>
      <c r="E1446" s="51">
        <v>0</v>
      </c>
      <c r="F1446" s="51">
        <f>F1429+16</f>
        <v>817</v>
      </c>
      <c r="G1446" s="70" t="s">
        <v>719</v>
      </c>
      <c r="H1446" s="70" t="s">
        <v>471</v>
      </c>
      <c r="I1446" s="58" t="str">
        <f xml:space="preserve"> MID(I1429,1,12) &amp; TEXT(MID(I1429,13,2)+1,"00") &amp; "]" &amp; RIGHT(I1429,LEN(I1429)-FIND("]",I1429))</f>
        <v>ChuteStatus[25].b0</v>
      </c>
    </row>
    <row r="1447" spans="1:9" x14ac:dyDescent="0.3">
      <c r="A1447" s="51">
        <v>1</v>
      </c>
      <c r="B1447" s="51"/>
      <c r="C1447" s="51">
        <f>C1446</f>
        <v>140</v>
      </c>
      <c r="D1447" s="51">
        <v>0</v>
      </c>
      <c r="E1447" s="51">
        <v>0</v>
      </c>
      <c r="F1447" s="51">
        <f>F1446+1</f>
        <v>818</v>
      </c>
      <c r="G1447" s="70" t="s">
        <v>720</v>
      </c>
      <c r="H1447" s="70" t="s">
        <v>472</v>
      </c>
      <c r="I1447" s="58" t="str">
        <f xml:space="preserve"> MID(I1446,1,16) &amp; "b1"</f>
        <v>ChuteStatus[25].b1</v>
      </c>
    </row>
    <row r="1448" spans="1:9" x14ac:dyDescent="0.3">
      <c r="A1448" s="51">
        <v>1</v>
      </c>
      <c r="B1448" s="51"/>
      <c r="C1448" s="51">
        <f t="shared" ref="C1448:C1461" si="194">C1447</f>
        <v>140</v>
      </c>
      <c r="D1448" s="51">
        <v>0</v>
      </c>
      <c r="E1448" s="51">
        <v>0</v>
      </c>
      <c r="F1448" s="51">
        <f t="shared" ref="F1448:F1461" si="195">F1447+1</f>
        <v>819</v>
      </c>
      <c r="G1448" s="70" t="s">
        <v>721</v>
      </c>
      <c r="H1448" s="70" t="s">
        <v>473</v>
      </c>
      <c r="I1448" s="58" t="str">
        <f xml:space="preserve"> MID(I1447,1,16) &amp; "b2"</f>
        <v>ChuteStatus[25].b2</v>
      </c>
    </row>
    <row r="1449" spans="1:9" x14ac:dyDescent="0.3">
      <c r="A1449" s="51">
        <v>1</v>
      </c>
      <c r="B1449" s="51"/>
      <c r="C1449" s="51">
        <f t="shared" si="194"/>
        <v>140</v>
      </c>
      <c r="D1449" s="51">
        <v>0</v>
      </c>
      <c r="E1449" s="51">
        <v>0</v>
      </c>
      <c r="F1449" s="51">
        <f t="shared" si="195"/>
        <v>820</v>
      </c>
      <c r="G1449" s="70" t="s">
        <v>722</v>
      </c>
      <c r="H1449" s="70" t="s">
        <v>685</v>
      </c>
      <c r="I1449" s="58" t="str">
        <f xml:space="preserve"> MID(I1448,1,16) &amp; "b3"</f>
        <v>ChuteStatus[25].b3</v>
      </c>
    </row>
    <row r="1450" spans="1:9" x14ac:dyDescent="0.3">
      <c r="A1450" s="51">
        <v>1</v>
      </c>
      <c r="B1450" s="51"/>
      <c r="C1450" s="51">
        <f t="shared" si="194"/>
        <v>140</v>
      </c>
      <c r="D1450" s="51">
        <v>0</v>
      </c>
      <c r="E1450" s="51">
        <v>0</v>
      </c>
      <c r="F1450" s="51">
        <f t="shared" si="195"/>
        <v>821</v>
      </c>
      <c r="G1450" s="70" t="s">
        <v>723</v>
      </c>
      <c r="H1450" s="70"/>
      <c r="I1450" s="51"/>
    </row>
    <row r="1451" spans="1:9" x14ac:dyDescent="0.3">
      <c r="A1451" s="51">
        <v>1</v>
      </c>
      <c r="B1451" s="51"/>
      <c r="C1451" s="51">
        <f t="shared" si="194"/>
        <v>140</v>
      </c>
      <c r="D1451" s="51">
        <v>0</v>
      </c>
      <c r="E1451" s="51">
        <v>0</v>
      </c>
      <c r="F1451" s="51">
        <f t="shared" si="195"/>
        <v>822</v>
      </c>
      <c r="G1451" s="70" t="s">
        <v>724</v>
      </c>
      <c r="H1451" s="70"/>
      <c r="I1451" s="51"/>
    </row>
    <row r="1452" spans="1:9" x14ac:dyDescent="0.3">
      <c r="A1452" s="51">
        <v>1</v>
      </c>
      <c r="B1452" s="51"/>
      <c r="C1452" s="51">
        <f t="shared" si="194"/>
        <v>140</v>
      </c>
      <c r="D1452" s="51">
        <v>0</v>
      </c>
      <c r="E1452" s="51">
        <v>0</v>
      </c>
      <c r="F1452" s="51">
        <f t="shared" si="195"/>
        <v>823</v>
      </c>
      <c r="G1452" s="70" t="s">
        <v>725</v>
      </c>
      <c r="H1452" s="70"/>
      <c r="I1452" s="51"/>
    </row>
    <row r="1453" spans="1:9" x14ac:dyDescent="0.3">
      <c r="A1453" s="51">
        <v>1</v>
      </c>
      <c r="B1453" s="51"/>
      <c r="C1453" s="51">
        <f t="shared" si="194"/>
        <v>140</v>
      </c>
      <c r="D1453" s="51">
        <v>0</v>
      </c>
      <c r="E1453" s="51">
        <v>0</v>
      </c>
      <c r="F1453" s="51">
        <f t="shared" si="195"/>
        <v>824</v>
      </c>
      <c r="G1453" s="70" t="s">
        <v>726</v>
      </c>
      <c r="H1453" s="70"/>
      <c r="I1453" s="51"/>
    </row>
    <row r="1454" spans="1:9" x14ac:dyDescent="0.3">
      <c r="A1454" s="51">
        <v>1</v>
      </c>
      <c r="B1454" s="51"/>
      <c r="C1454" s="51">
        <f t="shared" si="194"/>
        <v>140</v>
      </c>
      <c r="D1454" s="51">
        <v>0</v>
      </c>
      <c r="E1454" s="51">
        <v>0</v>
      </c>
      <c r="F1454" s="51">
        <f t="shared" si="195"/>
        <v>825</v>
      </c>
      <c r="G1454" s="70" t="s">
        <v>727</v>
      </c>
      <c r="H1454" s="70"/>
      <c r="I1454" s="51"/>
    </row>
    <row r="1455" spans="1:9" x14ac:dyDescent="0.3">
      <c r="A1455" s="51">
        <v>1</v>
      </c>
      <c r="B1455" s="51"/>
      <c r="C1455" s="51">
        <f t="shared" si="194"/>
        <v>140</v>
      </c>
      <c r="D1455" s="51">
        <v>0</v>
      </c>
      <c r="E1455" s="51">
        <v>0</v>
      </c>
      <c r="F1455" s="51">
        <f t="shared" si="195"/>
        <v>826</v>
      </c>
      <c r="G1455" s="70" t="s">
        <v>728</v>
      </c>
      <c r="H1455" s="70"/>
      <c r="I1455" s="51"/>
    </row>
    <row r="1456" spans="1:9" x14ac:dyDescent="0.3">
      <c r="A1456" s="51">
        <v>1</v>
      </c>
      <c r="B1456" s="51"/>
      <c r="C1456" s="51">
        <f t="shared" si="194"/>
        <v>140</v>
      </c>
      <c r="D1456" s="51">
        <v>0</v>
      </c>
      <c r="E1456" s="51">
        <v>0</v>
      </c>
      <c r="F1456" s="51">
        <f t="shared" si="195"/>
        <v>827</v>
      </c>
      <c r="G1456" s="70" t="s">
        <v>729</v>
      </c>
      <c r="H1456" s="70"/>
      <c r="I1456" s="51"/>
    </row>
    <row r="1457" spans="1:9" x14ac:dyDescent="0.3">
      <c r="A1457" s="51">
        <v>1</v>
      </c>
      <c r="B1457" s="51"/>
      <c r="C1457" s="51">
        <f t="shared" si="194"/>
        <v>140</v>
      </c>
      <c r="D1457" s="51">
        <v>0</v>
      </c>
      <c r="E1457" s="51">
        <v>0</v>
      </c>
      <c r="F1457" s="51">
        <f t="shared" si="195"/>
        <v>828</v>
      </c>
      <c r="G1457" s="70" t="s">
        <v>730</v>
      </c>
      <c r="H1457" s="70"/>
      <c r="I1457" s="51"/>
    </row>
    <row r="1458" spans="1:9" x14ac:dyDescent="0.3">
      <c r="A1458" s="51">
        <v>1</v>
      </c>
      <c r="B1458" s="51"/>
      <c r="C1458" s="51">
        <f t="shared" si="194"/>
        <v>140</v>
      </c>
      <c r="D1458" s="51">
        <v>0</v>
      </c>
      <c r="E1458" s="51">
        <v>0</v>
      </c>
      <c r="F1458" s="51">
        <f t="shared" si="195"/>
        <v>829</v>
      </c>
      <c r="G1458" s="70" t="s">
        <v>731</v>
      </c>
      <c r="H1458" s="70"/>
      <c r="I1458" s="51"/>
    </row>
    <row r="1459" spans="1:9" x14ac:dyDescent="0.3">
      <c r="A1459" s="51">
        <v>1</v>
      </c>
      <c r="B1459" s="51"/>
      <c r="C1459" s="51">
        <f t="shared" si="194"/>
        <v>140</v>
      </c>
      <c r="D1459" s="51">
        <v>0</v>
      </c>
      <c r="E1459" s="51">
        <v>0</v>
      </c>
      <c r="F1459" s="51">
        <f t="shared" si="195"/>
        <v>830</v>
      </c>
      <c r="G1459" s="70" t="s">
        <v>732</v>
      </c>
      <c r="H1459" s="70"/>
      <c r="I1459" s="51"/>
    </row>
    <row r="1460" spans="1:9" x14ac:dyDescent="0.3">
      <c r="A1460" s="51">
        <v>1</v>
      </c>
      <c r="B1460" s="51"/>
      <c r="C1460" s="51">
        <f t="shared" si="194"/>
        <v>140</v>
      </c>
      <c r="D1460" s="51">
        <v>0</v>
      </c>
      <c r="E1460" s="51">
        <v>0</v>
      </c>
      <c r="F1460" s="51">
        <f t="shared" si="195"/>
        <v>831</v>
      </c>
      <c r="G1460" s="70" t="s">
        <v>733</v>
      </c>
      <c r="H1460" s="70"/>
      <c r="I1460" s="51"/>
    </row>
    <row r="1461" spans="1:9" x14ac:dyDescent="0.3">
      <c r="A1461" s="51">
        <v>1</v>
      </c>
      <c r="B1461" s="51"/>
      <c r="C1461" s="51">
        <f t="shared" si="194"/>
        <v>140</v>
      </c>
      <c r="D1461" s="51">
        <v>0</v>
      </c>
      <c r="E1461" s="51">
        <v>0</v>
      </c>
      <c r="F1461" s="51">
        <f t="shared" si="195"/>
        <v>832</v>
      </c>
      <c r="G1461" s="70" t="s">
        <v>734</v>
      </c>
      <c r="H1461" s="51"/>
      <c r="I1461" s="51"/>
    </row>
    <row r="1463" spans="1:9" x14ac:dyDescent="0.3">
      <c r="A1463" s="51">
        <v>1</v>
      </c>
      <c r="B1463" s="51"/>
      <c r="C1463" s="51">
        <f>C1446+1</f>
        <v>141</v>
      </c>
      <c r="D1463" s="51">
        <v>0</v>
      </c>
      <c r="E1463" s="51">
        <v>0</v>
      </c>
      <c r="F1463" s="51">
        <f>F1446+16</f>
        <v>833</v>
      </c>
      <c r="G1463" s="70" t="s">
        <v>719</v>
      </c>
      <c r="H1463" s="70" t="s">
        <v>471</v>
      </c>
      <c r="I1463" s="58" t="str">
        <f xml:space="preserve"> MID(I1446,1,12) &amp; TEXT(MID(I1446,13,2)+1,"00") &amp; "]" &amp; RIGHT(I1446,LEN(I1446)-FIND("]",I1446))</f>
        <v>ChuteStatus[26].b0</v>
      </c>
    </row>
    <row r="1464" spans="1:9" x14ac:dyDescent="0.3">
      <c r="A1464" s="51">
        <v>1</v>
      </c>
      <c r="B1464" s="51"/>
      <c r="C1464" s="51">
        <f>C1463</f>
        <v>141</v>
      </c>
      <c r="D1464" s="51">
        <v>0</v>
      </c>
      <c r="E1464" s="51">
        <v>0</v>
      </c>
      <c r="F1464" s="51">
        <f>F1463+1</f>
        <v>834</v>
      </c>
      <c r="G1464" s="70" t="s">
        <v>720</v>
      </c>
      <c r="H1464" s="70" t="s">
        <v>472</v>
      </c>
      <c r="I1464" s="58" t="str">
        <f xml:space="preserve"> MID(I1463,1,16) &amp; "b1"</f>
        <v>ChuteStatus[26].b1</v>
      </c>
    </row>
    <row r="1465" spans="1:9" x14ac:dyDescent="0.3">
      <c r="A1465" s="51">
        <v>1</v>
      </c>
      <c r="B1465" s="51"/>
      <c r="C1465" s="51">
        <f t="shared" ref="C1465:C1478" si="196">C1464</f>
        <v>141</v>
      </c>
      <c r="D1465" s="51">
        <v>0</v>
      </c>
      <c r="E1465" s="51">
        <v>0</v>
      </c>
      <c r="F1465" s="51">
        <f t="shared" ref="F1465:F1478" si="197">F1464+1</f>
        <v>835</v>
      </c>
      <c r="G1465" s="70" t="s">
        <v>721</v>
      </c>
      <c r="H1465" s="70" t="s">
        <v>473</v>
      </c>
      <c r="I1465" s="58" t="str">
        <f xml:space="preserve"> MID(I1464,1,16) &amp; "b2"</f>
        <v>ChuteStatus[26].b2</v>
      </c>
    </row>
    <row r="1466" spans="1:9" x14ac:dyDescent="0.3">
      <c r="A1466" s="51">
        <v>1</v>
      </c>
      <c r="B1466" s="51"/>
      <c r="C1466" s="51">
        <f t="shared" si="196"/>
        <v>141</v>
      </c>
      <c r="D1466" s="51">
        <v>0</v>
      </c>
      <c r="E1466" s="51">
        <v>0</v>
      </c>
      <c r="F1466" s="51">
        <f t="shared" si="197"/>
        <v>836</v>
      </c>
      <c r="G1466" s="70" t="s">
        <v>722</v>
      </c>
      <c r="H1466" s="70" t="s">
        <v>685</v>
      </c>
      <c r="I1466" s="58" t="str">
        <f xml:space="preserve"> MID(I1465,1,16) &amp; "b3"</f>
        <v>ChuteStatus[26].b3</v>
      </c>
    </row>
    <row r="1467" spans="1:9" x14ac:dyDescent="0.3">
      <c r="A1467" s="51">
        <v>1</v>
      </c>
      <c r="B1467" s="51"/>
      <c r="C1467" s="51">
        <f t="shared" si="196"/>
        <v>141</v>
      </c>
      <c r="D1467" s="51">
        <v>0</v>
      </c>
      <c r="E1467" s="51">
        <v>0</v>
      </c>
      <c r="F1467" s="51">
        <f t="shared" si="197"/>
        <v>837</v>
      </c>
      <c r="G1467" s="70" t="s">
        <v>723</v>
      </c>
      <c r="H1467" s="70"/>
      <c r="I1467" s="51"/>
    </row>
    <row r="1468" spans="1:9" x14ac:dyDescent="0.3">
      <c r="A1468" s="51">
        <v>1</v>
      </c>
      <c r="B1468" s="51"/>
      <c r="C1468" s="51">
        <f t="shared" si="196"/>
        <v>141</v>
      </c>
      <c r="D1468" s="51">
        <v>0</v>
      </c>
      <c r="E1468" s="51">
        <v>0</v>
      </c>
      <c r="F1468" s="51">
        <f t="shared" si="197"/>
        <v>838</v>
      </c>
      <c r="G1468" s="70" t="s">
        <v>724</v>
      </c>
      <c r="H1468" s="70"/>
      <c r="I1468" s="51"/>
    </row>
    <row r="1469" spans="1:9" x14ac:dyDescent="0.3">
      <c r="A1469" s="51">
        <v>1</v>
      </c>
      <c r="B1469" s="51"/>
      <c r="C1469" s="51">
        <f t="shared" si="196"/>
        <v>141</v>
      </c>
      <c r="D1469" s="51">
        <v>0</v>
      </c>
      <c r="E1469" s="51">
        <v>0</v>
      </c>
      <c r="F1469" s="51">
        <f t="shared" si="197"/>
        <v>839</v>
      </c>
      <c r="G1469" s="70" t="s">
        <v>725</v>
      </c>
      <c r="H1469" s="70"/>
      <c r="I1469" s="51"/>
    </row>
    <row r="1470" spans="1:9" x14ac:dyDescent="0.3">
      <c r="A1470" s="51">
        <v>1</v>
      </c>
      <c r="B1470" s="51"/>
      <c r="C1470" s="51">
        <f t="shared" si="196"/>
        <v>141</v>
      </c>
      <c r="D1470" s="51">
        <v>0</v>
      </c>
      <c r="E1470" s="51">
        <v>0</v>
      </c>
      <c r="F1470" s="51">
        <f t="shared" si="197"/>
        <v>840</v>
      </c>
      <c r="G1470" s="70" t="s">
        <v>726</v>
      </c>
      <c r="H1470" s="70"/>
      <c r="I1470" s="51"/>
    </row>
    <row r="1471" spans="1:9" x14ac:dyDescent="0.3">
      <c r="A1471" s="51">
        <v>1</v>
      </c>
      <c r="B1471" s="51"/>
      <c r="C1471" s="51">
        <f t="shared" si="196"/>
        <v>141</v>
      </c>
      <c r="D1471" s="51">
        <v>0</v>
      </c>
      <c r="E1471" s="51">
        <v>0</v>
      </c>
      <c r="F1471" s="51">
        <f t="shared" si="197"/>
        <v>841</v>
      </c>
      <c r="G1471" s="70" t="s">
        <v>727</v>
      </c>
      <c r="H1471" s="70"/>
      <c r="I1471" s="51"/>
    </row>
    <row r="1472" spans="1:9" x14ac:dyDescent="0.3">
      <c r="A1472" s="51">
        <v>1</v>
      </c>
      <c r="B1472" s="51"/>
      <c r="C1472" s="51">
        <f t="shared" si="196"/>
        <v>141</v>
      </c>
      <c r="D1472" s="51">
        <v>0</v>
      </c>
      <c r="E1472" s="51">
        <v>0</v>
      </c>
      <c r="F1472" s="51">
        <f t="shared" si="197"/>
        <v>842</v>
      </c>
      <c r="G1472" s="70" t="s">
        <v>728</v>
      </c>
      <c r="H1472" s="70"/>
      <c r="I1472" s="51"/>
    </row>
    <row r="1473" spans="1:9" x14ac:dyDescent="0.3">
      <c r="A1473" s="51">
        <v>1</v>
      </c>
      <c r="B1473" s="51"/>
      <c r="C1473" s="51">
        <f t="shared" si="196"/>
        <v>141</v>
      </c>
      <c r="D1473" s="51">
        <v>0</v>
      </c>
      <c r="E1473" s="51">
        <v>0</v>
      </c>
      <c r="F1473" s="51">
        <f t="shared" si="197"/>
        <v>843</v>
      </c>
      <c r="G1473" s="70" t="s">
        <v>729</v>
      </c>
      <c r="H1473" s="70"/>
      <c r="I1473" s="51"/>
    </row>
    <row r="1474" spans="1:9" x14ac:dyDescent="0.3">
      <c r="A1474" s="51">
        <v>1</v>
      </c>
      <c r="B1474" s="51"/>
      <c r="C1474" s="51">
        <f t="shared" si="196"/>
        <v>141</v>
      </c>
      <c r="D1474" s="51">
        <v>0</v>
      </c>
      <c r="E1474" s="51">
        <v>0</v>
      </c>
      <c r="F1474" s="51">
        <f t="shared" si="197"/>
        <v>844</v>
      </c>
      <c r="G1474" s="70" t="s">
        <v>730</v>
      </c>
      <c r="H1474" s="70"/>
      <c r="I1474" s="51"/>
    </row>
    <row r="1475" spans="1:9" x14ac:dyDescent="0.3">
      <c r="A1475" s="51">
        <v>1</v>
      </c>
      <c r="B1475" s="51"/>
      <c r="C1475" s="51">
        <f t="shared" si="196"/>
        <v>141</v>
      </c>
      <c r="D1475" s="51">
        <v>0</v>
      </c>
      <c r="E1475" s="51">
        <v>0</v>
      </c>
      <c r="F1475" s="51">
        <f t="shared" si="197"/>
        <v>845</v>
      </c>
      <c r="G1475" s="70" t="s">
        <v>731</v>
      </c>
      <c r="H1475" s="70"/>
      <c r="I1475" s="51"/>
    </row>
    <row r="1476" spans="1:9" x14ac:dyDescent="0.3">
      <c r="A1476" s="51">
        <v>1</v>
      </c>
      <c r="B1476" s="51"/>
      <c r="C1476" s="51">
        <f t="shared" si="196"/>
        <v>141</v>
      </c>
      <c r="D1476" s="51">
        <v>0</v>
      </c>
      <c r="E1476" s="51">
        <v>0</v>
      </c>
      <c r="F1476" s="51">
        <f t="shared" si="197"/>
        <v>846</v>
      </c>
      <c r="G1476" s="70" t="s">
        <v>732</v>
      </c>
      <c r="H1476" s="70"/>
      <c r="I1476" s="51"/>
    </row>
    <row r="1477" spans="1:9" x14ac:dyDescent="0.3">
      <c r="A1477" s="51">
        <v>1</v>
      </c>
      <c r="B1477" s="51"/>
      <c r="C1477" s="51">
        <f t="shared" si="196"/>
        <v>141</v>
      </c>
      <c r="D1477" s="51">
        <v>0</v>
      </c>
      <c r="E1477" s="51">
        <v>0</v>
      </c>
      <c r="F1477" s="51">
        <f t="shared" si="197"/>
        <v>847</v>
      </c>
      <c r="G1477" s="70" t="s">
        <v>733</v>
      </c>
      <c r="H1477" s="70"/>
      <c r="I1477" s="51"/>
    </row>
    <row r="1478" spans="1:9" x14ac:dyDescent="0.3">
      <c r="A1478" s="51">
        <v>1</v>
      </c>
      <c r="B1478" s="51"/>
      <c r="C1478" s="51">
        <f t="shared" si="196"/>
        <v>141</v>
      </c>
      <c r="D1478" s="51">
        <v>0</v>
      </c>
      <c r="E1478" s="51">
        <v>0</v>
      </c>
      <c r="F1478" s="51">
        <f t="shared" si="197"/>
        <v>848</v>
      </c>
      <c r="G1478" s="70" t="s">
        <v>734</v>
      </c>
      <c r="H1478" s="51"/>
      <c r="I1478" s="51"/>
    </row>
    <row r="1480" spans="1:9" x14ac:dyDescent="0.3">
      <c r="A1480" s="51">
        <v>1</v>
      </c>
      <c r="B1480" s="51"/>
      <c r="C1480" s="51">
        <f>C1463+1</f>
        <v>142</v>
      </c>
      <c r="D1480" s="51">
        <v>0</v>
      </c>
      <c r="E1480" s="51">
        <v>0</v>
      </c>
      <c r="F1480" s="51">
        <f>F1463+16</f>
        <v>849</v>
      </c>
      <c r="G1480" s="70" t="s">
        <v>719</v>
      </c>
      <c r="H1480" s="70" t="s">
        <v>471</v>
      </c>
      <c r="I1480" s="58" t="str">
        <f xml:space="preserve"> MID(I1463,1,12) &amp; TEXT(MID(I1463,13,2)+1,"00") &amp; "]" &amp; RIGHT(I1463,LEN(I1463)-FIND("]",I1463))</f>
        <v>ChuteStatus[27].b0</v>
      </c>
    </row>
    <row r="1481" spans="1:9" x14ac:dyDescent="0.3">
      <c r="A1481" s="51">
        <v>1</v>
      </c>
      <c r="B1481" s="51"/>
      <c r="C1481" s="51">
        <f>C1480</f>
        <v>142</v>
      </c>
      <c r="D1481" s="51">
        <v>0</v>
      </c>
      <c r="E1481" s="51">
        <v>0</v>
      </c>
      <c r="F1481" s="51">
        <f>F1480+1</f>
        <v>850</v>
      </c>
      <c r="G1481" s="70" t="s">
        <v>720</v>
      </c>
      <c r="H1481" s="70" t="s">
        <v>472</v>
      </c>
      <c r="I1481" s="58" t="str">
        <f xml:space="preserve"> MID(I1480,1,16) &amp; "b1"</f>
        <v>ChuteStatus[27].b1</v>
      </c>
    </row>
    <row r="1482" spans="1:9" x14ac:dyDescent="0.3">
      <c r="A1482" s="51">
        <v>1</v>
      </c>
      <c r="B1482" s="51"/>
      <c r="C1482" s="51">
        <f t="shared" ref="C1482:C1495" si="198">C1481</f>
        <v>142</v>
      </c>
      <c r="D1482" s="51">
        <v>0</v>
      </c>
      <c r="E1482" s="51">
        <v>0</v>
      </c>
      <c r="F1482" s="51">
        <f t="shared" ref="F1482:F1495" si="199">F1481+1</f>
        <v>851</v>
      </c>
      <c r="G1482" s="70" t="s">
        <v>721</v>
      </c>
      <c r="H1482" s="70" t="s">
        <v>473</v>
      </c>
      <c r="I1482" s="58" t="str">
        <f xml:space="preserve"> MID(I1481,1,16) &amp; "b2"</f>
        <v>ChuteStatus[27].b2</v>
      </c>
    </row>
    <row r="1483" spans="1:9" x14ac:dyDescent="0.3">
      <c r="A1483" s="51">
        <v>1</v>
      </c>
      <c r="B1483" s="51"/>
      <c r="C1483" s="51">
        <f t="shared" si="198"/>
        <v>142</v>
      </c>
      <c r="D1483" s="51">
        <v>0</v>
      </c>
      <c r="E1483" s="51">
        <v>0</v>
      </c>
      <c r="F1483" s="51">
        <f t="shared" si="199"/>
        <v>852</v>
      </c>
      <c r="G1483" s="70" t="s">
        <v>722</v>
      </c>
      <c r="H1483" s="70" t="s">
        <v>685</v>
      </c>
      <c r="I1483" s="58" t="str">
        <f xml:space="preserve"> MID(I1482,1,16) &amp; "b3"</f>
        <v>ChuteStatus[27].b3</v>
      </c>
    </row>
    <row r="1484" spans="1:9" x14ac:dyDescent="0.3">
      <c r="A1484" s="51">
        <v>1</v>
      </c>
      <c r="B1484" s="51"/>
      <c r="C1484" s="51">
        <f t="shared" si="198"/>
        <v>142</v>
      </c>
      <c r="D1484" s="51">
        <v>0</v>
      </c>
      <c r="E1484" s="51">
        <v>0</v>
      </c>
      <c r="F1484" s="51">
        <f t="shared" si="199"/>
        <v>853</v>
      </c>
      <c r="G1484" s="70" t="s">
        <v>723</v>
      </c>
      <c r="H1484" s="70"/>
      <c r="I1484" s="51"/>
    </row>
    <row r="1485" spans="1:9" x14ac:dyDescent="0.3">
      <c r="A1485" s="51">
        <v>1</v>
      </c>
      <c r="B1485" s="51"/>
      <c r="C1485" s="51">
        <f t="shared" si="198"/>
        <v>142</v>
      </c>
      <c r="D1485" s="51">
        <v>0</v>
      </c>
      <c r="E1485" s="51">
        <v>0</v>
      </c>
      <c r="F1485" s="51">
        <f t="shared" si="199"/>
        <v>854</v>
      </c>
      <c r="G1485" s="70" t="s">
        <v>724</v>
      </c>
      <c r="H1485" s="70"/>
      <c r="I1485" s="51"/>
    </row>
    <row r="1486" spans="1:9" x14ac:dyDescent="0.3">
      <c r="A1486" s="51">
        <v>1</v>
      </c>
      <c r="B1486" s="51"/>
      <c r="C1486" s="51">
        <f t="shared" si="198"/>
        <v>142</v>
      </c>
      <c r="D1486" s="51">
        <v>0</v>
      </c>
      <c r="E1486" s="51">
        <v>0</v>
      </c>
      <c r="F1486" s="51">
        <f t="shared" si="199"/>
        <v>855</v>
      </c>
      <c r="G1486" s="70" t="s">
        <v>725</v>
      </c>
      <c r="H1486" s="70"/>
      <c r="I1486" s="51"/>
    </row>
    <row r="1487" spans="1:9" x14ac:dyDescent="0.3">
      <c r="A1487" s="51">
        <v>1</v>
      </c>
      <c r="B1487" s="51"/>
      <c r="C1487" s="51">
        <f t="shared" si="198"/>
        <v>142</v>
      </c>
      <c r="D1487" s="51">
        <v>0</v>
      </c>
      <c r="E1487" s="51">
        <v>0</v>
      </c>
      <c r="F1487" s="51">
        <f t="shared" si="199"/>
        <v>856</v>
      </c>
      <c r="G1487" s="70" t="s">
        <v>726</v>
      </c>
      <c r="H1487" s="70"/>
      <c r="I1487" s="51"/>
    </row>
    <row r="1488" spans="1:9" x14ac:dyDescent="0.3">
      <c r="A1488" s="51">
        <v>1</v>
      </c>
      <c r="B1488" s="51"/>
      <c r="C1488" s="51">
        <f t="shared" si="198"/>
        <v>142</v>
      </c>
      <c r="D1488" s="51">
        <v>0</v>
      </c>
      <c r="E1488" s="51">
        <v>0</v>
      </c>
      <c r="F1488" s="51">
        <f t="shared" si="199"/>
        <v>857</v>
      </c>
      <c r="G1488" s="70" t="s">
        <v>727</v>
      </c>
      <c r="H1488" s="70"/>
      <c r="I1488" s="51"/>
    </row>
    <row r="1489" spans="1:9" x14ac:dyDescent="0.3">
      <c r="A1489" s="51">
        <v>1</v>
      </c>
      <c r="B1489" s="51"/>
      <c r="C1489" s="51">
        <f t="shared" si="198"/>
        <v>142</v>
      </c>
      <c r="D1489" s="51">
        <v>0</v>
      </c>
      <c r="E1489" s="51">
        <v>0</v>
      </c>
      <c r="F1489" s="51">
        <f t="shared" si="199"/>
        <v>858</v>
      </c>
      <c r="G1489" s="70" t="s">
        <v>728</v>
      </c>
      <c r="H1489" s="70"/>
      <c r="I1489" s="51"/>
    </row>
    <row r="1490" spans="1:9" x14ac:dyDescent="0.3">
      <c r="A1490" s="51">
        <v>1</v>
      </c>
      <c r="B1490" s="51"/>
      <c r="C1490" s="51">
        <f t="shared" si="198"/>
        <v>142</v>
      </c>
      <c r="D1490" s="51">
        <v>0</v>
      </c>
      <c r="E1490" s="51">
        <v>0</v>
      </c>
      <c r="F1490" s="51">
        <f t="shared" si="199"/>
        <v>859</v>
      </c>
      <c r="G1490" s="70" t="s">
        <v>729</v>
      </c>
      <c r="H1490" s="70"/>
      <c r="I1490" s="51"/>
    </row>
    <row r="1491" spans="1:9" x14ac:dyDescent="0.3">
      <c r="A1491" s="51">
        <v>1</v>
      </c>
      <c r="B1491" s="51"/>
      <c r="C1491" s="51">
        <f t="shared" si="198"/>
        <v>142</v>
      </c>
      <c r="D1491" s="51">
        <v>0</v>
      </c>
      <c r="E1491" s="51">
        <v>0</v>
      </c>
      <c r="F1491" s="51">
        <f t="shared" si="199"/>
        <v>860</v>
      </c>
      <c r="G1491" s="70" t="s">
        <v>730</v>
      </c>
      <c r="H1491" s="70"/>
      <c r="I1491" s="51"/>
    </row>
    <row r="1492" spans="1:9" x14ac:dyDescent="0.3">
      <c r="A1492" s="51">
        <v>1</v>
      </c>
      <c r="B1492" s="51"/>
      <c r="C1492" s="51">
        <f t="shared" si="198"/>
        <v>142</v>
      </c>
      <c r="D1492" s="51">
        <v>0</v>
      </c>
      <c r="E1492" s="51">
        <v>0</v>
      </c>
      <c r="F1492" s="51">
        <f t="shared" si="199"/>
        <v>861</v>
      </c>
      <c r="G1492" s="70" t="s">
        <v>731</v>
      </c>
      <c r="H1492" s="70"/>
      <c r="I1492" s="51"/>
    </row>
    <row r="1493" spans="1:9" x14ac:dyDescent="0.3">
      <c r="A1493" s="51">
        <v>1</v>
      </c>
      <c r="B1493" s="51"/>
      <c r="C1493" s="51">
        <f t="shared" si="198"/>
        <v>142</v>
      </c>
      <c r="D1493" s="51">
        <v>0</v>
      </c>
      <c r="E1493" s="51">
        <v>0</v>
      </c>
      <c r="F1493" s="51">
        <f t="shared" si="199"/>
        <v>862</v>
      </c>
      <c r="G1493" s="70" t="s">
        <v>732</v>
      </c>
      <c r="H1493" s="70"/>
      <c r="I1493" s="51"/>
    </row>
    <row r="1494" spans="1:9" x14ac:dyDescent="0.3">
      <c r="A1494" s="51">
        <v>1</v>
      </c>
      <c r="B1494" s="51"/>
      <c r="C1494" s="51">
        <f t="shared" si="198"/>
        <v>142</v>
      </c>
      <c r="D1494" s="51">
        <v>0</v>
      </c>
      <c r="E1494" s="51">
        <v>0</v>
      </c>
      <c r="F1494" s="51">
        <f t="shared" si="199"/>
        <v>863</v>
      </c>
      <c r="G1494" s="70" t="s">
        <v>733</v>
      </c>
      <c r="H1494" s="70"/>
      <c r="I1494" s="51"/>
    </row>
    <row r="1495" spans="1:9" x14ac:dyDescent="0.3">
      <c r="A1495" s="51">
        <v>1</v>
      </c>
      <c r="B1495" s="51"/>
      <c r="C1495" s="51">
        <f t="shared" si="198"/>
        <v>142</v>
      </c>
      <c r="D1495" s="51">
        <v>0</v>
      </c>
      <c r="E1495" s="51">
        <v>0</v>
      </c>
      <c r="F1495" s="51">
        <f t="shared" si="199"/>
        <v>864</v>
      </c>
      <c r="G1495" s="70" t="s">
        <v>734</v>
      </c>
      <c r="H1495" s="51"/>
      <c r="I1495" s="51"/>
    </row>
    <row r="1497" spans="1:9" x14ac:dyDescent="0.3">
      <c r="A1497" s="51">
        <v>1</v>
      </c>
      <c r="B1497" s="51"/>
      <c r="C1497" s="51">
        <f>C1480+1</f>
        <v>143</v>
      </c>
      <c r="D1497" s="51">
        <v>0</v>
      </c>
      <c r="E1497" s="51">
        <v>0</v>
      </c>
      <c r="F1497" s="51">
        <f>F1480+16</f>
        <v>865</v>
      </c>
      <c r="G1497" s="70" t="s">
        <v>719</v>
      </c>
      <c r="H1497" s="70" t="s">
        <v>471</v>
      </c>
      <c r="I1497" s="58" t="str">
        <f xml:space="preserve"> MID(I1480,1,12) &amp; TEXT(MID(I1480,13,2)+1,"00") &amp; "]" &amp; RIGHT(I1480,LEN(I1480)-FIND("]",I1480))</f>
        <v>ChuteStatus[28].b0</v>
      </c>
    </row>
    <row r="1498" spans="1:9" x14ac:dyDescent="0.3">
      <c r="A1498" s="51">
        <v>1</v>
      </c>
      <c r="B1498" s="51"/>
      <c r="C1498" s="51">
        <f>C1497</f>
        <v>143</v>
      </c>
      <c r="D1498" s="51">
        <v>0</v>
      </c>
      <c r="E1498" s="51">
        <v>0</v>
      </c>
      <c r="F1498" s="51">
        <f>F1497+1</f>
        <v>866</v>
      </c>
      <c r="G1498" s="70" t="s">
        <v>720</v>
      </c>
      <c r="H1498" s="70" t="s">
        <v>472</v>
      </c>
      <c r="I1498" s="58" t="str">
        <f xml:space="preserve"> MID(I1497,1,16) &amp; "b1"</f>
        <v>ChuteStatus[28].b1</v>
      </c>
    </row>
    <row r="1499" spans="1:9" x14ac:dyDescent="0.3">
      <c r="A1499" s="51">
        <v>1</v>
      </c>
      <c r="B1499" s="51"/>
      <c r="C1499" s="51">
        <f t="shared" ref="C1499:C1512" si="200">C1498</f>
        <v>143</v>
      </c>
      <c r="D1499" s="51">
        <v>0</v>
      </c>
      <c r="E1499" s="51">
        <v>0</v>
      </c>
      <c r="F1499" s="51">
        <f t="shared" ref="F1499:F1512" si="201">F1498+1</f>
        <v>867</v>
      </c>
      <c r="G1499" s="70" t="s">
        <v>721</v>
      </c>
      <c r="H1499" s="70" t="s">
        <v>473</v>
      </c>
      <c r="I1499" s="58" t="str">
        <f xml:space="preserve"> MID(I1498,1,16) &amp; "b2"</f>
        <v>ChuteStatus[28].b2</v>
      </c>
    </row>
    <row r="1500" spans="1:9" x14ac:dyDescent="0.3">
      <c r="A1500" s="51">
        <v>1</v>
      </c>
      <c r="B1500" s="51"/>
      <c r="C1500" s="51">
        <f t="shared" si="200"/>
        <v>143</v>
      </c>
      <c r="D1500" s="51">
        <v>0</v>
      </c>
      <c r="E1500" s="51">
        <v>0</v>
      </c>
      <c r="F1500" s="51">
        <f t="shared" si="201"/>
        <v>868</v>
      </c>
      <c r="G1500" s="70" t="s">
        <v>722</v>
      </c>
      <c r="H1500" s="70" t="s">
        <v>685</v>
      </c>
      <c r="I1500" s="58" t="str">
        <f xml:space="preserve"> MID(I1499,1,16) &amp; "b3"</f>
        <v>ChuteStatus[28].b3</v>
      </c>
    </row>
    <row r="1501" spans="1:9" x14ac:dyDescent="0.3">
      <c r="A1501" s="51">
        <v>1</v>
      </c>
      <c r="B1501" s="51"/>
      <c r="C1501" s="51">
        <f t="shared" si="200"/>
        <v>143</v>
      </c>
      <c r="D1501" s="51">
        <v>0</v>
      </c>
      <c r="E1501" s="51">
        <v>0</v>
      </c>
      <c r="F1501" s="51">
        <f t="shared" si="201"/>
        <v>869</v>
      </c>
      <c r="G1501" s="70" t="s">
        <v>723</v>
      </c>
      <c r="H1501" s="70"/>
      <c r="I1501" s="51"/>
    </row>
    <row r="1502" spans="1:9" x14ac:dyDescent="0.3">
      <c r="A1502" s="51">
        <v>1</v>
      </c>
      <c r="B1502" s="51"/>
      <c r="C1502" s="51">
        <f t="shared" si="200"/>
        <v>143</v>
      </c>
      <c r="D1502" s="51">
        <v>0</v>
      </c>
      <c r="E1502" s="51">
        <v>0</v>
      </c>
      <c r="F1502" s="51">
        <f t="shared" si="201"/>
        <v>870</v>
      </c>
      <c r="G1502" s="70" t="s">
        <v>724</v>
      </c>
      <c r="H1502" s="70"/>
      <c r="I1502" s="51"/>
    </row>
    <row r="1503" spans="1:9" x14ac:dyDescent="0.3">
      <c r="A1503" s="51">
        <v>1</v>
      </c>
      <c r="B1503" s="51"/>
      <c r="C1503" s="51">
        <f t="shared" si="200"/>
        <v>143</v>
      </c>
      <c r="D1503" s="51">
        <v>0</v>
      </c>
      <c r="E1503" s="51">
        <v>0</v>
      </c>
      <c r="F1503" s="51">
        <f t="shared" si="201"/>
        <v>871</v>
      </c>
      <c r="G1503" s="70" t="s">
        <v>725</v>
      </c>
      <c r="H1503" s="70"/>
      <c r="I1503" s="51"/>
    </row>
    <row r="1504" spans="1:9" x14ac:dyDescent="0.3">
      <c r="A1504" s="51">
        <v>1</v>
      </c>
      <c r="B1504" s="51"/>
      <c r="C1504" s="51">
        <f t="shared" si="200"/>
        <v>143</v>
      </c>
      <c r="D1504" s="51">
        <v>0</v>
      </c>
      <c r="E1504" s="51">
        <v>0</v>
      </c>
      <c r="F1504" s="51">
        <f t="shared" si="201"/>
        <v>872</v>
      </c>
      <c r="G1504" s="70" t="s">
        <v>726</v>
      </c>
      <c r="H1504" s="70"/>
      <c r="I1504" s="51"/>
    </row>
    <row r="1505" spans="1:9" x14ac:dyDescent="0.3">
      <c r="A1505" s="51">
        <v>1</v>
      </c>
      <c r="B1505" s="51"/>
      <c r="C1505" s="51">
        <f t="shared" si="200"/>
        <v>143</v>
      </c>
      <c r="D1505" s="51">
        <v>0</v>
      </c>
      <c r="E1505" s="51">
        <v>0</v>
      </c>
      <c r="F1505" s="51">
        <f t="shared" si="201"/>
        <v>873</v>
      </c>
      <c r="G1505" s="70" t="s">
        <v>727</v>
      </c>
      <c r="H1505" s="70"/>
      <c r="I1505" s="51"/>
    </row>
    <row r="1506" spans="1:9" x14ac:dyDescent="0.3">
      <c r="A1506" s="51">
        <v>1</v>
      </c>
      <c r="B1506" s="51"/>
      <c r="C1506" s="51">
        <f t="shared" si="200"/>
        <v>143</v>
      </c>
      <c r="D1506" s="51">
        <v>0</v>
      </c>
      <c r="E1506" s="51">
        <v>0</v>
      </c>
      <c r="F1506" s="51">
        <f t="shared" si="201"/>
        <v>874</v>
      </c>
      <c r="G1506" s="70" t="s">
        <v>728</v>
      </c>
      <c r="H1506" s="70"/>
      <c r="I1506" s="51"/>
    </row>
    <row r="1507" spans="1:9" x14ac:dyDescent="0.3">
      <c r="A1507" s="51">
        <v>1</v>
      </c>
      <c r="B1507" s="51"/>
      <c r="C1507" s="51">
        <f t="shared" si="200"/>
        <v>143</v>
      </c>
      <c r="D1507" s="51">
        <v>0</v>
      </c>
      <c r="E1507" s="51">
        <v>0</v>
      </c>
      <c r="F1507" s="51">
        <f t="shared" si="201"/>
        <v>875</v>
      </c>
      <c r="G1507" s="70" t="s">
        <v>729</v>
      </c>
      <c r="H1507" s="70"/>
      <c r="I1507" s="51"/>
    </row>
    <row r="1508" spans="1:9" x14ac:dyDescent="0.3">
      <c r="A1508" s="51">
        <v>1</v>
      </c>
      <c r="B1508" s="51"/>
      <c r="C1508" s="51">
        <f t="shared" si="200"/>
        <v>143</v>
      </c>
      <c r="D1508" s="51">
        <v>0</v>
      </c>
      <c r="E1508" s="51">
        <v>0</v>
      </c>
      <c r="F1508" s="51">
        <f t="shared" si="201"/>
        <v>876</v>
      </c>
      <c r="G1508" s="70" t="s">
        <v>730</v>
      </c>
      <c r="H1508" s="70"/>
      <c r="I1508" s="51"/>
    </row>
    <row r="1509" spans="1:9" x14ac:dyDescent="0.3">
      <c r="A1509" s="51">
        <v>1</v>
      </c>
      <c r="B1509" s="51"/>
      <c r="C1509" s="51">
        <f t="shared" si="200"/>
        <v>143</v>
      </c>
      <c r="D1509" s="51">
        <v>0</v>
      </c>
      <c r="E1509" s="51">
        <v>0</v>
      </c>
      <c r="F1509" s="51">
        <f t="shared" si="201"/>
        <v>877</v>
      </c>
      <c r="G1509" s="70" t="s">
        <v>731</v>
      </c>
      <c r="H1509" s="70"/>
      <c r="I1509" s="51"/>
    </row>
    <row r="1510" spans="1:9" x14ac:dyDescent="0.3">
      <c r="A1510" s="51">
        <v>1</v>
      </c>
      <c r="B1510" s="51"/>
      <c r="C1510" s="51">
        <f t="shared" si="200"/>
        <v>143</v>
      </c>
      <c r="D1510" s="51">
        <v>0</v>
      </c>
      <c r="E1510" s="51">
        <v>0</v>
      </c>
      <c r="F1510" s="51">
        <f t="shared" si="201"/>
        <v>878</v>
      </c>
      <c r="G1510" s="70" t="s">
        <v>732</v>
      </c>
      <c r="H1510" s="70"/>
      <c r="I1510" s="51"/>
    </row>
    <row r="1511" spans="1:9" x14ac:dyDescent="0.3">
      <c r="A1511" s="51">
        <v>1</v>
      </c>
      <c r="B1511" s="51"/>
      <c r="C1511" s="51">
        <f t="shared" si="200"/>
        <v>143</v>
      </c>
      <c r="D1511" s="51">
        <v>0</v>
      </c>
      <c r="E1511" s="51">
        <v>0</v>
      </c>
      <c r="F1511" s="51">
        <f t="shared" si="201"/>
        <v>879</v>
      </c>
      <c r="G1511" s="70" t="s">
        <v>733</v>
      </c>
      <c r="H1511" s="70"/>
      <c r="I1511" s="51"/>
    </row>
    <row r="1512" spans="1:9" x14ac:dyDescent="0.3">
      <c r="A1512" s="51">
        <v>1</v>
      </c>
      <c r="B1512" s="51"/>
      <c r="C1512" s="51">
        <f t="shared" si="200"/>
        <v>143</v>
      </c>
      <c r="D1512" s="51">
        <v>0</v>
      </c>
      <c r="E1512" s="51">
        <v>0</v>
      </c>
      <c r="F1512" s="51">
        <f t="shared" si="201"/>
        <v>880</v>
      </c>
      <c r="G1512" s="70" t="s">
        <v>734</v>
      </c>
      <c r="H1512" s="51"/>
      <c r="I1512" s="51"/>
    </row>
    <row r="1514" spans="1:9" x14ac:dyDescent="0.3">
      <c r="A1514" s="51">
        <v>1</v>
      </c>
      <c r="B1514" s="51"/>
      <c r="C1514" s="51">
        <f>C1497+1</f>
        <v>144</v>
      </c>
      <c r="D1514" s="51">
        <v>0</v>
      </c>
      <c r="E1514" s="51">
        <v>0</v>
      </c>
      <c r="F1514" s="51">
        <f>F1497+16</f>
        <v>881</v>
      </c>
      <c r="G1514" s="70" t="s">
        <v>719</v>
      </c>
      <c r="H1514" s="70" t="s">
        <v>471</v>
      </c>
      <c r="I1514" s="58" t="str">
        <f xml:space="preserve"> MID(I1497,1,12) &amp; TEXT(MID(I1497,13,2)+1,"00") &amp; "]" &amp; RIGHT(I1497,LEN(I1497)-FIND("]",I1497))</f>
        <v>ChuteStatus[29].b0</v>
      </c>
    </row>
    <row r="1515" spans="1:9" x14ac:dyDescent="0.3">
      <c r="A1515" s="51">
        <v>1</v>
      </c>
      <c r="B1515" s="51"/>
      <c r="C1515" s="51">
        <f>C1514</f>
        <v>144</v>
      </c>
      <c r="D1515" s="51">
        <v>0</v>
      </c>
      <c r="E1515" s="51">
        <v>0</v>
      </c>
      <c r="F1515" s="51">
        <f>F1514+1</f>
        <v>882</v>
      </c>
      <c r="G1515" s="70" t="s">
        <v>720</v>
      </c>
      <c r="H1515" s="70" t="s">
        <v>472</v>
      </c>
      <c r="I1515" s="58" t="str">
        <f xml:space="preserve"> MID(I1514,1,16) &amp; "b1"</f>
        <v>ChuteStatus[29].b1</v>
      </c>
    </row>
    <row r="1516" spans="1:9" x14ac:dyDescent="0.3">
      <c r="A1516" s="51">
        <v>1</v>
      </c>
      <c r="B1516" s="51"/>
      <c r="C1516" s="51">
        <f t="shared" ref="C1516:C1529" si="202">C1515</f>
        <v>144</v>
      </c>
      <c r="D1516" s="51">
        <v>0</v>
      </c>
      <c r="E1516" s="51">
        <v>0</v>
      </c>
      <c r="F1516" s="51">
        <f t="shared" ref="F1516:F1529" si="203">F1515+1</f>
        <v>883</v>
      </c>
      <c r="G1516" s="70" t="s">
        <v>721</v>
      </c>
      <c r="H1516" s="70" t="s">
        <v>473</v>
      </c>
      <c r="I1516" s="58" t="str">
        <f xml:space="preserve"> MID(I1515,1,16) &amp; "b2"</f>
        <v>ChuteStatus[29].b2</v>
      </c>
    </row>
    <row r="1517" spans="1:9" x14ac:dyDescent="0.3">
      <c r="A1517" s="51">
        <v>1</v>
      </c>
      <c r="B1517" s="51"/>
      <c r="C1517" s="51">
        <f t="shared" si="202"/>
        <v>144</v>
      </c>
      <c r="D1517" s="51">
        <v>0</v>
      </c>
      <c r="E1517" s="51">
        <v>0</v>
      </c>
      <c r="F1517" s="51">
        <f t="shared" si="203"/>
        <v>884</v>
      </c>
      <c r="G1517" s="70" t="s">
        <v>722</v>
      </c>
      <c r="H1517" s="70" t="s">
        <v>685</v>
      </c>
      <c r="I1517" s="58" t="str">
        <f xml:space="preserve"> MID(I1516,1,16) &amp; "b3"</f>
        <v>ChuteStatus[29].b3</v>
      </c>
    </row>
    <row r="1518" spans="1:9" x14ac:dyDescent="0.3">
      <c r="A1518" s="51">
        <v>1</v>
      </c>
      <c r="B1518" s="51"/>
      <c r="C1518" s="51">
        <f t="shared" si="202"/>
        <v>144</v>
      </c>
      <c r="D1518" s="51">
        <v>0</v>
      </c>
      <c r="E1518" s="51">
        <v>0</v>
      </c>
      <c r="F1518" s="51">
        <f t="shared" si="203"/>
        <v>885</v>
      </c>
      <c r="G1518" s="70" t="s">
        <v>723</v>
      </c>
      <c r="H1518" s="70"/>
      <c r="I1518" s="51"/>
    </row>
    <row r="1519" spans="1:9" x14ac:dyDescent="0.3">
      <c r="A1519" s="51">
        <v>1</v>
      </c>
      <c r="B1519" s="51"/>
      <c r="C1519" s="51">
        <f t="shared" si="202"/>
        <v>144</v>
      </c>
      <c r="D1519" s="51">
        <v>0</v>
      </c>
      <c r="E1519" s="51">
        <v>0</v>
      </c>
      <c r="F1519" s="51">
        <f t="shared" si="203"/>
        <v>886</v>
      </c>
      <c r="G1519" s="70" t="s">
        <v>724</v>
      </c>
      <c r="H1519" s="70"/>
      <c r="I1519" s="51"/>
    </row>
    <row r="1520" spans="1:9" x14ac:dyDescent="0.3">
      <c r="A1520" s="51">
        <v>1</v>
      </c>
      <c r="B1520" s="51"/>
      <c r="C1520" s="51">
        <f t="shared" si="202"/>
        <v>144</v>
      </c>
      <c r="D1520" s="51">
        <v>0</v>
      </c>
      <c r="E1520" s="51">
        <v>0</v>
      </c>
      <c r="F1520" s="51">
        <f t="shared" si="203"/>
        <v>887</v>
      </c>
      <c r="G1520" s="70" t="s">
        <v>725</v>
      </c>
      <c r="H1520" s="70"/>
      <c r="I1520" s="51"/>
    </row>
    <row r="1521" spans="1:9" x14ac:dyDescent="0.3">
      <c r="A1521" s="51">
        <v>1</v>
      </c>
      <c r="B1521" s="51"/>
      <c r="C1521" s="51">
        <f t="shared" si="202"/>
        <v>144</v>
      </c>
      <c r="D1521" s="51">
        <v>0</v>
      </c>
      <c r="E1521" s="51">
        <v>0</v>
      </c>
      <c r="F1521" s="51">
        <f t="shared" si="203"/>
        <v>888</v>
      </c>
      <c r="G1521" s="70" t="s">
        <v>726</v>
      </c>
      <c r="H1521" s="70"/>
      <c r="I1521" s="51"/>
    </row>
    <row r="1522" spans="1:9" x14ac:dyDescent="0.3">
      <c r="A1522" s="51">
        <v>1</v>
      </c>
      <c r="B1522" s="51"/>
      <c r="C1522" s="51">
        <f t="shared" si="202"/>
        <v>144</v>
      </c>
      <c r="D1522" s="51">
        <v>0</v>
      </c>
      <c r="E1522" s="51">
        <v>0</v>
      </c>
      <c r="F1522" s="51">
        <f t="shared" si="203"/>
        <v>889</v>
      </c>
      <c r="G1522" s="70" t="s">
        <v>727</v>
      </c>
      <c r="H1522" s="70"/>
      <c r="I1522" s="51"/>
    </row>
    <row r="1523" spans="1:9" x14ac:dyDescent="0.3">
      <c r="A1523" s="51">
        <v>1</v>
      </c>
      <c r="B1523" s="51"/>
      <c r="C1523" s="51">
        <f t="shared" si="202"/>
        <v>144</v>
      </c>
      <c r="D1523" s="51">
        <v>0</v>
      </c>
      <c r="E1523" s="51">
        <v>0</v>
      </c>
      <c r="F1523" s="51">
        <f t="shared" si="203"/>
        <v>890</v>
      </c>
      <c r="G1523" s="70" t="s">
        <v>728</v>
      </c>
      <c r="H1523" s="70"/>
      <c r="I1523" s="51"/>
    </row>
    <row r="1524" spans="1:9" x14ac:dyDescent="0.3">
      <c r="A1524" s="51">
        <v>1</v>
      </c>
      <c r="B1524" s="51"/>
      <c r="C1524" s="51">
        <f t="shared" si="202"/>
        <v>144</v>
      </c>
      <c r="D1524" s="51">
        <v>0</v>
      </c>
      <c r="E1524" s="51">
        <v>0</v>
      </c>
      <c r="F1524" s="51">
        <f t="shared" si="203"/>
        <v>891</v>
      </c>
      <c r="G1524" s="70" t="s">
        <v>729</v>
      </c>
      <c r="H1524" s="70"/>
      <c r="I1524" s="51"/>
    </row>
    <row r="1525" spans="1:9" x14ac:dyDescent="0.3">
      <c r="A1525" s="51">
        <v>1</v>
      </c>
      <c r="B1525" s="51"/>
      <c r="C1525" s="51">
        <f t="shared" si="202"/>
        <v>144</v>
      </c>
      <c r="D1525" s="51">
        <v>0</v>
      </c>
      <c r="E1525" s="51">
        <v>0</v>
      </c>
      <c r="F1525" s="51">
        <f t="shared" si="203"/>
        <v>892</v>
      </c>
      <c r="G1525" s="70" t="s">
        <v>730</v>
      </c>
      <c r="H1525" s="70"/>
      <c r="I1525" s="51"/>
    </row>
    <row r="1526" spans="1:9" x14ac:dyDescent="0.3">
      <c r="A1526" s="51">
        <v>1</v>
      </c>
      <c r="B1526" s="51"/>
      <c r="C1526" s="51">
        <f t="shared" si="202"/>
        <v>144</v>
      </c>
      <c r="D1526" s="51">
        <v>0</v>
      </c>
      <c r="E1526" s="51">
        <v>0</v>
      </c>
      <c r="F1526" s="51">
        <f t="shared" si="203"/>
        <v>893</v>
      </c>
      <c r="G1526" s="70" t="s">
        <v>731</v>
      </c>
      <c r="H1526" s="70"/>
      <c r="I1526" s="51"/>
    </row>
    <row r="1527" spans="1:9" x14ac:dyDescent="0.3">
      <c r="A1527" s="51">
        <v>1</v>
      </c>
      <c r="B1527" s="51"/>
      <c r="C1527" s="51">
        <f t="shared" si="202"/>
        <v>144</v>
      </c>
      <c r="D1527" s="51">
        <v>0</v>
      </c>
      <c r="E1527" s="51">
        <v>0</v>
      </c>
      <c r="F1527" s="51">
        <f t="shared" si="203"/>
        <v>894</v>
      </c>
      <c r="G1527" s="70" t="s">
        <v>732</v>
      </c>
      <c r="H1527" s="70"/>
      <c r="I1527" s="51"/>
    </row>
    <row r="1528" spans="1:9" x14ac:dyDescent="0.3">
      <c r="A1528" s="51">
        <v>1</v>
      </c>
      <c r="B1528" s="51"/>
      <c r="C1528" s="51">
        <f t="shared" si="202"/>
        <v>144</v>
      </c>
      <c r="D1528" s="51">
        <v>0</v>
      </c>
      <c r="E1528" s="51">
        <v>0</v>
      </c>
      <c r="F1528" s="51">
        <f t="shared" si="203"/>
        <v>895</v>
      </c>
      <c r="G1528" s="70" t="s">
        <v>733</v>
      </c>
      <c r="H1528" s="70"/>
      <c r="I1528" s="51"/>
    </row>
    <row r="1529" spans="1:9" x14ac:dyDescent="0.3">
      <c r="A1529" s="51">
        <v>1</v>
      </c>
      <c r="B1529" s="51"/>
      <c r="C1529" s="51">
        <f t="shared" si="202"/>
        <v>144</v>
      </c>
      <c r="D1529" s="51">
        <v>0</v>
      </c>
      <c r="E1529" s="51">
        <v>0</v>
      </c>
      <c r="F1529" s="51">
        <f t="shared" si="203"/>
        <v>896</v>
      </c>
      <c r="G1529" s="70" t="s">
        <v>734</v>
      </c>
      <c r="H1529" s="51"/>
      <c r="I1529" s="51"/>
    </row>
    <row r="1531" spans="1:9" x14ac:dyDescent="0.3">
      <c r="A1531" s="51">
        <v>1</v>
      </c>
      <c r="B1531" s="51"/>
      <c r="C1531" s="51">
        <f>C1514+1</f>
        <v>145</v>
      </c>
      <c r="D1531" s="51">
        <v>0</v>
      </c>
      <c r="E1531" s="51">
        <v>0</v>
      </c>
      <c r="F1531" s="51">
        <f>F1514+16</f>
        <v>897</v>
      </c>
      <c r="G1531" s="70" t="s">
        <v>719</v>
      </c>
      <c r="H1531" s="70" t="s">
        <v>471</v>
      </c>
      <c r="I1531" s="58" t="str">
        <f xml:space="preserve"> MID(I1514,1,12) &amp; TEXT(MID(I1514,13,2)+1,"00") &amp; "]" &amp; RIGHT(I1514,LEN(I1514)-FIND("]",I1514))</f>
        <v>ChuteStatus[30].b0</v>
      </c>
    </row>
    <row r="1532" spans="1:9" x14ac:dyDescent="0.3">
      <c r="A1532" s="51">
        <v>1</v>
      </c>
      <c r="B1532" s="51"/>
      <c r="C1532" s="51">
        <f>C1531</f>
        <v>145</v>
      </c>
      <c r="D1532" s="51">
        <v>0</v>
      </c>
      <c r="E1532" s="51">
        <v>0</v>
      </c>
      <c r="F1532" s="51">
        <f>F1531+1</f>
        <v>898</v>
      </c>
      <c r="G1532" s="70" t="s">
        <v>720</v>
      </c>
      <c r="H1532" s="70" t="s">
        <v>472</v>
      </c>
      <c r="I1532" s="58" t="str">
        <f xml:space="preserve"> MID(I1531,1,16) &amp; "b1"</f>
        <v>ChuteStatus[30].b1</v>
      </c>
    </row>
    <row r="1533" spans="1:9" x14ac:dyDescent="0.3">
      <c r="A1533" s="51">
        <v>1</v>
      </c>
      <c r="B1533" s="51"/>
      <c r="C1533" s="51">
        <f t="shared" ref="C1533:C1546" si="204">C1532</f>
        <v>145</v>
      </c>
      <c r="D1533" s="51">
        <v>0</v>
      </c>
      <c r="E1533" s="51">
        <v>0</v>
      </c>
      <c r="F1533" s="51">
        <f t="shared" ref="F1533:F1546" si="205">F1532+1</f>
        <v>899</v>
      </c>
      <c r="G1533" s="70" t="s">
        <v>721</v>
      </c>
      <c r="H1533" s="70" t="s">
        <v>473</v>
      </c>
      <c r="I1533" s="58" t="str">
        <f xml:space="preserve"> MID(I1532,1,16) &amp; "b2"</f>
        <v>ChuteStatus[30].b2</v>
      </c>
    </row>
    <row r="1534" spans="1:9" x14ac:dyDescent="0.3">
      <c r="A1534" s="51">
        <v>1</v>
      </c>
      <c r="B1534" s="51"/>
      <c r="C1534" s="51">
        <f t="shared" si="204"/>
        <v>145</v>
      </c>
      <c r="D1534" s="51">
        <v>0</v>
      </c>
      <c r="E1534" s="51">
        <v>0</v>
      </c>
      <c r="F1534" s="51">
        <f t="shared" si="205"/>
        <v>900</v>
      </c>
      <c r="G1534" s="70" t="s">
        <v>722</v>
      </c>
      <c r="H1534" s="70" t="s">
        <v>685</v>
      </c>
      <c r="I1534" s="58" t="str">
        <f xml:space="preserve"> MID(I1533,1,16) &amp; "b3"</f>
        <v>ChuteStatus[30].b3</v>
      </c>
    </row>
    <row r="1535" spans="1:9" x14ac:dyDescent="0.3">
      <c r="A1535" s="51">
        <v>1</v>
      </c>
      <c r="B1535" s="51"/>
      <c r="C1535" s="51">
        <f t="shared" si="204"/>
        <v>145</v>
      </c>
      <c r="D1535" s="51">
        <v>0</v>
      </c>
      <c r="E1535" s="51">
        <v>0</v>
      </c>
      <c r="F1535" s="51">
        <f t="shared" si="205"/>
        <v>901</v>
      </c>
      <c r="G1535" s="70" t="s">
        <v>723</v>
      </c>
      <c r="H1535" s="70"/>
      <c r="I1535" s="51"/>
    </row>
    <row r="1536" spans="1:9" x14ac:dyDescent="0.3">
      <c r="A1536" s="51">
        <v>1</v>
      </c>
      <c r="B1536" s="51"/>
      <c r="C1536" s="51">
        <f t="shared" si="204"/>
        <v>145</v>
      </c>
      <c r="D1536" s="51">
        <v>0</v>
      </c>
      <c r="E1536" s="51">
        <v>0</v>
      </c>
      <c r="F1536" s="51">
        <f t="shared" si="205"/>
        <v>902</v>
      </c>
      <c r="G1536" s="70" t="s">
        <v>724</v>
      </c>
      <c r="H1536" s="70"/>
      <c r="I1536" s="51"/>
    </row>
    <row r="1537" spans="1:9" x14ac:dyDescent="0.3">
      <c r="A1537" s="51">
        <v>1</v>
      </c>
      <c r="B1537" s="51"/>
      <c r="C1537" s="51">
        <f t="shared" si="204"/>
        <v>145</v>
      </c>
      <c r="D1537" s="51">
        <v>0</v>
      </c>
      <c r="E1537" s="51">
        <v>0</v>
      </c>
      <c r="F1537" s="51">
        <f t="shared" si="205"/>
        <v>903</v>
      </c>
      <c r="G1537" s="70" t="s">
        <v>725</v>
      </c>
      <c r="H1537" s="70"/>
      <c r="I1537" s="51"/>
    </row>
    <row r="1538" spans="1:9" x14ac:dyDescent="0.3">
      <c r="A1538" s="51">
        <v>1</v>
      </c>
      <c r="B1538" s="51"/>
      <c r="C1538" s="51">
        <f t="shared" si="204"/>
        <v>145</v>
      </c>
      <c r="D1538" s="51">
        <v>0</v>
      </c>
      <c r="E1538" s="51">
        <v>0</v>
      </c>
      <c r="F1538" s="51">
        <f t="shared" si="205"/>
        <v>904</v>
      </c>
      <c r="G1538" s="70" t="s">
        <v>726</v>
      </c>
      <c r="H1538" s="70"/>
      <c r="I1538" s="51"/>
    </row>
    <row r="1539" spans="1:9" x14ac:dyDescent="0.3">
      <c r="A1539" s="51">
        <v>1</v>
      </c>
      <c r="B1539" s="51"/>
      <c r="C1539" s="51">
        <f t="shared" si="204"/>
        <v>145</v>
      </c>
      <c r="D1539" s="51">
        <v>0</v>
      </c>
      <c r="E1539" s="51">
        <v>0</v>
      </c>
      <c r="F1539" s="51">
        <f t="shared" si="205"/>
        <v>905</v>
      </c>
      <c r="G1539" s="70" t="s">
        <v>727</v>
      </c>
      <c r="H1539" s="70"/>
      <c r="I1539" s="51"/>
    </row>
    <row r="1540" spans="1:9" x14ac:dyDescent="0.3">
      <c r="A1540" s="51">
        <v>1</v>
      </c>
      <c r="B1540" s="51"/>
      <c r="C1540" s="51">
        <f t="shared" si="204"/>
        <v>145</v>
      </c>
      <c r="D1540" s="51">
        <v>0</v>
      </c>
      <c r="E1540" s="51">
        <v>0</v>
      </c>
      <c r="F1540" s="51">
        <f t="shared" si="205"/>
        <v>906</v>
      </c>
      <c r="G1540" s="70" t="s">
        <v>728</v>
      </c>
      <c r="H1540" s="70"/>
      <c r="I1540" s="51"/>
    </row>
    <row r="1541" spans="1:9" x14ac:dyDescent="0.3">
      <c r="A1541" s="51">
        <v>1</v>
      </c>
      <c r="B1541" s="51"/>
      <c r="C1541" s="51">
        <f t="shared" si="204"/>
        <v>145</v>
      </c>
      <c r="D1541" s="51">
        <v>0</v>
      </c>
      <c r="E1541" s="51">
        <v>0</v>
      </c>
      <c r="F1541" s="51">
        <f t="shared" si="205"/>
        <v>907</v>
      </c>
      <c r="G1541" s="70" t="s">
        <v>729</v>
      </c>
      <c r="H1541" s="70"/>
      <c r="I1541" s="51"/>
    </row>
    <row r="1542" spans="1:9" x14ac:dyDescent="0.3">
      <c r="A1542" s="51">
        <v>1</v>
      </c>
      <c r="B1542" s="51"/>
      <c r="C1542" s="51">
        <f t="shared" si="204"/>
        <v>145</v>
      </c>
      <c r="D1542" s="51">
        <v>0</v>
      </c>
      <c r="E1542" s="51">
        <v>0</v>
      </c>
      <c r="F1542" s="51">
        <f t="shared" si="205"/>
        <v>908</v>
      </c>
      <c r="G1542" s="70" t="s">
        <v>730</v>
      </c>
      <c r="H1542" s="70"/>
      <c r="I1542" s="51"/>
    </row>
    <row r="1543" spans="1:9" x14ac:dyDescent="0.3">
      <c r="A1543" s="51">
        <v>1</v>
      </c>
      <c r="B1543" s="51"/>
      <c r="C1543" s="51">
        <f t="shared" si="204"/>
        <v>145</v>
      </c>
      <c r="D1543" s="51">
        <v>0</v>
      </c>
      <c r="E1543" s="51">
        <v>0</v>
      </c>
      <c r="F1543" s="51">
        <f t="shared" si="205"/>
        <v>909</v>
      </c>
      <c r="G1543" s="70" t="s">
        <v>731</v>
      </c>
      <c r="H1543" s="70"/>
      <c r="I1543" s="51"/>
    </row>
    <row r="1544" spans="1:9" x14ac:dyDescent="0.3">
      <c r="A1544" s="51">
        <v>1</v>
      </c>
      <c r="B1544" s="51"/>
      <c r="C1544" s="51">
        <f t="shared" si="204"/>
        <v>145</v>
      </c>
      <c r="D1544" s="51">
        <v>0</v>
      </c>
      <c r="E1544" s="51">
        <v>0</v>
      </c>
      <c r="F1544" s="51">
        <f t="shared" si="205"/>
        <v>910</v>
      </c>
      <c r="G1544" s="70" t="s">
        <v>732</v>
      </c>
      <c r="H1544" s="70"/>
      <c r="I1544" s="51"/>
    </row>
    <row r="1545" spans="1:9" x14ac:dyDescent="0.3">
      <c r="A1545" s="51">
        <v>1</v>
      </c>
      <c r="B1545" s="51"/>
      <c r="C1545" s="51">
        <f t="shared" si="204"/>
        <v>145</v>
      </c>
      <c r="D1545" s="51">
        <v>0</v>
      </c>
      <c r="E1545" s="51">
        <v>0</v>
      </c>
      <c r="F1545" s="51">
        <f t="shared" si="205"/>
        <v>911</v>
      </c>
      <c r="G1545" s="70" t="s">
        <v>733</v>
      </c>
      <c r="H1545" s="70"/>
      <c r="I1545" s="51"/>
    </row>
    <row r="1546" spans="1:9" x14ac:dyDescent="0.3">
      <c r="A1546" s="51">
        <v>1</v>
      </c>
      <c r="B1546" s="51"/>
      <c r="C1546" s="51">
        <f t="shared" si="204"/>
        <v>145</v>
      </c>
      <c r="D1546" s="51">
        <v>0</v>
      </c>
      <c r="E1546" s="51">
        <v>0</v>
      </c>
      <c r="F1546" s="51">
        <f t="shared" si="205"/>
        <v>912</v>
      </c>
      <c r="G1546" s="70" t="s">
        <v>734</v>
      </c>
      <c r="H1546" s="51"/>
      <c r="I1546" s="51"/>
    </row>
    <row r="1548" spans="1:9" x14ac:dyDescent="0.3">
      <c r="A1548" s="51">
        <v>1</v>
      </c>
      <c r="B1548" s="51"/>
      <c r="C1548" s="51">
        <f>C1531+1</f>
        <v>146</v>
      </c>
      <c r="D1548" s="51">
        <v>0</v>
      </c>
      <c r="E1548" s="51">
        <v>0</v>
      </c>
      <c r="F1548" s="51">
        <f>F1531+16</f>
        <v>913</v>
      </c>
      <c r="G1548" s="70" t="s">
        <v>719</v>
      </c>
      <c r="H1548" s="70" t="s">
        <v>471</v>
      </c>
      <c r="I1548" s="58" t="str">
        <f xml:space="preserve"> MID(I1531,1,12) &amp; TEXT(MID(I1531,13,2)+1,"00") &amp; "]" &amp; RIGHT(I1531,LEN(I1531)-FIND("]",I1531))</f>
        <v>ChuteStatus[31].b0</v>
      </c>
    </row>
    <row r="1549" spans="1:9" x14ac:dyDescent="0.3">
      <c r="A1549" s="51">
        <v>1</v>
      </c>
      <c r="B1549" s="51"/>
      <c r="C1549" s="51">
        <f>C1548</f>
        <v>146</v>
      </c>
      <c r="D1549" s="51">
        <v>0</v>
      </c>
      <c r="E1549" s="51">
        <v>0</v>
      </c>
      <c r="F1549" s="51">
        <f>F1548+1</f>
        <v>914</v>
      </c>
      <c r="G1549" s="70" t="s">
        <v>720</v>
      </c>
      <c r="H1549" s="70" t="s">
        <v>472</v>
      </c>
      <c r="I1549" s="58" t="str">
        <f xml:space="preserve"> MID(I1548,1,16) &amp; "b1"</f>
        <v>ChuteStatus[31].b1</v>
      </c>
    </row>
    <row r="1550" spans="1:9" x14ac:dyDescent="0.3">
      <c r="A1550" s="51">
        <v>1</v>
      </c>
      <c r="B1550" s="51"/>
      <c r="C1550" s="51">
        <f t="shared" ref="C1550:C1563" si="206">C1549</f>
        <v>146</v>
      </c>
      <c r="D1550" s="51">
        <v>0</v>
      </c>
      <c r="E1550" s="51">
        <v>0</v>
      </c>
      <c r="F1550" s="51">
        <f t="shared" ref="F1550:F1563" si="207">F1549+1</f>
        <v>915</v>
      </c>
      <c r="G1550" s="70" t="s">
        <v>721</v>
      </c>
      <c r="H1550" s="70" t="s">
        <v>473</v>
      </c>
      <c r="I1550" s="58" t="str">
        <f xml:space="preserve"> MID(I1549,1,16) &amp; "b2"</f>
        <v>ChuteStatus[31].b2</v>
      </c>
    </row>
    <row r="1551" spans="1:9" x14ac:dyDescent="0.3">
      <c r="A1551" s="51">
        <v>1</v>
      </c>
      <c r="B1551" s="51"/>
      <c r="C1551" s="51">
        <f t="shared" si="206"/>
        <v>146</v>
      </c>
      <c r="D1551" s="51">
        <v>0</v>
      </c>
      <c r="E1551" s="51">
        <v>0</v>
      </c>
      <c r="F1551" s="51">
        <f t="shared" si="207"/>
        <v>916</v>
      </c>
      <c r="G1551" s="70" t="s">
        <v>722</v>
      </c>
      <c r="H1551" s="70" t="s">
        <v>685</v>
      </c>
      <c r="I1551" s="58" t="str">
        <f xml:space="preserve"> MID(I1550,1,16) &amp; "b3"</f>
        <v>ChuteStatus[31].b3</v>
      </c>
    </row>
    <row r="1552" spans="1:9" x14ac:dyDescent="0.3">
      <c r="A1552" s="51">
        <v>1</v>
      </c>
      <c r="B1552" s="51"/>
      <c r="C1552" s="51">
        <f t="shared" si="206"/>
        <v>146</v>
      </c>
      <c r="D1552" s="51">
        <v>0</v>
      </c>
      <c r="E1552" s="51">
        <v>0</v>
      </c>
      <c r="F1552" s="51">
        <f t="shared" si="207"/>
        <v>917</v>
      </c>
      <c r="G1552" s="70" t="s">
        <v>723</v>
      </c>
      <c r="H1552" s="70"/>
      <c r="I1552" s="51"/>
    </row>
    <row r="1553" spans="1:9" x14ac:dyDescent="0.3">
      <c r="A1553" s="51">
        <v>1</v>
      </c>
      <c r="B1553" s="51"/>
      <c r="C1553" s="51">
        <f t="shared" si="206"/>
        <v>146</v>
      </c>
      <c r="D1553" s="51">
        <v>0</v>
      </c>
      <c r="E1553" s="51">
        <v>0</v>
      </c>
      <c r="F1553" s="51">
        <f t="shared" si="207"/>
        <v>918</v>
      </c>
      <c r="G1553" s="70" t="s">
        <v>724</v>
      </c>
      <c r="H1553" s="70"/>
      <c r="I1553" s="51"/>
    </row>
    <row r="1554" spans="1:9" x14ac:dyDescent="0.3">
      <c r="A1554" s="51">
        <v>1</v>
      </c>
      <c r="B1554" s="51"/>
      <c r="C1554" s="51">
        <f t="shared" si="206"/>
        <v>146</v>
      </c>
      <c r="D1554" s="51">
        <v>0</v>
      </c>
      <c r="E1554" s="51">
        <v>0</v>
      </c>
      <c r="F1554" s="51">
        <f t="shared" si="207"/>
        <v>919</v>
      </c>
      <c r="G1554" s="70" t="s">
        <v>725</v>
      </c>
      <c r="H1554" s="70"/>
      <c r="I1554" s="51"/>
    </row>
    <row r="1555" spans="1:9" x14ac:dyDescent="0.3">
      <c r="A1555" s="51">
        <v>1</v>
      </c>
      <c r="B1555" s="51"/>
      <c r="C1555" s="51">
        <f t="shared" si="206"/>
        <v>146</v>
      </c>
      <c r="D1555" s="51">
        <v>0</v>
      </c>
      <c r="E1555" s="51">
        <v>0</v>
      </c>
      <c r="F1555" s="51">
        <f t="shared" si="207"/>
        <v>920</v>
      </c>
      <c r="G1555" s="70" t="s">
        <v>726</v>
      </c>
      <c r="H1555" s="70"/>
      <c r="I1555" s="51"/>
    </row>
    <row r="1556" spans="1:9" x14ac:dyDescent="0.3">
      <c r="A1556" s="51">
        <v>1</v>
      </c>
      <c r="B1556" s="51"/>
      <c r="C1556" s="51">
        <f t="shared" si="206"/>
        <v>146</v>
      </c>
      <c r="D1556" s="51">
        <v>0</v>
      </c>
      <c r="E1556" s="51">
        <v>0</v>
      </c>
      <c r="F1556" s="51">
        <f t="shared" si="207"/>
        <v>921</v>
      </c>
      <c r="G1556" s="70" t="s">
        <v>727</v>
      </c>
      <c r="H1556" s="70"/>
      <c r="I1556" s="51"/>
    </row>
    <row r="1557" spans="1:9" x14ac:dyDescent="0.3">
      <c r="A1557" s="51">
        <v>1</v>
      </c>
      <c r="B1557" s="51"/>
      <c r="C1557" s="51">
        <f t="shared" si="206"/>
        <v>146</v>
      </c>
      <c r="D1557" s="51">
        <v>0</v>
      </c>
      <c r="E1557" s="51">
        <v>0</v>
      </c>
      <c r="F1557" s="51">
        <f t="shared" si="207"/>
        <v>922</v>
      </c>
      <c r="G1557" s="70" t="s">
        <v>728</v>
      </c>
      <c r="H1557" s="70"/>
      <c r="I1557" s="51"/>
    </row>
    <row r="1558" spans="1:9" x14ac:dyDescent="0.3">
      <c r="A1558" s="51">
        <v>1</v>
      </c>
      <c r="B1558" s="51"/>
      <c r="C1558" s="51">
        <f t="shared" si="206"/>
        <v>146</v>
      </c>
      <c r="D1558" s="51">
        <v>0</v>
      </c>
      <c r="E1558" s="51">
        <v>0</v>
      </c>
      <c r="F1558" s="51">
        <f t="shared" si="207"/>
        <v>923</v>
      </c>
      <c r="G1558" s="70" t="s">
        <v>729</v>
      </c>
      <c r="H1558" s="70"/>
      <c r="I1558" s="51"/>
    </row>
    <row r="1559" spans="1:9" x14ac:dyDescent="0.3">
      <c r="A1559" s="51">
        <v>1</v>
      </c>
      <c r="B1559" s="51"/>
      <c r="C1559" s="51">
        <f t="shared" si="206"/>
        <v>146</v>
      </c>
      <c r="D1559" s="51">
        <v>0</v>
      </c>
      <c r="E1559" s="51">
        <v>0</v>
      </c>
      <c r="F1559" s="51">
        <f t="shared" si="207"/>
        <v>924</v>
      </c>
      <c r="G1559" s="70" t="s">
        <v>730</v>
      </c>
      <c r="H1559" s="70"/>
      <c r="I1559" s="51"/>
    </row>
    <row r="1560" spans="1:9" x14ac:dyDescent="0.3">
      <c r="A1560" s="51">
        <v>1</v>
      </c>
      <c r="B1560" s="51"/>
      <c r="C1560" s="51">
        <f t="shared" si="206"/>
        <v>146</v>
      </c>
      <c r="D1560" s="51">
        <v>0</v>
      </c>
      <c r="E1560" s="51">
        <v>0</v>
      </c>
      <c r="F1560" s="51">
        <f t="shared" si="207"/>
        <v>925</v>
      </c>
      <c r="G1560" s="70" t="s">
        <v>731</v>
      </c>
      <c r="H1560" s="70"/>
      <c r="I1560" s="51"/>
    </row>
    <row r="1561" spans="1:9" x14ac:dyDescent="0.3">
      <c r="A1561" s="51">
        <v>1</v>
      </c>
      <c r="B1561" s="51"/>
      <c r="C1561" s="51">
        <f t="shared" si="206"/>
        <v>146</v>
      </c>
      <c r="D1561" s="51">
        <v>0</v>
      </c>
      <c r="E1561" s="51">
        <v>0</v>
      </c>
      <c r="F1561" s="51">
        <f t="shared" si="207"/>
        <v>926</v>
      </c>
      <c r="G1561" s="70" t="s">
        <v>732</v>
      </c>
      <c r="H1561" s="70"/>
      <c r="I1561" s="51"/>
    </row>
    <row r="1562" spans="1:9" x14ac:dyDescent="0.3">
      <c r="A1562" s="51">
        <v>1</v>
      </c>
      <c r="B1562" s="51"/>
      <c r="C1562" s="51">
        <f t="shared" si="206"/>
        <v>146</v>
      </c>
      <c r="D1562" s="51">
        <v>0</v>
      </c>
      <c r="E1562" s="51">
        <v>0</v>
      </c>
      <c r="F1562" s="51">
        <f t="shared" si="207"/>
        <v>927</v>
      </c>
      <c r="G1562" s="70" t="s">
        <v>733</v>
      </c>
      <c r="H1562" s="70"/>
      <c r="I1562" s="51"/>
    </row>
    <row r="1563" spans="1:9" x14ac:dyDescent="0.3">
      <c r="A1563" s="51">
        <v>1</v>
      </c>
      <c r="B1563" s="51"/>
      <c r="C1563" s="51">
        <f t="shared" si="206"/>
        <v>146</v>
      </c>
      <c r="D1563" s="51">
        <v>0</v>
      </c>
      <c r="E1563" s="51">
        <v>0</v>
      </c>
      <c r="F1563" s="51">
        <f t="shared" si="207"/>
        <v>928</v>
      </c>
      <c r="G1563" s="70" t="s">
        <v>734</v>
      </c>
      <c r="H1563" s="51"/>
      <c r="I1563" s="51"/>
    </row>
    <row r="1565" spans="1:9" x14ac:dyDescent="0.3">
      <c r="A1565" s="51">
        <v>1</v>
      </c>
      <c r="B1565" s="51"/>
      <c r="C1565" s="51">
        <f>C1548+1</f>
        <v>147</v>
      </c>
      <c r="D1565" s="51">
        <v>0</v>
      </c>
      <c r="E1565" s="51">
        <v>0</v>
      </c>
      <c r="F1565" s="51">
        <f>F1548+16</f>
        <v>929</v>
      </c>
      <c r="G1565" s="70" t="s">
        <v>719</v>
      </c>
      <c r="H1565" s="70" t="s">
        <v>471</v>
      </c>
      <c r="I1565" s="58" t="str">
        <f xml:space="preserve"> MID(I1548,1,12) &amp; TEXT(MID(I1548,13,2)+1,"00") &amp; "]" &amp; RIGHT(I1548,LEN(I1548)-FIND("]",I1548))</f>
        <v>ChuteStatus[32].b0</v>
      </c>
    </row>
    <row r="1566" spans="1:9" x14ac:dyDescent="0.3">
      <c r="A1566" s="51">
        <v>1</v>
      </c>
      <c r="B1566" s="51"/>
      <c r="C1566" s="51">
        <f>C1565</f>
        <v>147</v>
      </c>
      <c r="D1566" s="51">
        <v>0</v>
      </c>
      <c r="E1566" s="51">
        <v>0</v>
      </c>
      <c r="F1566" s="51">
        <f>F1565+1</f>
        <v>930</v>
      </c>
      <c r="G1566" s="70" t="s">
        <v>720</v>
      </c>
      <c r="H1566" s="70" t="s">
        <v>472</v>
      </c>
      <c r="I1566" s="58" t="str">
        <f xml:space="preserve"> MID(I1565,1,16) &amp; "b1"</f>
        <v>ChuteStatus[32].b1</v>
      </c>
    </row>
    <row r="1567" spans="1:9" x14ac:dyDescent="0.3">
      <c r="A1567" s="51">
        <v>1</v>
      </c>
      <c r="B1567" s="51"/>
      <c r="C1567" s="51">
        <f t="shared" ref="C1567:C1580" si="208">C1566</f>
        <v>147</v>
      </c>
      <c r="D1567" s="51">
        <v>0</v>
      </c>
      <c r="E1567" s="51">
        <v>0</v>
      </c>
      <c r="F1567" s="51">
        <f t="shared" ref="F1567:F1580" si="209">F1566+1</f>
        <v>931</v>
      </c>
      <c r="G1567" s="70" t="s">
        <v>721</v>
      </c>
      <c r="H1567" s="70" t="s">
        <v>473</v>
      </c>
      <c r="I1567" s="58" t="str">
        <f xml:space="preserve"> MID(I1566,1,16) &amp; "b2"</f>
        <v>ChuteStatus[32].b2</v>
      </c>
    </row>
    <row r="1568" spans="1:9" x14ac:dyDescent="0.3">
      <c r="A1568" s="51">
        <v>1</v>
      </c>
      <c r="B1568" s="51"/>
      <c r="C1568" s="51">
        <f t="shared" si="208"/>
        <v>147</v>
      </c>
      <c r="D1568" s="51">
        <v>0</v>
      </c>
      <c r="E1568" s="51">
        <v>0</v>
      </c>
      <c r="F1568" s="51">
        <f t="shared" si="209"/>
        <v>932</v>
      </c>
      <c r="G1568" s="70" t="s">
        <v>722</v>
      </c>
      <c r="H1568" s="70" t="s">
        <v>685</v>
      </c>
      <c r="I1568" s="58" t="str">
        <f xml:space="preserve"> MID(I1567,1,16) &amp; "b3"</f>
        <v>ChuteStatus[32].b3</v>
      </c>
    </row>
    <row r="1569" spans="1:9" x14ac:dyDescent="0.3">
      <c r="A1569" s="51">
        <v>1</v>
      </c>
      <c r="B1569" s="51"/>
      <c r="C1569" s="51">
        <f t="shared" si="208"/>
        <v>147</v>
      </c>
      <c r="D1569" s="51">
        <v>0</v>
      </c>
      <c r="E1569" s="51">
        <v>0</v>
      </c>
      <c r="F1569" s="51">
        <f t="shared" si="209"/>
        <v>933</v>
      </c>
      <c r="G1569" s="70" t="s">
        <v>723</v>
      </c>
      <c r="H1569" s="70"/>
      <c r="I1569" s="51"/>
    </row>
    <row r="1570" spans="1:9" x14ac:dyDescent="0.3">
      <c r="A1570" s="51">
        <v>1</v>
      </c>
      <c r="B1570" s="51"/>
      <c r="C1570" s="51">
        <f t="shared" si="208"/>
        <v>147</v>
      </c>
      <c r="D1570" s="51">
        <v>0</v>
      </c>
      <c r="E1570" s="51">
        <v>0</v>
      </c>
      <c r="F1570" s="51">
        <f t="shared" si="209"/>
        <v>934</v>
      </c>
      <c r="G1570" s="70" t="s">
        <v>724</v>
      </c>
      <c r="H1570" s="70"/>
      <c r="I1570" s="51"/>
    </row>
    <row r="1571" spans="1:9" x14ac:dyDescent="0.3">
      <c r="A1571" s="51">
        <v>1</v>
      </c>
      <c r="B1571" s="51"/>
      <c r="C1571" s="51">
        <f t="shared" si="208"/>
        <v>147</v>
      </c>
      <c r="D1571" s="51">
        <v>0</v>
      </c>
      <c r="E1571" s="51">
        <v>0</v>
      </c>
      <c r="F1571" s="51">
        <f t="shared" si="209"/>
        <v>935</v>
      </c>
      <c r="G1571" s="70" t="s">
        <v>725</v>
      </c>
      <c r="H1571" s="70"/>
      <c r="I1571" s="51"/>
    </row>
    <row r="1572" spans="1:9" x14ac:dyDescent="0.3">
      <c r="A1572" s="51">
        <v>1</v>
      </c>
      <c r="B1572" s="51"/>
      <c r="C1572" s="51">
        <f t="shared" si="208"/>
        <v>147</v>
      </c>
      <c r="D1572" s="51">
        <v>0</v>
      </c>
      <c r="E1572" s="51">
        <v>0</v>
      </c>
      <c r="F1572" s="51">
        <f t="shared" si="209"/>
        <v>936</v>
      </c>
      <c r="G1572" s="70" t="s">
        <v>726</v>
      </c>
      <c r="H1572" s="70"/>
      <c r="I1572" s="51"/>
    </row>
    <row r="1573" spans="1:9" x14ac:dyDescent="0.3">
      <c r="A1573" s="51">
        <v>1</v>
      </c>
      <c r="B1573" s="51"/>
      <c r="C1573" s="51">
        <f t="shared" si="208"/>
        <v>147</v>
      </c>
      <c r="D1573" s="51">
        <v>0</v>
      </c>
      <c r="E1573" s="51">
        <v>0</v>
      </c>
      <c r="F1573" s="51">
        <f t="shared" si="209"/>
        <v>937</v>
      </c>
      <c r="G1573" s="70" t="s">
        <v>727</v>
      </c>
      <c r="H1573" s="70"/>
      <c r="I1573" s="51"/>
    </row>
    <row r="1574" spans="1:9" x14ac:dyDescent="0.3">
      <c r="A1574" s="51">
        <v>1</v>
      </c>
      <c r="B1574" s="51"/>
      <c r="C1574" s="51">
        <f t="shared" si="208"/>
        <v>147</v>
      </c>
      <c r="D1574" s="51">
        <v>0</v>
      </c>
      <c r="E1574" s="51">
        <v>0</v>
      </c>
      <c r="F1574" s="51">
        <f t="shared" si="209"/>
        <v>938</v>
      </c>
      <c r="G1574" s="70" t="s">
        <v>728</v>
      </c>
      <c r="H1574" s="70"/>
      <c r="I1574" s="51"/>
    </row>
    <row r="1575" spans="1:9" x14ac:dyDescent="0.3">
      <c r="A1575" s="51">
        <v>1</v>
      </c>
      <c r="B1575" s="51"/>
      <c r="C1575" s="51">
        <f t="shared" si="208"/>
        <v>147</v>
      </c>
      <c r="D1575" s="51">
        <v>0</v>
      </c>
      <c r="E1575" s="51">
        <v>0</v>
      </c>
      <c r="F1575" s="51">
        <f t="shared" si="209"/>
        <v>939</v>
      </c>
      <c r="G1575" s="70" t="s">
        <v>729</v>
      </c>
      <c r="H1575" s="70"/>
      <c r="I1575" s="51"/>
    </row>
    <row r="1576" spans="1:9" x14ac:dyDescent="0.3">
      <c r="A1576" s="51">
        <v>1</v>
      </c>
      <c r="B1576" s="51"/>
      <c r="C1576" s="51">
        <f t="shared" si="208"/>
        <v>147</v>
      </c>
      <c r="D1576" s="51">
        <v>0</v>
      </c>
      <c r="E1576" s="51">
        <v>0</v>
      </c>
      <c r="F1576" s="51">
        <f t="shared" si="209"/>
        <v>940</v>
      </c>
      <c r="G1576" s="70" t="s">
        <v>730</v>
      </c>
      <c r="H1576" s="70"/>
      <c r="I1576" s="51"/>
    </row>
    <row r="1577" spans="1:9" x14ac:dyDescent="0.3">
      <c r="A1577" s="51">
        <v>1</v>
      </c>
      <c r="B1577" s="51"/>
      <c r="C1577" s="51">
        <f t="shared" si="208"/>
        <v>147</v>
      </c>
      <c r="D1577" s="51">
        <v>0</v>
      </c>
      <c r="E1577" s="51">
        <v>0</v>
      </c>
      <c r="F1577" s="51">
        <f t="shared" si="209"/>
        <v>941</v>
      </c>
      <c r="G1577" s="70" t="s">
        <v>731</v>
      </c>
      <c r="H1577" s="70"/>
      <c r="I1577" s="51"/>
    </row>
    <row r="1578" spans="1:9" x14ac:dyDescent="0.3">
      <c r="A1578" s="51">
        <v>1</v>
      </c>
      <c r="B1578" s="51"/>
      <c r="C1578" s="51">
        <f t="shared" si="208"/>
        <v>147</v>
      </c>
      <c r="D1578" s="51">
        <v>0</v>
      </c>
      <c r="E1578" s="51">
        <v>0</v>
      </c>
      <c r="F1578" s="51">
        <f t="shared" si="209"/>
        <v>942</v>
      </c>
      <c r="G1578" s="70" t="s">
        <v>732</v>
      </c>
      <c r="H1578" s="70"/>
      <c r="I1578" s="51"/>
    </row>
    <row r="1579" spans="1:9" x14ac:dyDescent="0.3">
      <c r="A1579" s="51">
        <v>1</v>
      </c>
      <c r="B1579" s="51"/>
      <c r="C1579" s="51">
        <f t="shared" si="208"/>
        <v>147</v>
      </c>
      <c r="D1579" s="51">
        <v>0</v>
      </c>
      <c r="E1579" s="51">
        <v>0</v>
      </c>
      <c r="F1579" s="51">
        <f t="shared" si="209"/>
        <v>943</v>
      </c>
      <c r="G1579" s="70" t="s">
        <v>733</v>
      </c>
      <c r="H1579" s="70"/>
      <c r="I1579" s="51"/>
    </row>
    <row r="1580" spans="1:9" x14ac:dyDescent="0.3">
      <c r="A1580" s="51">
        <v>1</v>
      </c>
      <c r="B1580" s="51"/>
      <c r="C1580" s="51">
        <f t="shared" si="208"/>
        <v>147</v>
      </c>
      <c r="D1580" s="51">
        <v>0</v>
      </c>
      <c r="E1580" s="51">
        <v>0</v>
      </c>
      <c r="F1580" s="51">
        <f t="shared" si="209"/>
        <v>944</v>
      </c>
      <c r="G1580" s="70" t="s">
        <v>734</v>
      </c>
      <c r="H1580" s="51"/>
      <c r="I1580" s="51"/>
    </row>
    <row r="1582" spans="1:9" x14ac:dyDescent="0.3">
      <c r="A1582" s="51">
        <v>1</v>
      </c>
      <c r="B1582" s="51"/>
      <c r="C1582" s="51">
        <f>C1565+1</f>
        <v>148</v>
      </c>
      <c r="D1582" s="51">
        <v>0</v>
      </c>
      <c r="E1582" s="51">
        <v>0</v>
      </c>
      <c r="F1582" s="51">
        <f>F1565+16</f>
        <v>945</v>
      </c>
      <c r="G1582" s="70" t="s">
        <v>719</v>
      </c>
      <c r="H1582" s="70" t="s">
        <v>471</v>
      </c>
      <c r="I1582" s="58" t="str">
        <f xml:space="preserve"> MID(I1565,1,12) &amp; TEXT(MID(I1565,13,2)+1,"00") &amp; "]" &amp; RIGHT(I1565,LEN(I1565)-FIND("]",I1565))</f>
        <v>ChuteStatus[33].b0</v>
      </c>
    </row>
    <row r="1583" spans="1:9" x14ac:dyDescent="0.3">
      <c r="A1583" s="51">
        <v>1</v>
      </c>
      <c r="B1583" s="51"/>
      <c r="C1583" s="51">
        <f>C1582</f>
        <v>148</v>
      </c>
      <c r="D1583" s="51">
        <v>0</v>
      </c>
      <c r="E1583" s="51">
        <v>0</v>
      </c>
      <c r="F1583" s="51">
        <f>F1582+1</f>
        <v>946</v>
      </c>
      <c r="G1583" s="70" t="s">
        <v>720</v>
      </c>
      <c r="H1583" s="70" t="s">
        <v>472</v>
      </c>
      <c r="I1583" s="58" t="str">
        <f xml:space="preserve"> MID(I1582,1,16) &amp; "b1"</f>
        <v>ChuteStatus[33].b1</v>
      </c>
    </row>
    <row r="1584" spans="1:9" x14ac:dyDescent="0.3">
      <c r="A1584" s="51">
        <v>1</v>
      </c>
      <c r="B1584" s="51"/>
      <c r="C1584" s="51">
        <f t="shared" ref="C1584:C1597" si="210">C1583</f>
        <v>148</v>
      </c>
      <c r="D1584" s="51">
        <v>0</v>
      </c>
      <c r="E1584" s="51">
        <v>0</v>
      </c>
      <c r="F1584" s="51">
        <f t="shared" ref="F1584:F1597" si="211">F1583+1</f>
        <v>947</v>
      </c>
      <c r="G1584" s="70" t="s">
        <v>721</v>
      </c>
      <c r="H1584" s="70" t="s">
        <v>473</v>
      </c>
      <c r="I1584" s="58" t="str">
        <f xml:space="preserve"> MID(I1583,1,16) &amp; "b2"</f>
        <v>ChuteStatus[33].b2</v>
      </c>
    </row>
    <row r="1585" spans="1:9" x14ac:dyDescent="0.3">
      <c r="A1585" s="51">
        <v>1</v>
      </c>
      <c r="B1585" s="51"/>
      <c r="C1585" s="51">
        <f t="shared" si="210"/>
        <v>148</v>
      </c>
      <c r="D1585" s="51">
        <v>0</v>
      </c>
      <c r="E1585" s="51">
        <v>0</v>
      </c>
      <c r="F1585" s="51">
        <f t="shared" si="211"/>
        <v>948</v>
      </c>
      <c r="G1585" s="70" t="s">
        <v>722</v>
      </c>
      <c r="H1585" s="70" t="s">
        <v>685</v>
      </c>
      <c r="I1585" s="58" t="str">
        <f xml:space="preserve"> MID(I1584,1,16) &amp; "b3"</f>
        <v>ChuteStatus[33].b3</v>
      </c>
    </row>
    <row r="1586" spans="1:9" x14ac:dyDescent="0.3">
      <c r="A1586" s="51">
        <v>1</v>
      </c>
      <c r="B1586" s="51"/>
      <c r="C1586" s="51">
        <f t="shared" si="210"/>
        <v>148</v>
      </c>
      <c r="D1586" s="51">
        <v>0</v>
      </c>
      <c r="E1586" s="51">
        <v>0</v>
      </c>
      <c r="F1586" s="51">
        <f t="shared" si="211"/>
        <v>949</v>
      </c>
      <c r="G1586" s="70" t="s">
        <v>723</v>
      </c>
      <c r="H1586" s="70"/>
      <c r="I1586" s="51"/>
    </row>
    <row r="1587" spans="1:9" x14ac:dyDescent="0.3">
      <c r="A1587" s="51">
        <v>1</v>
      </c>
      <c r="B1587" s="51"/>
      <c r="C1587" s="51">
        <f t="shared" si="210"/>
        <v>148</v>
      </c>
      <c r="D1587" s="51">
        <v>0</v>
      </c>
      <c r="E1587" s="51">
        <v>0</v>
      </c>
      <c r="F1587" s="51">
        <f t="shared" si="211"/>
        <v>950</v>
      </c>
      <c r="G1587" s="70" t="s">
        <v>724</v>
      </c>
      <c r="H1587" s="70"/>
      <c r="I1587" s="51"/>
    </row>
    <row r="1588" spans="1:9" x14ac:dyDescent="0.3">
      <c r="A1588" s="51">
        <v>1</v>
      </c>
      <c r="B1588" s="51"/>
      <c r="C1588" s="51">
        <f t="shared" si="210"/>
        <v>148</v>
      </c>
      <c r="D1588" s="51">
        <v>0</v>
      </c>
      <c r="E1588" s="51">
        <v>0</v>
      </c>
      <c r="F1588" s="51">
        <f t="shared" si="211"/>
        <v>951</v>
      </c>
      <c r="G1588" s="70" t="s">
        <v>725</v>
      </c>
      <c r="H1588" s="70"/>
      <c r="I1588" s="51"/>
    </row>
    <row r="1589" spans="1:9" x14ac:dyDescent="0.3">
      <c r="A1589" s="51">
        <v>1</v>
      </c>
      <c r="B1589" s="51"/>
      <c r="C1589" s="51">
        <f t="shared" si="210"/>
        <v>148</v>
      </c>
      <c r="D1589" s="51">
        <v>0</v>
      </c>
      <c r="E1589" s="51">
        <v>0</v>
      </c>
      <c r="F1589" s="51">
        <f t="shared" si="211"/>
        <v>952</v>
      </c>
      <c r="G1589" s="70" t="s">
        <v>726</v>
      </c>
      <c r="H1589" s="70"/>
      <c r="I1589" s="51"/>
    </row>
    <row r="1590" spans="1:9" x14ac:dyDescent="0.3">
      <c r="A1590" s="51">
        <v>1</v>
      </c>
      <c r="B1590" s="51"/>
      <c r="C1590" s="51">
        <f t="shared" si="210"/>
        <v>148</v>
      </c>
      <c r="D1590" s="51">
        <v>0</v>
      </c>
      <c r="E1590" s="51">
        <v>0</v>
      </c>
      <c r="F1590" s="51">
        <f t="shared" si="211"/>
        <v>953</v>
      </c>
      <c r="G1590" s="70" t="s">
        <v>727</v>
      </c>
      <c r="H1590" s="70"/>
      <c r="I1590" s="51"/>
    </row>
    <row r="1591" spans="1:9" x14ac:dyDescent="0.3">
      <c r="A1591" s="51">
        <v>1</v>
      </c>
      <c r="B1591" s="51"/>
      <c r="C1591" s="51">
        <f t="shared" si="210"/>
        <v>148</v>
      </c>
      <c r="D1591" s="51">
        <v>0</v>
      </c>
      <c r="E1591" s="51">
        <v>0</v>
      </c>
      <c r="F1591" s="51">
        <f t="shared" si="211"/>
        <v>954</v>
      </c>
      <c r="G1591" s="70" t="s">
        <v>728</v>
      </c>
      <c r="H1591" s="70"/>
      <c r="I1591" s="51"/>
    </row>
    <row r="1592" spans="1:9" x14ac:dyDescent="0.3">
      <c r="A1592" s="51">
        <v>1</v>
      </c>
      <c r="B1592" s="51"/>
      <c r="C1592" s="51">
        <f t="shared" si="210"/>
        <v>148</v>
      </c>
      <c r="D1592" s="51">
        <v>0</v>
      </c>
      <c r="E1592" s="51">
        <v>0</v>
      </c>
      <c r="F1592" s="51">
        <f t="shared" si="211"/>
        <v>955</v>
      </c>
      <c r="G1592" s="70" t="s">
        <v>729</v>
      </c>
      <c r="H1592" s="70"/>
      <c r="I1592" s="51"/>
    </row>
    <row r="1593" spans="1:9" x14ac:dyDescent="0.3">
      <c r="A1593" s="51">
        <v>1</v>
      </c>
      <c r="B1593" s="51"/>
      <c r="C1593" s="51">
        <f t="shared" si="210"/>
        <v>148</v>
      </c>
      <c r="D1593" s="51">
        <v>0</v>
      </c>
      <c r="E1593" s="51">
        <v>0</v>
      </c>
      <c r="F1593" s="51">
        <f t="shared" si="211"/>
        <v>956</v>
      </c>
      <c r="G1593" s="70" t="s">
        <v>730</v>
      </c>
      <c r="H1593" s="70"/>
      <c r="I1593" s="51"/>
    </row>
    <row r="1594" spans="1:9" x14ac:dyDescent="0.3">
      <c r="A1594" s="51">
        <v>1</v>
      </c>
      <c r="B1594" s="51"/>
      <c r="C1594" s="51">
        <f t="shared" si="210"/>
        <v>148</v>
      </c>
      <c r="D1594" s="51">
        <v>0</v>
      </c>
      <c r="E1594" s="51">
        <v>0</v>
      </c>
      <c r="F1594" s="51">
        <f t="shared" si="211"/>
        <v>957</v>
      </c>
      <c r="G1594" s="70" t="s">
        <v>731</v>
      </c>
      <c r="H1594" s="70"/>
      <c r="I1594" s="51"/>
    </row>
    <row r="1595" spans="1:9" x14ac:dyDescent="0.3">
      <c r="A1595" s="51">
        <v>1</v>
      </c>
      <c r="B1595" s="51"/>
      <c r="C1595" s="51">
        <f t="shared" si="210"/>
        <v>148</v>
      </c>
      <c r="D1595" s="51">
        <v>0</v>
      </c>
      <c r="E1595" s="51">
        <v>0</v>
      </c>
      <c r="F1595" s="51">
        <f t="shared" si="211"/>
        <v>958</v>
      </c>
      <c r="G1595" s="70" t="s">
        <v>732</v>
      </c>
      <c r="H1595" s="70"/>
      <c r="I1595" s="51"/>
    </row>
    <row r="1596" spans="1:9" x14ac:dyDescent="0.3">
      <c r="A1596" s="51">
        <v>1</v>
      </c>
      <c r="B1596" s="51"/>
      <c r="C1596" s="51">
        <f t="shared" si="210"/>
        <v>148</v>
      </c>
      <c r="D1596" s="51">
        <v>0</v>
      </c>
      <c r="E1596" s="51">
        <v>0</v>
      </c>
      <c r="F1596" s="51">
        <f t="shared" si="211"/>
        <v>959</v>
      </c>
      <c r="G1596" s="70" t="s">
        <v>733</v>
      </c>
      <c r="H1596" s="70"/>
      <c r="I1596" s="51"/>
    </row>
    <row r="1597" spans="1:9" x14ac:dyDescent="0.3">
      <c r="A1597" s="51">
        <v>1</v>
      </c>
      <c r="B1597" s="51"/>
      <c r="C1597" s="51">
        <f t="shared" si="210"/>
        <v>148</v>
      </c>
      <c r="D1597" s="51">
        <v>0</v>
      </c>
      <c r="E1597" s="51">
        <v>0</v>
      </c>
      <c r="F1597" s="51">
        <f t="shared" si="211"/>
        <v>960</v>
      </c>
      <c r="G1597" s="70" t="s">
        <v>734</v>
      </c>
      <c r="H1597" s="51"/>
      <c r="I1597" s="51"/>
    </row>
    <row r="1599" spans="1:9" x14ac:dyDescent="0.3">
      <c r="A1599" s="51">
        <v>1</v>
      </c>
      <c r="B1599" s="51"/>
      <c r="C1599" s="51">
        <f>C1582+1</f>
        <v>149</v>
      </c>
      <c r="D1599" s="51">
        <v>0</v>
      </c>
      <c r="E1599" s="51">
        <v>0</v>
      </c>
      <c r="F1599" s="51">
        <f>F1582+16</f>
        <v>961</v>
      </c>
      <c r="G1599" s="70" t="s">
        <v>719</v>
      </c>
      <c r="H1599" s="70" t="s">
        <v>471</v>
      </c>
      <c r="I1599" s="58" t="str">
        <f xml:space="preserve"> MID(I1582,1,12) &amp; TEXT(MID(I1582,13,2)+1,"00") &amp; "]" &amp; RIGHT(I1582,LEN(I1582)-FIND("]",I1582))</f>
        <v>ChuteStatus[34].b0</v>
      </c>
    </row>
    <row r="1600" spans="1:9" x14ac:dyDescent="0.3">
      <c r="A1600" s="51">
        <v>1</v>
      </c>
      <c r="B1600" s="51"/>
      <c r="C1600" s="51">
        <f>C1599</f>
        <v>149</v>
      </c>
      <c r="D1600" s="51">
        <v>0</v>
      </c>
      <c r="E1600" s="51">
        <v>0</v>
      </c>
      <c r="F1600" s="51">
        <f>F1599+1</f>
        <v>962</v>
      </c>
      <c r="G1600" s="70" t="s">
        <v>720</v>
      </c>
      <c r="H1600" s="70" t="s">
        <v>472</v>
      </c>
      <c r="I1600" s="58" t="str">
        <f xml:space="preserve"> MID(I1599,1,16) &amp; "b1"</f>
        <v>ChuteStatus[34].b1</v>
      </c>
    </row>
    <row r="1601" spans="1:9" x14ac:dyDescent="0.3">
      <c r="A1601" s="51">
        <v>1</v>
      </c>
      <c r="B1601" s="51"/>
      <c r="C1601" s="51">
        <f t="shared" ref="C1601:C1614" si="212">C1600</f>
        <v>149</v>
      </c>
      <c r="D1601" s="51">
        <v>0</v>
      </c>
      <c r="E1601" s="51">
        <v>0</v>
      </c>
      <c r="F1601" s="51">
        <f t="shared" ref="F1601:F1614" si="213">F1600+1</f>
        <v>963</v>
      </c>
      <c r="G1601" s="70" t="s">
        <v>721</v>
      </c>
      <c r="H1601" s="70" t="s">
        <v>473</v>
      </c>
      <c r="I1601" s="58" t="str">
        <f xml:space="preserve"> MID(I1600,1,16) &amp; "b2"</f>
        <v>ChuteStatus[34].b2</v>
      </c>
    </row>
    <row r="1602" spans="1:9" x14ac:dyDescent="0.3">
      <c r="A1602" s="51">
        <v>1</v>
      </c>
      <c r="B1602" s="51"/>
      <c r="C1602" s="51">
        <f t="shared" si="212"/>
        <v>149</v>
      </c>
      <c r="D1602" s="51">
        <v>0</v>
      </c>
      <c r="E1602" s="51">
        <v>0</v>
      </c>
      <c r="F1602" s="51">
        <f t="shared" si="213"/>
        <v>964</v>
      </c>
      <c r="G1602" s="70" t="s">
        <v>722</v>
      </c>
      <c r="H1602" s="70" t="s">
        <v>685</v>
      </c>
      <c r="I1602" s="58" t="str">
        <f xml:space="preserve"> MID(I1601,1,16) &amp; "b3"</f>
        <v>ChuteStatus[34].b3</v>
      </c>
    </row>
    <row r="1603" spans="1:9" x14ac:dyDescent="0.3">
      <c r="A1603" s="51">
        <v>1</v>
      </c>
      <c r="B1603" s="51"/>
      <c r="C1603" s="51">
        <f t="shared" si="212"/>
        <v>149</v>
      </c>
      <c r="D1603" s="51">
        <v>0</v>
      </c>
      <c r="E1603" s="51">
        <v>0</v>
      </c>
      <c r="F1603" s="51">
        <f t="shared" si="213"/>
        <v>965</v>
      </c>
      <c r="G1603" s="70" t="s">
        <v>723</v>
      </c>
      <c r="H1603" s="70"/>
      <c r="I1603" s="51"/>
    </row>
    <row r="1604" spans="1:9" x14ac:dyDescent="0.3">
      <c r="A1604" s="51">
        <v>1</v>
      </c>
      <c r="B1604" s="51"/>
      <c r="C1604" s="51">
        <f t="shared" si="212"/>
        <v>149</v>
      </c>
      <c r="D1604" s="51">
        <v>0</v>
      </c>
      <c r="E1604" s="51">
        <v>0</v>
      </c>
      <c r="F1604" s="51">
        <f t="shared" si="213"/>
        <v>966</v>
      </c>
      <c r="G1604" s="70" t="s">
        <v>724</v>
      </c>
      <c r="H1604" s="70"/>
      <c r="I1604" s="51"/>
    </row>
    <row r="1605" spans="1:9" x14ac:dyDescent="0.3">
      <c r="A1605" s="51">
        <v>1</v>
      </c>
      <c r="B1605" s="51"/>
      <c r="C1605" s="51">
        <f t="shared" si="212"/>
        <v>149</v>
      </c>
      <c r="D1605" s="51">
        <v>0</v>
      </c>
      <c r="E1605" s="51">
        <v>0</v>
      </c>
      <c r="F1605" s="51">
        <f t="shared" si="213"/>
        <v>967</v>
      </c>
      <c r="G1605" s="70" t="s">
        <v>725</v>
      </c>
      <c r="H1605" s="70"/>
      <c r="I1605" s="51"/>
    </row>
    <row r="1606" spans="1:9" x14ac:dyDescent="0.3">
      <c r="A1606" s="51">
        <v>1</v>
      </c>
      <c r="B1606" s="51"/>
      <c r="C1606" s="51">
        <f t="shared" si="212"/>
        <v>149</v>
      </c>
      <c r="D1606" s="51">
        <v>0</v>
      </c>
      <c r="E1606" s="51">
        <v>0</v>
      </c>
      <c r="F1606" s="51">
        <f t="shared" si="213"/>
        <v>968</v>
      </c>
      <c r="G1606" s="70" t="s">
        <v>726</v>
      </c>
      <c r="H1606" s="70"/>
      <c r="I1606" s="51"/>
    </row>
    <row r="1607" spans="1:9" x14ac:dyDescent="0.3">
      <c r="A1607" s="51">
        <v>1</v>
      </c>
      <c r="B1607" s="51"/>
      <c r="C1607" s="51">
        <f t="shared" si="212"/>
        <v>149</v>
      </c>
      <c r="D1607" s="51">
        <v>0</v>
      </c>
      <c r="E1607" s="51">
        <v>0</v>
      </c>
      <c r="F1607" s="51">
        <f t="shared" si="213"/>
        <v>969</v>
      </c>
      <c r="G1607" s="70" t="s">
        <v>727</v>
      </c>
      <c r="H1607" s="70"/>
      <c r="I1607" s="51"/>
    </row>
    <row r="1608" spans="1:9" x14ac:dyDescent="0.3">
      <c r="A1608" s="51">
        <v>1</v>
      </c>
      <c r="B1608" s="51"/>
      <c r="C1608" s="51">
        <f t="shared" si="212"/>
        <v>149</v>
      </c>
      <c r="D1608" s="51">
        <v>0</v>
      </c>
      <c r="E1608" s="51">
        <v>0</v>
      </c>
      <c r="F1608" s="51">
        <f t="shared" si="213"/>
        <v>970</v>
      </c>
      <c r="G1608" s="70" t="s">
        <v>728</v>
      </c>
      <c r="H1608" s="70"/>
      <c r="I1608" s="51"/>
    </row>
    <row r="1609" spans="1:9" x14ac:dyDescent="0.3">
      <c r="A1609" s="51">
        <v>1</v>
      </c>
      <c r="B1609" s="51"/>
      <c r="C1609" s="51">
        <f t="shared" si="212"/>
        <v>149</v>
      </c>
      <c r="D1609" s="51">
        <v>0</v>
      </c>
      <c r="E1609" s="51">
        <v>0</v>
      </c>
      <c r="F1609" s="51">
        <f t="shared" si="213"/>
        <v>971</v>
      </c>
      <c r="G1609" s="70" t="s">
        <v>729</v>
      </c>
      <c r="H1609" s="70"/>
      <c r="I1609" s="51"/>
    </row>
    <row r="1610" spans="1:9" x14ac:dyDescent="0.3">
      <c r="A1610" s="51">
        <v>1</v>
      </c>
      <c r="B1610" s="51"/>
      <c r="C1610" s="51">
        <f t="shared" si="212"/>
        <v>149</v>
      </c>
      <c r="D1610" s="51">
        <v>0</v>
      </c>
      <c r="E1610" s="51">
        <v>0</v>
      </c>
      <c r="F1610" s="51">
        <f t="shared" si="213"/>
        <v>972</v>
      </c>
      <c r="G1610" s="70" t="s">
        <v>730</v>
      </c>
      <c r="H1610" s="70"/>
      <c r="I1610" s="51"/>
    </row>
    <row r="1611" spans="1:9" x14ac:dyDescent="0.3">
      <c r="A1611" s="51">
        <v>1</v>
      </c>
      <c r="B1611" s="51"/>
      <c r="C1611" s="51">
        <f t="shared" si="212"/>
        <v>149</v>
      </c>
      <c r="D1611" s="51">
        <v>0</v>
      </c>
      <c r="E1611" s="51">
        <v>0</v>
      </c>
      <c r="F1611" s="51">
        <f t="shared" si="213"/>
        <v>973</v>
      </c>
      <c r="G1611" s="70" t="s">
        <v>731</v>
      </c>
      <c r="H1611" s="70"/>
      <c r="I1611" s="51"/>
    </row>
    <row r="1612" spans="1:9" x14ac:dyDescent="0.3">
      <c r="A1612" s="51">
        <v>1</v>
      </c>
      <c r="B1612" s="51"/>
      <c r="C1612" s="51">
        <f t="shared" si="212"/>
        <v>149</v>
      </c>
      <c r="D1612" s="51">
        <v>0</v>
      </c>
      <c r="E1612" s="51">
        <v>0</v>
      </c>
      <c r="F1612" s="51">
        <f t="shared" si="213"/>
        <v>974</v>
      </c>
      <c r="G1612" s="70" t="s">
        <v>732</v>
      </c>
      <c r="H1612" s="70"/>
      <c r="I1612" s="51"/>
    </row>
    <row r="1613" spans="1:9" x14ac:dyDescent="0.3">
      <c r="A1613" s="51">
        <v>1</v>
      </c>
      <c r="B1613" s="51"/>
      <c r="C1613" s="51">
        <f t="shared" si="212"/>
        <v>149</v>
      </c>
      <c r="D1613" s="51">
        <v>0</v>
      </c>
      <c r="E1613" s="51">
        <v>0</v>
      </c>
      <c r="F1613" s="51">
        <f t="shared" si="213"/>
        <v>975</v>
      </c>
      <c r="G1613" s="70" t="s">
        <v>733</v>
      </c>
      <c r="H1613" s="70"/>
      <c r="I1613" s="51"/>
    </row>
    <row r="1614" spans="1:9" x14ac:dyDescent="0.3">
      <c r="A1614" s="51">
        <v>1</v>
      </c>
      <c r="B1614" s="51"/>
      <c r="C1614" s="51">
        <f t="shared" si="212"/>
        <v>149</v>
      </c>
      <c r="D1614" s="51">
        <v>0</v>
      </c>
      <c r="E1614" s="51">
        <v>0</v>
      </c>
      <c r="F1614" s="51">
        <f t="shared" si="213"/>
        <v>976</v>
      </c>
      <c r="G1614" s="70" t="s">
        <v>734</v>
      </c>
      <c r="H1614" s="51"/>
      <c r="I1614" s="51"/>
    </row>
    <row r="1616" spans="1:9" x14ac:dyDescent="0.3">
      <c r="A1616" s="51">
        <v>1</v>
      </c>
      <c r="B1616" s="51"/>
      <c r="C1616" s="51">
        <f>C1599+1</f>
        <v>150</v>
      </c>
      <c r="D1616" s="51">
        <v>0</v>
      </c>
      <c r="E1616" s="51">
        <v>0</v>
      </c>
      <c r="F1616" s="51">
        <f>F1599+16</f>
        <v>977</v>
      </c>
      <c r="G1616" s="70" t="s">
        <v>719</v>
      </c>
      <c r="H1616" s="70" t="s">
        <v>471</v>
      </c>
      <c r="I1616" s="58" t="str">
        <f xml:space="preserve"> MID(I1599,1,12) &amp; TEXT(MID(I1599,13,2)+1,"00") &amp; "]" &amp; RIGHT(I1599,LEN(I1599)-FIND("]",I1599))</f>
        <v>ChuteStatus[35].b0</v>
      </c>
    </row>
    <row r="1617" spans="1:9" x14ac:dyDescent="0.3">
      <c r="A1617" s="51">
        <v>1</v>
      </c>
      <c r="B1617" s="51"/>
      <c r="C1617" s="51">
        <f>C1616</f>
        <v>150</v>
      </c>
      <c r="D1617" s="51">
        <v>0</v>
      </c>
      <c r="E1617" s="51">
        <v>0</v>
      </c>
      <c r="F1617" s="51">
        <f>F1616+1</f>
        <v>978</v>
      </c>
      <c r="G1617" s="70" t="s">
        <v>720</v>
      </c>
      <c r="H1617" s="70" t="s">
        <v>472</v>
      </c>
      <c r="I1617" s="58" t="str">
        <f xml:space="preserve"> MID(I1616,1,16) &amp; "b1"</f>
        <v>ChuteStatus[35].b1</v>
      </c>
    </row>
    <row r="1618" spans="1:9" x14ac:dyDescent="0.3">
      <c r="A1618" s="51">
        <v>1</v>
      </c>
      <c r="B1618" s="51"/>
      <c r="C1618" s="51">
        <f t="shared" ref="C1618:C1631" si="214">C1617</f>
        <v>150</v>
      </c>
      <c r="D1618" s="51">
        <v>0</v>
      </c>
      <c r="E1618" s="51">
        <v>0</v>
      </c>
      <c r="F1618" s="51">
        <f t="shared" ref="F1618:F1631" si="215">F1617+1</f>
        <v>979</v>
      </c>
      <c r="G1618" s="70" t="s">
        <v>721</v>
      </c>
      <c r="H1618" s="70" t="s">
        <v>473</v>
      </c>
      <c r="I1618" s="58" t="str">
        <f xml:space="preserve"> MID(I1617,1,16) &amp; "b2"</f>
        <v>ChuteStatus[35].b2</v>
      </c>
    </row>
    <row r="1619" spans="1:9" x14ac:dyDescent="0.3">
      <c r="A1619" s="51">
        <v>1</v>
      </c>
      <c r="B1619" s="51"/>
      <c r="C1619" s="51">
        <f t="shared" si="214"/>
        <v>150</v>
      </c>
      <c r="D1619" s="51">
        <v>0</v>
      </c>
      <c r="E1619" s="51">
        <v>0</v>
      </c>
      <c r="F1619" s="51">
        <f t="shared" si="215"/>
        <v>980</v>
      </c>
      <c r="G1619" s="70" t="s">
        <v>722</v>
      </c>
      <c r="H1619" s="70" t="s">
        <v>685</v>
      </c>
      <c r="I1619" s="58" t="str">
        <f xml:space="preserve"> MID(I1618,1,16) &amp; "b3"</f>
        <v>ChuteStatus[35].b3</v>
      </c>
    </row>
    <row r="1620" spans="1:9" x14ac:dyDescent="0.3">
      <c r="A1620" s="51">
        <v>1</v>
      </c>
      <c r="B1620" s="51"/>
      <c r="C1620" s="51">
        <f t="shared" si="214"/>
        <v>150</v>
      </c>
      <c r="D1620" s="51">
        <v>0</v>
      </c>
      <c r="E1620" s="51">
        <v>0</v>
      </c>
      <c r="F1620" s="51">
        <f t="shared" si="215"/>
        <v>981</v>
      </c>
      <c r="G1620" s="70" t="s">
        <v>723</v>
      </c>
      <c r="H1620" s="70"/>
      <c r="I1620" s="51"/>
    </row>
    <row r="1621" spans="1:9" x14ac:dyDescent="0.3">
      <c r="A1621" s="51">
        <v>1</v>
      </c>
      <c r="B1621" s="51"/>
      <c r="C1621" s="51">
        <f t="shared" si="214"/>
        <v>150</v>
      </c>
      <c r="D1621" s="51">
        <v>0</v>
      </c>
      <c r="E1621" s="51">
        <v>0</v>
      </c>
      <c r="F1621" s="51">
        <f t="shared" si="215"/>
        <v>982</v>
      </c>
      <c r="G1621" s="70" t="s">
        <v>724</v>
      </c>
      <c r="H1621" s="70"/>
      <c r="I1621" s="51"/>
    </row>
    <row r="1622" spans="1:9" x14ac:dyDescent="0.3">
      <c r="A1622" s="51">
        <v>1</v>
      </c>
      <c r="B1622" s="51"/>
      <c r="C1622" s="51">
        <f t="shared" si="214"/>
        <v>150</v>
      </c>
      <c r="D1622" s="51">
        <v>0</v>
      </c>
      <c r="E1622" s="51">
        <v>0</v>
      </c>
      <c r="F1622" s="51">
        <f t="shared" si="215"/>
        <v>983</v>
      </c>
      <c r="G1622" s="70" t="s">
        <v>725</v>
      </c>
      <c r="H1622" s="70"/>
      <c r="I1622" s="51"/>
    </row>
    <row r="1623" spans="1:9" x14ac:dyDescent="0.3">
      <c r="A1623" s="51">
        <v>1</v>
      </c>
      <c r="B1623" s="51"/>
      <c r="C1623" s="51">
        <f t="shared" si="214"/>
        <v>150</v>
      </c>
      <c r="D1623" s="51">
        <v>0</v>
      </c>
      <c r="E1623" s="51">
        <v>0</v>
      </c>
      <c r="F1623" s="51">
        <f t="shared" si="215"/>
        <v>984</v>
      </c>
      <c r="G1623" s="70" t="s">
        <v>726</v>
      </c>
      <c r="H1623" s="70"/>
      <c r="I1623" s="51"/>
    </row>
    <row r="1624" spans="1:9" x14ac:dyDescent="0.3">
      <c r="A1624" s="51">
        <v>1</v>
      </c>
      <c r="B1624" s="51"/>
      <c r="C1624" s="51">
        <f t="shared" si="214"/>
        <v>150</v>
      </c>
      <c r="D1624" s="51">
        <v>0</v>
      </c>
      <c r="E1624" s="51">
        <v>0</v>
      </c>
      <c r="F1624" s="51">
        <f t="shared" si="215"/>
        <v>985</v>
      </c>
      <c r="G1624" s="70" t="s">
        <v>727</v>
      </c>
      <c r="H1624" s="70"/>
      <c r="I1624" s="51"/>
    </row>
    <row r="1625" spans="1:9" x14ac:dyDescent="0.3">
      <c r="A1625" s="51">
        <v>1</v>
      </c>
      <c r="B1625" s="51"/>
      <c r="C1625" s="51">
        <f t="shared" si="214"/>
        <v>150</v>
      </c>
      <c r="D1625" s="51">
        <v>0</v>
      </c>
      <c r="E1625" s="51">
        <v>0</v>
      </c>
      <c r="F1625" s="51">
        <f t="shared" si="215"/>
        <v>986</v>
      </c>
      <c r="G1625" s="70" t="s">
        <v>728</v>
      </c>
      <c r="H1625" s="70"/>
      <c r="I1625" s="51"/>
    </row>
    <row r="1626" spans="1:9" x14ac:dyDescent="0.3">
      <c r="A1626" s="51">
        <v>1</v>
      </c>
      <c r="B1626" s="51"/>
      <c r="C1626" s="51">
        <f t="shared" si="214"/>
        <v>150</v>
      </c>
      <c r="D1626" s="51">
        <v>0</v>
      </c>
      <c r="E1626" s="51">
        <v>0</v>
      </c>
      <c r="F1626" s="51">
        <f t="shared" si="215"/>
        <v>987</v>
      </c>
      <c r="G1626" s="70" t="s">
        <v>729</v>
      </c>
      <c r="H1626" s="70"/>
      <c r="I1626" s="51"/>
    </row>
    <row r="1627" spans="1:9" x14ac:dyDescent="0.3">
      <c r="A1627" s="51">
        <v>1</v>
      </c>
      <c r="B1627" s="51"/>
      <c r="C1627" s="51">
        <f t="shared" si="214"/>
        <v>150</v>
      </c>
      <c r="D1627" s="51">
        <v>0</v>
      </c>
      <c r="E1627" s="51">
        <v>0</v>
      </c>
      <c r="F1627" s="51">
        <f t="shared" si="215"/>
        <v>988</v>
      </c>
      <c r="G1627" s="70" t="s">
        <v>730</v>
      </c>
      <c r="H1627" s="70"/>
      <c r="I1627" s="51"/>
    </row>
    <row r="1628" spans="1:9" x14ac:dyDescent="0.3">
      <c r="A1628" s="51">
        <v>1</v>
      </c>
      <c r="B1628" s="51"/>
      <c r="C1628" s="51">
        <f t="shared" si="214"/>
        <v>150</v>
      </c>
      <c r="D1628" s="51">
        <v>0</v>
      </c>
      <c r="E1628" s="51">
        <v>0</v>
      </c>
      <c r="F1628" s="51">
        <f t="shared" si="215"/>
        <v>989</v>
      </c>
      <c r="G1628" s="70" t="s">
        <v>731</v>
      </c>
      <c r="H1628" s="70"/>
      <c r="I1628" s="51"/>
    </row>
    <row r="1629" spans="1:9" x14ac:dyDescent="0.3">
      <c r="A1629" s="51">
        <v>1</v>
      </c>
      <c r="B1629" s="51"/>
      <c r="C1629" s="51">
        <f t="shared" si="214"/>
        <v>150</v>
      </c>
      <c r="D1629" s="51">
        <v>0</v>
      </c>
      <c r="E1629" s="51">
        <v>0</v>
      </c>
      <c r="F1629" s="51">
        <f t="shared" si="215"/>
        <v>990</v>
      </c>
      <c r="G1629" s="70" t="s">
        <v>732</v>
      </c>
      <c r="H1629" s="70"/>
      <c r="I1629" s="51"/>
    </row>
    <row r="1630" spans="1:9" x14ac:dyDescent="0.3">
      <c r="A1630" s="51">
        <v>1</v>
      </c>
      <c r="B1630" s="51"/>
      <c r="C1630" s="51">
        <f t="shared" si="214"/>
        <v>150</v>
      </c>
      <c r="D1630" s="51">
        <v>0</v>
      </c>
      <c r="E1630" s="51">
        <v>0</v>
      </c>
      <c r="F1630" s="51">
        <f t="shared" si="215"/>
        <v>991</v>
      </c>
      <c r="G1630" s="70" t="s">
        <v>733</v>
      </c>
      <c r="H1630" s="70"/>
      <c r="I1630" s="51"/>
    </row>
    <row r="1631" spans="1:9" x14ac:dyDescent="0.3">
      <c r="A1631" s="51">
        <v>1</v>
      </c>
      <c r="B1631" s="51"/>
      <c r="C1631" s="51">
        <f t="shared" si="214"/>
        <v>150</v>
      </c>
      <c r="D1631" s="51">
        <v>0</v>
      </c>
      <c r="E1631" s="51">
        <v>0</v>
      </c>
      <c r="F1631" s="51">
        <f t="shared" si="215"/>
        <v>992</v>
      </c>
      <c r="G1631" s="70" t="s">
        <v>734</v>
      </c>
      <c r="H1631" s="51"/>
      <c r="I1631" s="51"/>
    </row>
    <row r="1633" spans="1:9" x14ac:dyDescent="0.3">
      <c r="A1633" s="51">
        <v>1</v>
      </c>
      <c r="B1633" s="51"/>
      <c r="C1633" s="51">
        <f>C1616+1</f>
        <v>151</v>
      </c>
      <c r="D1633" s="51">
        <v>0</v>
      </c>
      <c r="E1633" s="51">
        <v>0</v>
      </c>
      <c r="F1633" s="51">
        <f>F1616+16</f>
        <v>993</v>
      </c>
      <c r="G1633" s="70" t="s">
        <v>719</v>
      </c>
      <c r="H1633" s="70" t="s">
        <v>471</v>
      </c>
      <c r="I1633" s="58" t="str">
        <f xml:space="preserve"> MID(I1616,1,12) &amp; TEXT(MID(I1616,13,2)+1,"00") &amp; "]" &amp; RIGHT(I1616,LEN(I1616)-FIND("]",I1616))</f>
        <v>ChuteStatus[36].b0</v>
      </c>
    </row>
    <row r="1634" spans="1:9" x14ac:dyDescent="0.3">
      <c r="A1634" s="51">
        <v>1</v>
      </c>
      <c r="B1634" s="51"/>
      <c r="C1634" s="51">
        <f>C1633</f>
        <v>151</v>
      </c>
      <c r="D1634" s="51">
        <v>0</v>
      </c>
      <c r="E1634" s="51">
        <v>0</v>
      </c>
      <c r="F1634" s="51">
        <f>F1633+1</f>
        <v>994</v>
      </c>
      <c r="G1634" s="70" t="s">
        <v>720</v>
      </c>
      <c r="H1634" s="70" t="s">
        <v>472</v>
      </c>
      <c r="I1634" s="58" t="str">
        <f xml:space="preserve"> MID(I1633,1,16) &amp; "b1"</f>
        <v>ChuteStatus[36].b1</v>
      </c>
    </row>
    <row r="1635" spans="1:9" x14ac:dyDescent="0.3">
      <c r="A1635" s="51">
        <v>1</v>
      </c>
      <c r="B1635" s="51"/>
      <c r="C1635" s="51">
        <f t="shared" ref="C1635:C1648" si="216">C1634</f>
        <v>151</v>
      </c>
      <c r="D1635" s="51">
        <v>0</v>
      </c>
      <c r="E1635" s="51">
        <v>0</v>
      </c>
      <c r="F1635" s="51">
        <f t="shared" ref="F1635:F1648" si="217">F1634+1</f>
        <v>995</v>
      </c>
      <c r="G1635" s="70" t="s">
        <v>721</v>
      </c>
      <c r="H1635" s="70" t="s">
        <v>473</v>
      </c>
      <c r="I1635" s="58" t="str">
        <f xml:space="preserve"> MID(I1634,1,16) &amp; "b2"</f>
        <v>ChuteStatus[36].b2</v>
      </c>
    </row>
    <row r="1636" spans="1:9" x14ac:dyDescent="0.3">
      <c r="A1636" s="51">
        <v>1</v>
      </c>
      <c r="B1636" s="51"/>
      <c r="C1636" s="51">
        <f t="shared" si="216"/>
        <v>151</v>
      </c>
      <c r="D1636" s="51">
        <v>0</v>
      </c>
      <c r="E1636" s="51">
        <v>0</v>
      </c>
      <c r="F1636" s="51">
        <f t="shared" si="217"/>
        <v>996</v>
      </c>
      <c r="G1636" s="70" t="s">
        <v>722</v>
      </c>
      <c r="H1636" s="70" t="s">
        <v>685</v>
      </c>
      <c r="I1636" s="58" t="str">
        <f xml:space="preserve"> MID(I1635,1,16) &amp; "b3"</f>
        <v>ChuteStatus[36].b3</v>
      </c>
    </row>
    <row r="1637" spans="1:9" x14ac:dyDescent="0.3">
      <c r="A1637" s="51">
        <v>1</v>
      </c>
      <c r="B1637" s="51"/>
      <c r="C1637" s="51">
        <f t="shared" si="216"/>
        <v>151</v>
      </c>
      <c r="D1637" s="51">
        <v>0</v>
      </c>
      <c r="E1637" s="51">
        <v>0</v>
      </c>
      <c r="F1637" s="51">
        <f t="shared" si="217"/>
        <v>997</v>
      </c>
      <c r="G1637" s="70" t="s">
        <v>723</v>
      </c>
      <c r="H1637" s="70"/>
      <c r="I1637" s="51"/>
    </row>
    <row r="1638" spans="1:9" x14ac:dyDescent="0.3">
      <c r="A1638" s="51">
        <v>1</v>
      </c>
      <c r="B1638" s="51"/>
      <c r="C1638" s="51">
        <f t="shared" si="216"/>
        <v>151</v>
      </c>
      <c r="D1638" s="51">
        <v>0</v>
      </c>
      <c r="E1638" s="51">
        <v>0</v>
      </c>
      <c r="F1638" s="51">
        <f t="shared" si="217"/>
        <v>998</v>
      </c>
      <c r="G1638" s="70" t="s">
        <v>724</v>
      </c>
      <c r="H1638" s="70"/>
      <c r="I1638" s="51"/>
    </row>
    <row r="1639" spans="1:9" x14ac:dyDescent="0.3">
      <c r="A1639" s="51">
        <v>1</v>
      </c>
      <c r="B1639" s="51"/>
      <c r="C1639" s="51">
        <f t="shared" si="216"/>
        <v>151</v>
      </c>
      <c r="D1639" s="51">
        <v>0</v>
      </c>
      <c r="E1639" s="51">
        <v>0</v>
      </c>
      <c r="F1639" s="51">
        <f t="shared" si="217"/>
        <v>999</v>
      </c>
      <c r="G1639" s="70" t="s">
        <v>725</v>
      </c>
      <c r="H1639" s="70"/>
      <c r="I1639" s="51"/>
    </row>
    <row r="1640" spans="1:9" x14ac:dyDescent="0.3">
      <c r="A1640" s="51">
        <v>1</v>
      </c>
      <c r="B1640" s="51"/>
      <c r="C1640" s="51">
        <f t="shared" si="216"/>
        <v>151</v>
      </c>
      <c r="D1640" s="51">
        <v>0</v>
      </c>
      <c r="E1640" s="51">
        <v>0</v>
      </c>
      <c r="F1640" s="51">
        <f t="shared" si="217"/>
        <v>1000</v>
      </c>
      <c r="G1640" s="70" t="s">
        <v>726</v>
      </c>
      <c r="H1640" s="70"/>
      <c r="I1640" s="51"/>
    </row>
    <row r="1641" spans="1:9" x14ac:dyDescent="0.3">
      <c r="A1641" s="51">
        <v>1</v>
      </c>
      <c r="B1641" s="51"/>
      <c r="C1641" s="51">
        <f t="shared" si="216"/>
        <v>151</v>
      </c>
      <c r="D1641" s="51">
        <v>0</v>
      </c>
      <c r="E1641" s="51">
        <v>0</v>
      </c>
      <c r="F1641" s="51">
        <f t="shared" si="217"/>
        <v>1001</v>
      </c>
      <c r="G1641" s="70" t="s">
        <v>727</v>
      </c>
      <c r="H1641" s="70"/>
      <c r="I1641" s="51"/>
    </row>
    <row r="1642" spans="1:9" x14ac:dyDescent="0.3">
      <c r="A1642" s="51">
        <v>1</v>
      </c>
      <c r="B1642" s="51"/>
      <c r="C1642" s="51">
        <f t="shared" si="216"/>
        <v>151</v>
      </c>
      <c r="D1642" s="51">
        <v>0</v>
      </c>
      <c r="E1642" s="51">
        <v>0</v>
      </c>
      <c r="F1642" s="51">
        <f t="shared" si="217"/>
        <v>1002</v>
      </c>
      <c r="G1642" s="70" t="s">
        <v>728</v>
      </c>
      <c r="H1642" s="70"/>
      <c r="I1642" s="51"/>
    </row>
    <row r="1643" spans="1:9" x14ac:dyDescent="0.3">
      <c r="A1643" s="51">
        <v>1</v>
      </c>
      <c r="B1643" s="51"/>
      <c r="C1643" s="51">
        <f t="shared" si="216"/>
        <v>151</v>
      </c>
      <c r="D1643" s="51">
        <v>0</v>
      </c>
      <c r="E1643" s="51">
        <v>0</v>
      </c>
      <c r="F1643" s="51">
        <f t="shared" si="217"/>
        <v>1003</v>
      </c>
      <c r="G1643" s="70" t="s">
        <v>729</v>
      </c>
      <c r="H1643" s="70"/>
      <c r="I1643" s="51"/>
    </row>
    <row r="1644" spans="1:9" x14ac:dyDescent="0.3">
      <c r="A1644" s="51">
        <v>1</v>
      </c>
      <c r="B1644" s="51"/>
      <c r="C1644" s="51">
        <f t="shared" si="216"/>
        <v>151</v>
      </c>
      <c r="D1644" s="51">
        <v>0</v>
      </c>
      <c r="E1644" s="51">
        <v>0</v>
      </c>
      <c r="F1644" s="51">
        <f t="shared" si="217"/>
        <v>1004</v>
      </c>
      <c r="G1644" s="70" t="s">
        <v>730</v>
      </c>
      <c r="H1644" s="70"/>
      <c r="I1644" s="51"/>
    </row>
    <row r="1645" spans="1:9" x14ac:dyDescent="0.3">
      <c r="A1645" s="51">
        <v>1</v>
      </c>
      <c r="B1645" s="51"/>
      <c r="C1645" s="51">
        <f t="shared" si="216"/>
        <v>151</v>
      </c>
      <c r="D1645" s="51">
        <v>0</v>
      </c>
      <c r="E1645" s="51">
        <v>0</v>
      </c>
      <c r="F1645" s="51">
        <f t="shared" si="217"/>
        <v>1005</v>
      </c>
      <c r="G1645" s="70" t="s">
        <v>731</v>
      </c>
      <c r="H1645" s="70"/>
      <c r="I1645" s="51"/>
    </row>
    <row r="1646" spans="1:9" x14ac:dyDescent="0.3">
      <c r="A1646" s="51">
        <v>1</v>
      </c>
      <c r="B1646" s="51"/>
      <c r="C1646" s="51">
        <f t="shared" si="216"/>
        <v>151</v>
      </c>
      <c r="D1646" s="51">
        <v>0</v>
      </c>
      <c r="E1646" s="51">
        <v>0</v>
      </c>
      <c r="F1646" s="51">
        <f t="shared" si="217"/>
        <v>1006</v>
      </c>
      <c r="G1646" s="70" t="s">
        <v>732</v>
      </c>
      <c r="H1646" s="70"/>
      <c r="I1646" s="51"/>
    </row>
    <row r="1647" spans="1:9" x14ac:dyDescent="0.3">
      <c r="A1647" s="51">
        <v>1</v>
      </c>
      <c r="B1647" s="51"/>
      <c r="C1647" s="51">
        <f t="shared" si="216"/>
        <v>151</v>
      </c>
      <c r="D1647" s="51">
        <v>0</v>
      </c>
      <c r="E1647" s="51">
        <v>0</v>
      </c>
      <c r="F1647" s="51">
        <f t="shared" si="217"/>
        <v>1007</v>
      </c>
      <c r="G1647" s="70" t="s">
        <v>733</v>
      </c>
      <c r="H1647" s="70"/>
      <c r="I1647" s="51"/>
    </row>
    <row r="1648" spans="1:9" x14ac:dyDescent="0.3">
      <c r="A1648" s="51">
        <v>1</v>
      </c>
      <c r="B1648" s="51"/>
      <c r="C1648" s="51">
        <f t="shared" si="216"/>
        <v>151</v>
      </c>
      <c r="D1648" s="51">
        <v>0</v>
      </c>
      <c r="E1648" s="51">
        <v>0</v>
      </c>
      <c r="F1648" s="51">
        <f t="shared" si="217"/>
        <v>1008</v>
      </c>
      <c r="G1648" s="70" t="s">
        <v>734</v>
      </c>
      <c r="H1648" s="51"/>
      <c r="I1648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915</v>
      </c>
      <c r="C1" s="55" t="s">
        <v>914</v>
      </c>
      <c r="D1" s="55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12" sqref="E12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1396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1397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1338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754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756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755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757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758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759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760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761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762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467"/>
  <sheetViews>
    <sheetView topLeftCell="A404" workbookViewId="0">
      <selection activeCell="B480" sqref="B480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373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374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375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376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377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746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398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912</v>
      </c>
      <c r="I14" s="55" t="s">
        <v>913</v>
      </c>
      <c r="J14" s="20" t="s">
        <v>76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399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400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401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402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403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404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867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868</v>
      </c>
      <c r="I22" s="55" t="s">
        <v>845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869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6">
        <v>389</v>
      </c>
      <c r="D25" s="3" t="s">
        <v>14</v>
      </c>
      <c r="E25" s="1">
        <v>1</v>
      </c>
      <c r="F25" s="1">
        <v>0</v>
      </c>
      <c r="G25" s="36" t="s">
        <v>405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6">
        <v>393</v>
      </c>
      <c r="D26" s="3" t="s">
        <v>14</v>
      </c>
      <c r="E26" s="1">
        <v>0</v>
      </c>
      <c r="F26" s="1">
        <v>0</v>
      </c>
      <c r="G26" s="36" t="s">
        <v>406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407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389</v>
      </c>
      <c r="I29" s="36" t="s">
        <v>378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390</v>
      </c>
      <c r="I30" s="36" t="s">
        <v>385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391</v>
      </c>
      <c r="I31" s="36" t="s">
        <v>379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392</v>
      </c>
      <c r="I32" s="36" t="s">
        <v>388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393</v>
      </c>
      <c r="I33" s="36" t="s">
        <v>384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394</v>
      </c>
      <c r="I34" s="36" t="s">
        <v>381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395</v>
      </c>
      <c r="I35" s="36" t="s">
        <v>387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396</v>
      </c>
      <c r="I36" s="36" t="s">
        <v>383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397</v>
      </c>
      <c r="I37" s="36" t="s">
        <v>380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899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900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903</v>
      </c>
      <c r="J70" s="55" t="s">
        <v>80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1369</v>
      </c>
      <c r="H71" s="58"/>
      <c r="I71" s="58"/>
      <c r="J71" s="58" t="s">
        <v>75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753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753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753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753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992</v>
      </c>
      <c r="J117" s="55" t="s">
        <v>924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993</v>
      </c>
      <c r="J118" s="55" t="s">
        <v>924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994</v>
      </c>
      <c r="J119" s="55" t="s">
        <v>924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995</v>
      </c>
      <c r="J120" s="55" t="s">
        <v>924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996</v>
      </c>
      <c r="J121" s="55" t="s">
        <v>924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997</v>
      </c>
      <c r="J122" s="55" t="s">
        <v>924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998</v>
      </c>
      <c r="J123" s="55" t="s">
        <v>924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998</v>
      </c>
      <c r="J124" s="55" t="s">
        <v>924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999</v>
      </c>
      <c r="J125" s="55" t="s">
        <v>924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753</v>
      </c>
      <c r="I126" s="55" t="s">
        <v>1000</v>
      </c>
      <c r="J126" s="55" t="s">
        <v>924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1001</v>
      </c>
      <c r="J128" s="55" t="s">
        <v>930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1002</v>
      </c>
      <c r="J129" s="55" t="s">
        <v>930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1003</v>
      </c>
      <c r="J130" s="55" t="s">
        <v>930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1004</v>
      </c>
      <c r="J131" s="55" t="s">
        <v>930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1005</v>
      </c>
      <c r="J132" s="55" t="s">
        <v>930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1006</v>
      </c>
      <c r="J133" s="55" t="s">
        <v>930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1007</v>
      </c>
      <c r="J134" s="55" t="s">
        <v>930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1007</v>
      </c>
      <c r="J135" s="55" t="s">
        <v>930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1008</v>
      </c>
      <c r="J136" s="55" t="s">
        <v>930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753</v>
      </c>
      <c r="I137" s="55" t="s">
        <v>1009</v>
      </c>
      <c r="J137" s="55" t="s">
        <v>930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1010</v>
      </c>
      <c r="J139" s="55" t="s">
        <v>941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1011</v>
      </c>
      <c r="J140" s="55" t="s">
        <v>941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1012</v>
      </c>
      <c r="J141" s="55" t="s">
        <v>941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1013</v>
      </c>
      <c r="J142" s="55" t="s">
        <v>941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1014</v>
      </c>
      <c r="J143" s="55" t="s">
        <v>941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1015</v>
      </c>
      <c r="J144" s="55" t="s">
        <v>941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1016</v>
      </c>
      <c r="J145" s="55" t="s">
        <v>941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1016</v>
      </c>
      <c r="J146" s="55" t="s">
        <v>941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1017</v>
      </c>
      <c r="J147" s="55" t="s">
        <v>941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753</v>
      </c>
      <c r="I148" s="55" t="s">
        <v>1018</v>
      </c>
      <c r="J148" s="55" t="s">
        <v>941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1019</v>
      </c>
      <c r="J150" s="55" t="s">
        <v>942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1020</v>
      </c>
      <c r="J151" s="55" t="s">
        <v>942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1021</v>
      </c>
      <c r="J152" s="55" t="s">
        <v>942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1022</v>
      </c>
      <c r="J153" s="55" t="s">
        <v>942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1023</v>
      </c>
      <c r="J154" s="55" t="s">
        <v>942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1024</v>
      </c>
      <c r="J155" s="55" t="s">
        <v>942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1025</v>
      </c>
      <c r="J156" s="55" t="s">
        <v>942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1025</v>
      </c>
      <c r="J157" s="55" t="s">
        <v>942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1026</v>
      </c>
      <c r="J158" s="55" t="s">
        <v>942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753</v>
      </c>
      <c r="I159" s="55" t="s">
        <v>1027</v>
      </c>
      <c r="J159" s="55" t="s">
        <v>942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1028</v>
      </c>
      <c r="J161" s="55" t="s">
        <v>943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1029</v>
      </c>
      <c r="J162" s="55" t="s">
        <v>943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1030</v>
      </c>
      <c r="J163" s="55" t="s">
        <v>943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1031</v>
      </c>
      <c r="J164" s="55" t="s">
        <v>943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1032</v>
      </c>
      <c r="J165" s="55" t="s">
        <v>943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1033</v>
      </c>
      <c r="J166" s="55" t="s">
        <v>943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1034</v>
      </c>
      <c r="J167" s="55" t="s">
        <v>943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1034</v>
      </c>
      <c r="J168" s="55" t="s">
        <v>943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1035</v>
      </c>
      <c r="J169" s="55" t="s">
        <v>943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753</v>
      </c>
      <c r="I170" s="55" t="s">
        <v>1036</v>
      </c>
      <c r="J170" s="55" t="s">
        <v>943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1037</v>
      </c>
      <c r="J172" s="55" t="s">
        <v>944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1038</v>
      </c>
      <c r="J173" s="55" t="s">
        <v>944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1039</v>
      </c>
      <c r="J174" s="55" t="s">
        <v>944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1040</v>
      </c>
      <c r="J175" s="55" t="s">
        <v>944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1041</v>
      </c>
      <c r="J176" s="55" t="s">
        <v>944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1042</v>
      </c>
      <c r="J177" s="55" t="s">
        <v>944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1043</v>
      </c>
      <c r="J178" s="55" t="s">
        <v>944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1043</v>
      </c>
      <c r="J179" s="55" t="s">
        <v>944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1044</v>
      </c>
      <c r="J180" s="55" t="s">
        <v>944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753</v>
      </c>
      <c r="I181" s="55" t="s">
        <v>1045</v>
      </c>
      <c r="J181" s="55" t="s">
        <v>944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1046</v>
      </c>
      <c r="J183" s="55" t="s">
        <v>955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1047</v>
      </c>
      <c r="J184" s="55" t="s">
        <v>955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1048</v>
      </c>
      <c r="J185" s="55" t="s">
        <v>955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1049</v>
      </c>
      <c r="J186" s="55" t="s">
        <v>955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1050</v>
      </c>
      <c r="J187" s="55" t="s">
        <v>955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1051</v>
      </c>
      <c r="J188" s="55" t="s">
        <v>955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1052</v>
      </c>
      <c r="J189" s="55" t="s">
        <v>955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1052</v>
      </c>
      <c r="J190" s="55" t="s">
        <v>955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1053</v>
      </c>
      <c r="J191" s="55" t="s">
        <v>955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753</v>
      </c>
      <c r="I192" s="55" t="s">
        <v>1054</v>
      </c>
      <c r="J192" s="55" t="s">
        <v>955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1055</v>
      </c>
      <c r="J194" s="55" t="s">
        <v>956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1056</v>
      </c>
      <c r="J195" s="55" t="s">
        <v>956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1057</v>
      </c>
      <c r="J196" s="55" t="s">
        <v>956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1058</v>
      </c>
      <c r="J197" s="55" t="s">
        <v>956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1059</v>
      </c>
      <c r="J198" s="55" t="s">
        <v>956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1060</v>
      </c>
      <c r="J199" s="55" t="s">
        <v>956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1061</v>
      </c>
      <c r="J200" s="55" t="s">
        <v>956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1061</v>
      </c>
      <c r="J201" s="55" t="s">
        <v>956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1062</v>
      </c>
      <c r="J202" s="55" t="s">
        <v>956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753</v>
      </c>
      <c r="I203" s="55" t="s">
        <v>1063</v>
      </c>
      <c r="J203" s="55" t="s">
        <v>956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1064</v>
      </c>
      <c r="J205" s="55" t="s">
        <v>967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1065</v>
      </c>
      <c r="J206" s="55" t="s">
        <v>967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1066</v>
      </c>
      <c r="J207" s="55" t="s">
        <v>967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1067</v>
      </c>
      <c r="J208" s="55" t="s">
        <v>967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1068</v>
      </c>
      <c r="J209" s="55" t="s">
        <v>967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1069</v>
      </c>
      <c r="J210" s="55" t="s">
        <v>967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1070</v>
      </c>
      <c r="J211" s="55" t="s">
        <v>967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1070</v>
      </c>
      <c r="J212" s="55" t="s">
        <v>967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1071</v>
      </c>
      <c r="J213" s="55" t="s">
        <v>967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753</v>
      </c>
      <c r="I214" s="55" t="s">
        <v>1072</v>
      </c>
      <c r="J214" s="55" t="s">
        <v>967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1073</v>
      </c>
      <c r="J216" s="55" t="s">
        <v>968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1074</v>
      </c>
      <c r="J217" s="55" t="s">
        <v>968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1075</v>
      </c>
      <c r="J218" s="55" t="s">
        <v>968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1076</v>
      </c>
      <c r="J219" s="55" t="s">
        <v>968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1077</v>
      </c>
      <c r="J220" s="55" t="s">
        <v>968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1078</v>
      </c>
      <c r="J221" s="55" t="s">
        <v>968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1079</v>
      </c>
      <c r="J222" s="55" t="s">
        <v>968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1079</v>
      </c>
      <c r="J223" s="55" t="s">
        <v>968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1080</v>
      </c>
      <c r="J224" s="55" t="s">
        <v>968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753</v>
      </c>
      <c r="I225" s="55" t="s">
        <v>1081</v>
      </c>
      <c r="J225" s="55" t="s">
        <v>968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1082</v>
      </c>
      <c r="J227" s="55" t="s">
        <v>979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1083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1084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1085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1086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1087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1088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1088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1089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753</v>
      </c>
      <c r="I236" s="55" t="s">
        <v>1090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1091</v>
      </c>
      <c r="J238" s="55" t="s">
        <v>980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1092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93</v>
      </c>
      <c r="I240" s="55" t="s">
        <v>1093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94</v>
      </c>
      <c r="I241" s="55" t="s">
        <v>1094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85</v>
      </c>
      <c r="I242" s="55" t="s">
        <v>1095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252</v>
      </c>
      <c r="I243" s="55" t="s">
        <v>1096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1097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86</v>
      </c>
      <c r="I245" s="55" t="s">
        <v>1097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96</v>
      </c>
      <c r="I246" s="55" t="s">
        <v>1098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753</v>
      </c>
      <c r="I247" s="55" t="s">
        <v>1099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2">
        <v>1</v>
      </c>
      <c r="B249" s="73">
        <f>B238+16</f>
        <v>737</v>
      </c>
      <c r="C249" s="73"/>
      <c r="D249" s="73"/>
      <c r="E249" s="73">
        <v>1</v>
      </c>
      <c r="F249" s="73">
        <v>0</v>
      </c>
      <c r="G249" s="74" t="s">
        <v>91</v>
      </c>
      <c r="H249" s="73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4">
        <v>105</v>
      </c>
      <c r="L249" s="73">
        <v>0</v>
      </c>
      <c r="M249" s="73">
        <v>4</v>
      </c>
      <c r="N249" s="73">
        <f>N238+1</f>
        <v>17</v>
      </c>
      <c r="O249" s="73">
        <v>0</v>
      </c>
    </row>
    <row r="250" spans="1:15" x14ac:dyDescent="0.3">
      <c r="A250" s="72">
        <v>1</v>
      </c>
      <c r="B250" s="73">
        <f>B249+1</f>
        <v>738</v>
      </c>
      <c r="C250" s="73"/>
      <c r="D250" s="73"/>
      <c r="E250" s="73">
        <v>1</v>
      </c>
      <c r="F250" s="73">
        <v>0</v>
      </c>
      <c r="G250" s="74" t="s">
        <v>92</v>
      </c>
      <c r="H250" s="73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4">
        <v>104</v>
      </c>
      <c r="L250" s="73">
        <v>0</v>
      </c>
      <c r="M250" s="73">
        <v>4</v>
      </c>
      <c r="N250" s="73">
        <f>N249</f>
        <v>17</v>
      </c>
      <c r="O250" s="73">
        <v>0</v>
      </c>
    </row>
    <row r="251" spans="1:15" x14ac:dyDescent="0.3">
      <c r="A251" s="72">
        <v>1</v>
      </c>
      <c r="B251" s="73">
        <f t="shared" ref="B251:B258" si="20">B250+1</f>
        <v>739</v>
      </c>
      <c r="C251" s="73"/>
      <c r="D251" s="73"/>
      <c r="E251" s="73">
        <v>1</v>
      </c>
      <c r="F251" s="73">
        <v>0</v>
      </c>
      <c r="G251" s="74" t="s">
        <v>93</v>
      </c>
      <c r="H251" s="73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4">
        <v>103</v>
      </c>
      <c r="L251" s="73">
        <v>0</v>
      </c>
      <c r="M251" s="73">
        <v>4</v>
      </c>
      <c r="N251" s="73">
        <f t="shared" ref="N251:N258" si="22">N250</f>
        <v>17</v>
      </c>
      <c r="O251" s="73">
        <v>0</v>
      </c>
    </row>
    <row r="252" spans="1:15" x14ac:dyDescent="0.3">
      <c r="A252" s="72">
        <v>1</v>
      </c>
      <c r="B252" s="73">
        <f t="shared" si="20"/>
        <v>740</v>
      </c>
      <c r="C252" s="73"/>
      <c r="D252" s="73"/>
      <c r="E252" s="73">
        <v>1</v>
      </c>
      <c r="F252" s="73">
        <v>0</v>
      </c>
      <c r="G252" s="74" t="s">
        <v>94</v>
      </c>
      <c r="H252" s="73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4">
        <v>102</v>
      </c>
      <c r="L252" s="73">
        <v>0</v>
      </c>
      <c r="M252" s="73">
        <v>4</v>
      </c>
      <c r="N252" s="73">
        <f t="shared" si="22"/>
        <v>17</v>
      </c>
      <c r="O252" s="73">
        <v>0</v>
      </c>
    </row>
    <row r="253" spans="1:15" x14ac:dyDescent="0.3">
      <c r="A253" s="72">
        <v>1</v>
      </c>
      <c r="B253" s="73">
        <f t="shared" si="20"/>
        <v>741</v>
      </c>
      <c r="C253" s="73"/>
      <c r="D253" s="73"/>
      <c r="E253" s="73">
        <v>1</v>
      </c>
      <c r="F253" s="73">
        <v>0</v>
      </c>
      <c r="G253" s="74" t="s">
        <v>85</v>
      </c>
      <c r="H253" s="73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4">
        <v>101</v>
      </c>
      <c r="L253" s="73">
        <v>0</v>
      </c>
      <c r="M253" s="73">
        <v>4</v>
      </c>
      <c r="N253" s="73">
        <f t="shared" si="22"/>
        <v>17</v>
      </c>
      <c r="O253" s="73">
        <v>0</v>
      </c>
    </row>
    <row r="254" spans="1:15" x14ac:dyDescent="0.3">
      <c r="A254" s="72">
        <v>1</v>
      </c>
      <c r="B254" s="73">
        <f t="shared" si="20"/>
        <v>742</v>
      </c>
      <c r="C254" s="73"/>
      <c r="D254" s="73"/>
      <c r="E254" s="73">
        <v>1</v>
      </c>
      <c r="F254" s="73">
        <v>0</v>
      </c>
      <c r="G254" s="75" t="s">
        <v>252</v>
      </c>
      <c r="H254" s="73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4">
        <v>110</v>
      </c>
      <c r="L254" s="73">
        <v>0</v>
      </c>
      <c r="M254" s="73">
        <v>4</v>
      </c>
      <c r="N254" s="73">
        <f t="shared" si="22"/>
        <v>17</v>
      </c>
      <c r="O254" s="73">
        <v>0</v>
      </c>
    </row>
    <row r="255" spans="1:15" x14ac:dyDescent="0.3">
      <c r="A255" s="72">
        <v>1</v>
      </c>
      <c r="B255" s="73">
        <f>B254+1</f>
        <v>743</v>
      </c>
      <c r="C255" s="73"/>
      <c r="D255" s="73"/>
      <c r="E255" s="73">
        <v>1</v>
      </c>
      <c r="F255" s="73">
        <v>0</v>
      </c>
      <c r="G255" s="74" t="s">
        <v>95</v>
      </c>
      <c r="H255" s="73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4">
        <v>108</v>
      </c>
      <c r="L255" s="73">
        <v>0</v>
      </c>
      <c r="M255" s="73">
        <v>4</v>
      </c>
      <c r="N255" s="73">
        <f t="shared" si="22"/>
        <v>17</v>
      </c>
      <c r="O255" s="73">
        <v>0</v>
      </c>
    </row>
    <row r="256" spans="1:15" x14ac:dyDescent="0.3">
      <c r="A256" s="72">
        <v>1</v>
      </c>
      <c r="B256" s="73">
        <f t="shared" si="20"/>
        <v>744</v>
      </c>
      <c r="C256" s="73"/>
      <c r="D256" s="73"/>
      <c r="E256" s="73">
        <v>1</v>
      </c>
      <c r="F256" s="73">
        <v>0</v>
      </c>
      <c r="G256" s="74" t="s">
        <v>86</v>
      </c>
      <c r="H256" s="73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4">
        <v>109</v>
      </c>
      <c r="L256" s="73">
        <v>0</v>
      </c>
      <c r="M256" s="73">
        <v>4</v>
      </c>
      <c r="N256" s="73">
        <f t="shared" si="22"/>
        <v>17</v>
      </c>
      <c r="O256" s="73">
        <v>0</v>
      </c>
    </row>
    <row r="257" spans="1:15" x14ac:dyDescent="0.3">
      <c r="A257" s="72">
        <v>1</v>
      </c>
      <c r="B257" s="73">
        <f t="shared" si="20"/>
        <v>745</v>
      </c>
      <c r="C257" s="73"/>
      <c r="D257" s="73"/>
      <c r="E257" s="73">
        <v>1</v>
      </c>
      <c r="F257" s="73">
        <v>0</v>
      </c>
      <c r="G257" s="74" t="s">
        <v>96</v>
      </c>
      <c r="H257" s="73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4">
        <v>107</v>
      </c>
      <c r="L257" s="73">
        <v>0</v>
      </c>
      <c r="M257" s="73">
        <v>4</v>
      </c>
      <c r="N257" s="73">
        <f t="shared" si="22"/>
        <v>17</v>
      </c>
      <c r="O257" s="73">
        <v>0</v>
      </c>
    </row>
    <row r="258" spans="1:15" x14ac:dyDescent="0.3">
      <c r="A258" s="72">
        <v>1</v>
      </c>
      <c r="B258" s="73">
        <f t="shared" si="20"/>
        <v>746</v>
      </c>
      <c r="C258" s="73"/>
      <c r="D258" s="73"/>
      <c r="E258" s="73">
        <v>1</v>
      </c>
      <c r="F258" s="73">
        <v>0</v>
      </c>
      <c r="G258" s="58" t="s">
        <v>753</v>
      </c>
      <c r="H258" s="73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4">
        <v>106</v>
      </c>
      <c r="L258" s="73">
        <v>0</v>
      </c>
      <c r="M258" s="73">
        <v>4</v>
      </c>
      <c r="N258" s="73">
        <f t="shared" si="22"/>
        <v>17</v>
      </c>
      <c r="O258" s="73">
        <v>0</v>
      </c>
    </row>
    <row r="260" spans="1:15" x14ac:dyDescent="0.3">
      <c r="A260" s="72">
        <v>1</v>
      </c>
      <c r="B260" s="73">
        <f>B249+16</f>
        <v>753</v>
      </c>
      <c r="C260" s="73"/>
      <c r="D260" s="73"/>
      <c r="E260" s="73">
        <v>1</v>
      </c>
      <c r="F260" s="73">
        <v>0</v>
      </c>
      <c r="G260" s="74" t="s">
        <v>91</v>
      </c>
      <c r="H260" s="73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4">
        <v>105</v>
      </c>
      <c r="L260" s="73">
        <v>0</v>
      </c>
      <c r="M260" s="73">
        <v>4</v>
      </c>
      <c r="N260" s="73">
        <f>N249+1</f>
        <v>18</v>
      </c>
      <c r="O260" s="73">
        <v>0</v>
      </c>
    </row>
    <row r="261" spans="1:15" x14ac:dyDescent="0.3">
      <c r="A261" s="72">
        <v>1</v>
      </c>
      <c r="B261" s="73">
        <f>B260+1</f>
        <v>754</v>
      </c>
      <c r="C261" s="73"/>
      <c r="D261" s="73"/>
      <c r="E261" s="73">
        <v>1</v>
      </c>
      <c r="F261" s="73">
        <v>0</v>
      </c>
      <c r="G261" s="74" t="s">
        <v>92</v>
      </c>
      <c r="H261" s="73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4">
        <v>104</v>
      </c>
      <c r="L261" s="73">
        <v>0</v>
      </c>
      <c r="M261" s="73">
        <v>4</v>
      </c>
      <c r="N261" s="73">
        <f>N260</f>
        <v>18</v>
      </c>
      <c r="O261" s="73">
        <v>0</v>
      </c>
    </row>
    <row r="262" spans="1:15" x14ac:dyDescent="0.3">
      <c r="A262" s="72">
        <v>1</v>
      </c>
      <c r="B262" s="73">
        <f t="shared" ref="B262:B269" si="23">B261+1</f>
        <v>755</v>
      </c>
      <c r="C262" s="73"/>
      <c r="D262" s="73"/>
      <c r="E262" s="73">
        <v>1</v>
      </c>
      <c r="F262" s="73">
        <v>0</v>
      </c>
      <c r="G262" s="74" t="s">
        <v>93</v>
      </c>
      <c r="H262" s="73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4">
        <v>103</v>
      </c>
      <c r="L262" s="73">
        <v>0</v>
      </c>
      <c r="M262" s="73">
        <v>4</v>
      </c>
      <c r="N262" s="73">
        <f t="shared" ref="N262:N269" si="25">N261</f>
        <v>18</v>
      </c>
      <c r="O262" s="73">
        <v>0</v>
      </c>
    </row>
    <row r="263" spans="1:15" x14ac:dyDescent="0.3">
      <c r="A263" s="72">
        <v>1</v>
      </c>
      <c r="B263" s="73">
        <f t="shared" si="23"/>
        <v>756</v>
      </c>
      <c r="C263" s="73"/>
      <c r="D263" s="73"/>
      <c r="E263" s="73">
        <v>1</v>
      </c>
      <c r="F263" s="73">
        <v>0</v>
      </c>
      <c r="G263" s="74" t="s">
        <v>94</v>
      </c>
      <c r="H263" s="73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4">
        <v>102</v>
      </c>
      <c r="L263" s="73">
        <v>0</v>
      </c>
      <c r="M263" s="73">
        <v>4</v>
      </c>
      <c r="N263" s="73">
        <f t="shared" si="25"/>
        <v>18</v>
      </c>
      <c r="O263" s="73">
        <v>0</v>
      </c>
    </row>
    <row r="264" spans="1:15" x14ac:dyDescent="0.3">
      <c r="A264" s="72">
        <v>1</v>
      </c>
      <c r="B264" s="73">
        <f t="shared" si="23"/>
        <v>757</v>
      </c>
      <c r="C264" s="73"/>
      <c r="D264" s="73"/>
      <c r="E264" s="73">
        <v>1</v>
      </c>
      <c r="F264" s="73">
        <v>0</v>
      </c>
      <c r="G264" s="74" t="s">
        <v>85</v>
      </c>
      <c r="H264" s="73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4">
        <v>101</v>
      </c>
      <c r="L264" s="73">
        <v>0</v>
      </c>
      <c r="M264" s="73">
        <v>4</v>
      </c>
      <c r="N264" s="73">
        <f t="shared" si="25"/>
        <v>18</v>
      </c>
      <c r="O264" s="73">
        <v>0</v>
      </c>
    </row>
    <row r="265" spans="1:15" x14ac:dyDescent="0.3">
      <c r="A265" s="72">
        <v>1</v>
      </c>
      <c r="B265" s="73">
        <f t="shared" si="23"/>
        <v>758</v>
      </c>
      <c r="C265" s="73"/>
      <c r="D265" s="73"/>
      <c r="E265" s="73">
        <v>1</v>
      </c>
      <c r="F265" s="73">
        <v>0</v>
      </c>
      <c r="G265" s="75" t="s">
        <v>252</v>
      </c>
      <c r="H265" s="73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4">
        <v>110</v>
      </c>
      <c r="L265" s="73">
        <v>0</v>
      </c>
      <c r="M265" s="73">
        <v>4</v>
      </c>
      <c r="N265" s="73">
        <f t="shared" si="25"/>
        <v>18</v>
      </c>
      <c r="O265" s="73">
        <v>0</v>
      </c>
    </row>
    <row r="266" spans="1:15" x14ac:dyDescent="0.3">
      <c r="A266" s="72">
        <v>1</v>
      </c>
      <c r="B266" s="73">
        <f>B265+1</f>
        <v>759</v>
      </c>
      <c r="C266" s="73"/>
      <c r="D266" s="73"/>
      <c r="E266" s="73">
        <v>1</v>
      </c>
      <c r="F266" s="73">
        <v>0</v>
      </c>
      <c r="G266" s="74" t="s">
        <v>95</v>
      </c>
      <c r="H266" s="73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4">
        <v>108</v>
      </c>
      <c r="L266" s="73">
        <v>0</v>
      </c>
      <c r="M266" s="73">
        <v>4</v>
      </c>
      <c r="N266" s="73">
        <f t="shared" si="25"/>
        <v>18</v>
      </c>
      <c r="O266" s="73">
        <v>0</v>
      </c>
    </row>
    <row r="267" spans="1:15" x14ac:dyDescent="0.3">
      <c r="A267" s="72">
        <v>1</v>
      </c>
      <c r="B267" s="73">
        <f t="shared" si="23"/>
        <v>760</v>
      </c>
      <c r="C267" s="73"/>
      <c r="D267" s="73"/>
      <c r="E267" s="73">
        <v>1</v>
      </c>
      <c r="F267" s="73">
        <v>0</v>
      </c>
      <c r="G267" s="74" t="s">
        <v>86</v>
      </c>
      <c r="H267" s="73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4">
        <v>109</v>
      </c>
      <c r="L267" s="73">
        <v>0</v>
      </c>
      <c r="M267" s="73">
        <v>4</v>
      </c>
      <c r="N267" s="73">
        <f t="shared" si="25"/>
        <v>18</v>
      </c>
      <c r="O267" s="73">
        <v>0</v>
      </c>
    </row>
    <row r="268" spans="1:15" x14ac:dyDescent="0.3">
      <c r="A268" s="72">
        <v>1</v>
      </c>
      <c r="B268" s="73">
        <f t="shared" si="23"/>
        <v>761</v>
      </c>
      <c r="C268" s="73"/>
      <c r="D268" s="73"/>
      <c r="E268" s="73">
        <v>1</v>
      </c>
      <c r="F268" s="73">
        <v>0</v>
      </c>
      <c r="G268" s="74" t="s">
        <v>96</v>
      </c>
      <c r="H268" s="73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4">
        <v>107</v>
      </c>
      <c r="L268" s="73">
        <v>0</v>
      </c>
      <c r="M268" s="73">
        <v>4</v>
      </c>
      <c r="N268" s="73">
        <f t="shared" si="25"/>
        <v>18</v>
      </c>
      <c r="O268" s="73">
        <v>0</v>
      </c>
    </row>
    <row r="269" spans="1:15" x14ac:dyDescent="0.3">
      <c r="A269" s="72">
        <v>1</v>
      </c>
      <c r="B269" s="73">
        <f t="shared" si="23"/>
        <v>762</v>
      </c>
      <c r="C269" s="73"/>
      <c r="D269" s="73"/>
      <c r="E269" s="73">
        <v>1</v>
      </c>
      <c r="F269" s="73">
        <v>0</v>
      </c>
      <c r="G269" s="58" t="s">
        <v>753</v>
      </c>
      <c r="H269" s="73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4">
        <v>106</v>
      </c>
      <c r="L269" s="73">
        <v>0</v>
      </c>
      <c r="M269" s="73">
        <v>4</v>
      </c>
      <c r="N269" s="73">
        <f t="shared" si="25"/>
        <v>18</v>
      </c>
      <c r="O269" s="73">
        <v>0</v>
      </c>
    </row>
    <row r="271" spans="1:15" x14ac:dyDescent="0.3">
      <c r="A271" s="72">
        <v>1</v>
      </c>
      <c r="B271" s="73">
        <f>B260+16</f>
        <v>769</v>
      </c>
      <c r="C271" s="73"/>
      <c r="D271" s="73"/>
      <c r="E271" s="73">
        <v>1</v>
      </c>
      <c r="F271" s="73">
        <v>0</v>
      </c>
      <c r="G271" s="74" t="s">
        <v>91</v>
      </c>
      <c r="H271" s="73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4">
        <v>105</v>
      </c>
      <c r="L271" s="73">
        <v>0</v>
      </c>
      <c r="M271" s="73">
        <v>4</v>
      </c>
      <c r="N271" s="73">
        <f>N260+1</f>
        <v>19</v>
      </c>
      <c r="O271" s="73">
        <v>0</v>
      </c>
    </row>
    <row r="272" spans="1:15" x14ac:dyDescent="0.3">
      <c r="A272" s="72">
        <v>1</v>
      </c>
      <c r="B272" s="73">
        <f>B271+1</f>
        <v>770</v>
      </c>
      <c r="C272" s="73"/>
      <c r="D272" s="73"/>
      <c r="E272" s="73">
        <v>1</v>
      </c>
      <c r="F272" s="73">
        <v>0</v>
      </c>
      <c r="G272" s="74" t="s">
        <v>92</v>
      </c>
      <c r="H272" s="73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4">
        <v>104</v>
      </c>
      <c r="L272" s="73">
        <v>0</v>
      </c>
      <c r="M272" s="73">
        <v>4</v>
      </c>
      <c r="N272" s="73">
        <f>N271</f>
        <v>19</v>
      </c>
      <c r="O272" s="73">
        <v>0</v>
      </c>
    </row>
    <row r="273" spans="1:15" x14ac:dyDescent="0.3">
      <c r="A273" s="72">
        <v>1</v>
      </c>
      <c r="B273" s="73">
        <f t="shared" ref="B273:B280" si="26">B272+1</f>
        <v>771</v>
      </c>
      <c r="C273" s="73"/>
      <c r="D273" s="73"/>
      <c r="E273" s="73">
        <v>1</v>
      </c>
      <c r="F273" s="73">
        <v>0</v>
      </c>
      <c r="G273" s="74" t="s">
        <v>93</v>
      </c>
      <c r="H273" s="73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4">
        <v>103</v>
      </c>
      <c r="L273" s="73">
        <v>0</v>
      </c>
      <c r="M273" s="73">
        <v>4</v>
      </c>
      <c r="N273" s="73">
        <f t="shared" ref="N273:N280" si="28">N272</f>
        <v>19</v>
      </c>
      <c r="O273" s="73">
        <v>0</v>
      </c>
    </row>
    <row r="274" spans="1:15" x14ac:dyDescent="0.3">
      <c r="A274" s="72">
        <v>1</v>
      </c>
      <c r="B274" s="73">
        <f t="shared" si="26"/>
        <v>772</v>
      </c>
      <c r="C274" s="73"/>
      <c r="D274" s="73"/>
      <c r="E274" s="73">
        <v>1</v>
      </c>
      <c r="F274" s="73">
        <v>0</v>
      </c>
      <c r="G274" s="74" t="s">
        <v>94</v>
      </c>
      <c r="H274" s="73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4">
        <v>102</v>
      </c>
      <c r="L274" s="73">
        <v>0</v>
      </c>
      <c r="M274" s="73">
        <v>4</v>
      </c>
      <c r="N274" s="73">
        <f t="shared" si="28"/>
        <v>19</v>
      </c>
      <c r="O274" s="73">
        <v>0</v>
      </c>
    </row>
    <row r="275" spans="1:15" x14ac:dyDescent="0.3">
      <c r="A275" s="72">
        <v>1</v>
      </c>
      <c r="B275" s="73">
        <f t="shared" si="26"/>
        <v>773</v>
      </c>
      <c r="C275" s="73"/>
      <c r="D275" s="73"/>
      <c r="E275" s="73">
        <v>1</v>
      </c>
      <c r="F275" s="73">
        <v>0</v>
      </c>
      <c r="G275" s="74" t="s">
        <v>85</v>
      </c>
      <c r="H275" s="73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4">
        <v>101</v>
      </c>
      <c r="L275" s="73">
        <v>0</v>
      </c>
      <c r="M275" s="73">
        <v>4</v>
      </c>
      <c r="N275" s="73">
        <f t="shared" si="28"/>
        <v>19</v>
      </c>
      <c r="O275" s="73">
        <v>0</v>
      </c>
    </row>
    <row r="276" spans="1:15" x14ac:dyDescent="0.3">
      <c r="A276" s="72">
        <v>1</v>
      </c>
      <c r="B276" s="73">
        <f t="shared" si="26"/>
        <v>774</v>
      </c>
      <c r="C276" s="73"/>
      <c r="D276" s="73"/>
      <c r="E276" s="73">
        <v>1</v>
      </c>
      <c r="F276" s="73">
        <v>0</v>
      </c>
      <c r="G276" s="75" t="s">
        <v>252</v>
      </c>
      <c r="H276" s="73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4">
        <v>110</v>
      </c>
      <c r="L276" s="73">
        <v>0</v>
      </c>
      <c r="M276" s="73">
        <v>4</v>
      </c>
      <c r="N276" s="73">
        <f t="shared" si="28"/>
        <v>19</v>
      </c>
      <c r="O276" s="73">
        <v>0</v>
      </c>
    </row>
    <row r="277" spans="1:15" x14ac:dyDescent="0.3">
      <c r="A277" s="72">
        <v>1</v>
      </c>
      <c r="B277" s="73">
        <f>B276+1</f>
        <v>775</v>
      </c>
      <c r="C277" s="73"/>
      <c r="D277" s="73"/>
      <c r="E277" s="73">
        <v>1</v>
      </c>
      <c r="F277" s="73">
        <v>0</v>
      </c>
      <c r="G277" s="74" t="s">
        <v>95</v>
      </c>
      <c r="H277" s="73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4">
        <v>108</v>
      </c>
      <c r="L277" s="73">
        <v>0</v>
      </c>
      <c r="M277" s="73">
        <v>4</v>
      </c>
      <c r="N277" s="73">
        <f t="shared" si="28"/>
        <v>19</v>
      </c>
      <c r="O277" s="73">
        <v>0</v>
      </c>
    </row>
    <row r="278" spans="1:15" x14ac:dyDescent="0.3">
      <c r="A278" s="72">
        <v>1</v>
      </c>
      <c r="B278" s="73">
        <f t="shared" si="26"/>
        <v>776</v>
      </c>
      <c r="C278" s="73"/>
      <c r="D278" s="73"/>
      <c r="E278" s="73">
        <v>1</v>
      </c>
      <c r="F278" s="73">
        <v>0</v>
      </c>
      <c r="G278" s="74" t="s">
        <v>86</v>
      </c>
      <c r="H278" s="73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4">
        <v>109</v>
      </c>
      <c r="L278" s="73">
        <v>0</v>
      </c>
      <c r="M278" s="73">
        <v>4</v>
      </c>
      <c r="N278" s="73">
        <f t="shared" si="28"/>
        <v>19</v>
      </c>
      <c r="O278" s="73">
        <v>0</v>
      </c>
    </row>
    <row r="279" spans="1:15" x14ac:dyDescent="0.3">
      <c r="A279" s="72">
        <v>1</v>
      </c>
      <c r="B279" s="73">
        <f t="shared" si="26"/>
        <v>777</v>
      </c>
      <c r="C279" s="73"/>
      <c r="D279" s="73"/>
      <c r="E279" s="73">
        <v>1</v>
      </c>
      <c r="F279" s="73">
        <v>0</v>
      </c>
      <c r="G279" s="74" t="s">
        <v>96</v>
      </c>
      <c r="H279" s="73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4">
        <v>107</v>
      </c>
      <c r="L279" s="73">
        <v>0</v>
      </c>
      <c r="M279" s="73">
        <v>4</v>
      </c>
      <c r="N279" s="73">
        <f t="shared" si="28"/>
        <v>19</v>
      </c>
      <c r="O279" s="73">
        <v>0</v>
      </c>
    </row>
    <row r="280" spans="1:15" x14ac:dyDescent="0.3">
      <c r="A280" s="72">
        <v>1</v>
      </c>
      <c r="B280" s="73">
        <f t="shared" si="26"/>
        <v>778</v>
      </c>
      <c r="C280" s="73"/>
      <c r="D280" s="73"/>
      <c r="E280" s="73">
        <v>1</v>
      </c>
      <c r="F280" s="73">
        <v>0</v>
      </c>
      <c r="G280" s="58" t="s">
        <v>753</v>
      </c>
      <c r="H280" s="73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4">
        <v>106</v>
      </c>
      <c r="L280" s="73">
        <v>0</v>
      </c>
      <c r="M280" s="73">
        <v>4</v>
      </c>
      <c r="N280" s="73">
        <f t="shared" si="28"/>
        <v>19</v>
      </c>
      <c r="O280" s="73">
        <v>0</v>
      </c>
    </row>
    <row r="282" spans="1:15" x14ac:dyDescent="0.3">
      <c r="A282" s="72">
        <v>1</v>
      </c>
      <c r="B282" s="73">
        <f>B271+16</f>
        <v>785</v>
      </c>
      <c r="C282" s="73"/>
      <c r="D282" s="73"/>
      <c r="E282" s="73">
        <v>1</v>
      </c>
      <c r="F282" s="73">
        <v>0</v>
      </c>
      <c r="G282" s="74" t="s">
        <v>91</v>
      </c>
      <c r="H282" s="73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4">
        <v>105</v>
      </c>
      <c r="L282" s="73">
        <v>0</v>
      </c>
      <c r="M282" s="73">
        <v>4</v>
      </c>
      <c r="N282" s="73">
        <f>N271+1</f>
        <v>20</v>
      </c>
      <c r="O282" s="73">
        <v>0</v>
      </c>
    </row>
    <row r="283" spans="1:15" x14ac:dyDescent="0.3">
      <c r="A283" s="72">
        <v>1</v>
      </c>
      <c r="B283" s="73">
        <f>B282+1</f>
        <v>786</v>
      </c>
      <c r="C283" s="73"/>
      <c r="D283" s="73"/>
      <c r="E283" s="73">
        <v>1</v>
      </c>
      <c r="F283" s="73">
        <v>0</v>
      </c>
      <c r="G283" s="74" t="s">
        <v>92</v>
      </c>
      <c r="H283" s="73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4">
        <v>104</v>
      </c>
      <c r="L283" s="73">
        <v>0</v>
      </c>
      <c r="M283" s="73">
        <v>4</v>
      </c>
      <c r="N283" s="73">
        <f>N282</f>
        <v>20</v>
      </c>
      <c r="O283" s="73">
        <v>0</v>
      </c>
    </row>
    <row r="284" spans="1:15" x14ac:dyDescent="0.3">
      <c r="A284" s="72">
        <v>1</v>
      </c>
      <c r="B284" s="73">
        <f t="shared" ref="B284:B291" si="29">B283+1</f>
        <v>787</v>
      </c>
      <c r="C284" s="73"/>
      <c r="D284" s="73"/>
      <c r="E284" s="73">
        <v>1</v>
      </c>
      <c r="F284" s="73">
        <v>0</v>
      </c>
      <c r="G284" s="74" t="s">
        <v>93</v>
      </c>
      <c r="H284" s="73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4">
        <v>103</v>
      </c>
      <c r="L284" s="73">
        <v>0</v>
      </c>
      <c r="M284" s="73">
        <v>4</v>
      </c>
      <c r="N284" s="73">
        <f t="shared" ref="N284:N291" si="31">N283</f>
        <v>20</v>
      </c>
      <c r="O284" s="73">
        <v>0</v>
      </c>
    </row>
    <row r="285" spans="1:15" x14ac:dyDescent="0.3">
      <c r="A285" s="72">
        <v>1</v>
      </c>
      <c r="B285" s="73">
        <f t="shared" si="29"/>
        <v>788</v>
      </c>
      <c r="C285" s="73"/>
      <c r="D285" s="73"/>
      <c r="E285" s="73">
        <v>1</v>
      </c>
      <c r="F285" s="73">
        <v>0</v>
      </c>
      <c r="G285" s="74" t="s">
        <v>94</v>
      </c>
      <c r="H285" s="73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4">
        <v>102</v>
      </c>
      <c r="L285" s="73">
        <v>0</v>
      </c>
      <c r="M285" s="73">
        <v>4</v>
      </c>
      <c r="N285" s="73">
        <f t="shared" si="31"/>
        <v>20</v>
      </c>
      <c r="O285" s="73">
        <v>0</v>
      </c>
    </row>
    <row r="286" spans="1:15" x14ac:dyDescent="0.3">
      <c r="A286" s="72">
        <v>1</v>
      </c>
      <c r="B286" s="73">
        <f t="shared" si="29"/>
        <v>789</v>
      </c>
      <c r="C286" s="73"/>
      <c r="D286" s="73"/>
      <c r="E286" s="73">
        <v>1</v>
      </c>
      <c r="F286" s="73">
        <v>0</v>
      </c>
      <c r="G286" s="74" t="s">
        <v>85</v>
      </c>
      <c r="H286" s="73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4">
        <v>101</v>
      </c>
      <c r="L286" s="73">
        <v>0</v>
      </c>
      <c r="M286" s="73">
        <v>4</v>
      </c>
      <c r="N286" s="73">
        <f t="shared" si="31"/>
        <v>20</v>
      </c>
      <c r="O286" s="73">
        <v>0</v>
      </c>
    </row>
    <row r="287" spans="1:15" x14ac:dyDescent="0.3">
      <c r="A287" s="72">
        <v>1</v>
      </c>
      <c r="B287" s="73">
        <f t="shared" si="29"/>
        <v>790</v>
      </c>
      <c r="C287" s="73"/>
      <c r="D287" s="73"/>
      <c r="E287" s="73">
        <v>1</v>
      </c>
      <c r="F287" s="73">
        <v>0</v>
      </c>
      <c r="G287" s="75" t="s">
        <v>252</v>
      </c>
      <c r="H287" s="73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4">
        <v>110</v>
      </c>
      <c r="L287" s="73">
        <v>0</v>
      </c>
      <c r="M287" s="73">
        <v>4</v>
      </c>
      <c r="N287" s="73">
        <f t="shared" si="31"/>
        <v>20</v>
      </c>
      <c r="O287" s="73">
        <v>0</v>
      </c>
    </row>
    <row r="288" spans="1:15" x14ac:dyDescent="0.3">
      <c r="A288" s="72">
        <v>1</v>
      </c>
      <c r="B288" s="73">
        <f>B287+1</f>
        <v>791</v>
      </c>
      <c r="C288" s="73"/>
      <c r="D288" s="73"/>
      <c r="E288" s="73">
        <v>1</v>
      </c>
      <c r="F288" s="73">
        <v>0</v>
      </c>
      <c r="G288" s="74" t="s">
        <v>95</v>
      </c>
      <c r="H288" s="73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4">
        <v>108</v>
      </c>
      <c r="L288" s="73">
        <v>0</v>
      </c>
      <c r="M288" s="73">
        <v>4</v>
      </c>
      <c r="N288" s="73">
        <f t="shared" si="31"/>
        <v>20</v>
      </c>
      <c r="O288" s="73">
        <v>0</v>
      </c>
    </row>
    <row r="289" spans="1:15" x14ac:dyDescent="0.3">
      <c r="A289" s="72">
        <v>1</v>
      </c>
      <c r="B289" s="73">
        <f t="shared" si="29"/>
        <v>792</v>
      </c>
      <c r="C289" s="73"/>
      <c r="D289" s="73"/>
      <c r="E289" s="73">
        <v>1</v>
      </c>
      <c r="F289" s="73">
        <v>0</v>
      </c>
      <c r="G289" s="74" t="s">
        <v>86</v>
      </c>
      <c r="H289" s="73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4">
        <v>109</v>
      </c>
      <c r="L289" s="73">
        <v>0</v>
      </c>
      <c r="M289" s="73">
        <v>4</v>
      </c>
      <c r="N289" s="73">
        <f t="shared" si="31"/>
        <v>20</v>
      </c>
      <c r="O289" s="73">
        <v>0</v>
      </c>
    </row>
    <row r="290" spans="1:15" x14ac:dyDescent="0.3">
      <c r="A290" s="72">
        <v>1</v>
      </c>
      <c r="B290" s="73">
        <f t="shared" si="29"/>
        <v>793</v>
      </c>
      <c r="C290" s="73"/>
      <c r="D290" s="73"/>
      <c r="E290" s="73">
        <v>1</v>
      </c>
      <c r="F290" s="73">
        <v>0</v>
      </c>
      <c r="G290" s="74" t="s">
        <v>96</v>
      </c>
      <c r="H290" s="73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4">
        <v>107</v>
      </c>
      <c r="L290" s="73">
        <v>0</v>
      </c>
      <c r="M290" s="73">
        <v>4</v>
      </c>
      <c r="N290" s="73">
        <f t="shared" si="31"/>
        <v>20</v>
      </c>
      <c r="O290" s="73">
        <v>0</v>
      </c>
    </row>
    <row r="291" spans="1:15" x14ac:dyDescent="0.3">
      <c r="A291" s="72">
        <v>1</v>
      </c>
      <c r="B291" s="73">
        <f t="shared" si="29"/>
        <v>794</v>
      </c>
      <c r="C291" s="73"/>
      <c r="D291" s="73"/>
      <c r="E291" s="73">
        <v>1</v>
      </c>
      <c r="F291" s="73">
        <v>0</v>
      </c>
      <c r="G291" s="58" t="s">
        <v>753</v>
      </c>
      <c r="H291" s="73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4">
        <v>106</v>
      </c>
      <c r="L291" s="73">
        <v>0</v>
      </c>
      <c r="M291" s="73">
        <v>4</v>
      </c>
      <c r="N291" s="73">
        <f t="shared" si="31"/>
        <v>20</v>
      </c>
      <c r="O291" s="73">
        <v>0</v>
      </c>
    </row>
    <row r="293" spans="1:15" x14ac:dyDescent="0.3">
      <c r="A293" s="72">
        <v>1</v>
      </c>
      <c r="B293" s="73">
        <f>B282+16</f>
        <v>801</v>
      </c>
      <c r="C293" s="73"/>
      <c r="D293" s="73"/>
      <c r="E293" s="73">
        <v>1</v>
      </c>
      <c r="F293" s="73">
        <v>0</v>
      </c>
      <c r="G293" s="74" t="s">
        <v>91</v>
      </c>
      <c r="H293" s="73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4">
        <v>105</v>
      </c>
      <c r="L293" s="73">
        <v>0</v>
      </c>
      <c r="M293" s="73">
        <v>4</v>
      </c>
      <c r="N293" s="73">
        <f>N282+1</f>
        <v>21</v>
      </c>
      <c r="O293" s="73">
        <v>0</v>
      </c>
    </row>
    <row r="294" spans="1:15" x14ac:dyDescent="0.3">
      <c r="A294" s="72">
        <v>1</v>
      </c>
      <c r="B294" s="73">
        <f>B293+1</f>
        <v>802</v>
      </c>
      <c r="C294" s="73"/>
      <c r="D294" s="73"/>
      <c r="E294" s="73">
        <v>1</v>
      </c>
      <c r="F294" s="73">
        <v>0</v>
      </c>
      <c r="G294" s="74" t="s">
        <v>92</v>
      </c>
      <c r="H294" s="73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4">
        <v>104</v>
      </c>
      <c r="L294" s="73">
        <v>0</v>
      </c>
      <c r="M294" s="73">
        <v>4</v>
      </c>
      <c r="N294" s="73">
        <f>N293</f>
        <v>21</v>
      </c>
      <c r="O294" s="73">
        <v>0</v>
      </c>
    </row>
    <row r="295" spans="1:15" x14ac:dyDescent="0.3">
      <c r="A295" s="72">
        <v>1</v>
      </c>
      <c r="B295" s="73">
        <f t="shared" ref="B295:B302" si="32">B294+1</f>
        <v>803</v>
      </c>
      <c r="C295" s="73"/>
      <c r="D295" s="73"/>
      <c r="E295" s="73">
        <v>1</v>
      </c>
      <c r="F295" s="73">
        <v>0</v>
      </c>
      <c r="G295" s="74" t="s">
        <v>93</v>
      </c>
      <c r="H295" s="73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4">
        <v>103</v>
      </c>
      <c r="L295" s="73">
        <v>0</v>
      </c>
      <c r="M295" s="73">
        <v>4</v>
      </c>
      <c r="N295" s="73">
        <f t="shared" ref="N295:N302" si="34">N294</f>
        <v>21</v>
      </c>
      <c r="O295" s="73">
        <v>0</v>
      </c>
    </row>
    <row r="296" spans="1:15" x14ac:dyDescent="0.3">
      <c r="A296" s="72">
        <v>1</v>
      </c>
      <c r="B296" s="73">
        <f t="shared" si="32"/>
        <v>804</v>
      </c>
      <c r="C296" s="73"/>
      <c r="D296" s="73"/>
      <c r="E296" s="73">
        <v>1</v>
      </c>
      <c r="F296" s="73">
        <v>0</v>
      </c>
      <c r="G296" s="74" t="s">
        <v>94</v>
      </c>
      <c r="H296" s="73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4">
        <v>102</v>
      </c>
      <c r="L296" s="73">
        <v>0</v>
      </c>
      <c r="M296" s="73">
        <v>4</v>
      </c>
      <c r="N296" s="73">
        <f t="shared" si="34"/>
        <v>21</v>
      </c>
      <c r="O296" s="73">
        <v>0</v>
      </c>
    </row>
    <row r="297" spans="1:15" x14ac:dyDescent="0.3">
      <c r="A297" s="72">
        <v>1</v>
      </c>
      <c r="B297" s="73">
        <f t="shared" si="32"/>
        <v>805</v>
      </c>
      <c r="C297" s="73"/>
      <c r="D297" s="73"/>
      <c r="E297" s="73">
        <v>1</v>
      </c>
      <c r="F297" s="73">
        <v>0</v>
      </c>
      <c r="G297" s="74" t="s">
        <v>85</v>
      </c>
      <c r="H297" s="73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4">
        <v>101</v>
      </c>
      <c r="L297" s="73">
        <v>0</v>
      </c>
      <c r="M297" s="73">
        <v>4</v>
      </c>
      <c r="N297" s="73">
        <f t="shared" si="34"/>
        <v>21</v>
      </c>
      <c r="O297" s="73">
        <v>0</v>
      </c>
    </row>
    <row r="298" spans="1:15" x14ac:dyDescent="0.3">
      <c r="A298" s="72">
        <v>1</v>
      </c>
      <c r="B298" s="73">
        <f t="shared" si="32"/>
        <v>806</v>
      </c>
      <c r="C298" s="73"/>
      <c r="D298" s="73"/>
      <c r="E298" s="73">
        <v>1</v>
      </c>
      <c r="F298" s="73">
        <v>0</v>
      </c>
      <c r="G298" s="75" t="s">
        <v>252</v>
      </c>
      <c r="H298" s="73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4">
        <v>110</v>
      </c>
      <c r="L298" s="73">
        <v>0</v>
      </c>
      <c r="M298" s="73">
        <v>4</v>
      </c>
      <c r="N298" s="73">
        <f t="shared" si="34"/>
        <v>21</v>
      </c>
      <c r="O298" s="73">
        <v>0</v>
      </c>
    </row>
    <row r="299" spans="1:15" x14ac:dyDescent="0.3">
      <c r="A299" s="72">
        <v>1</v>
      </c>
      <c r="B299" s="73">
        <f>B298+1</f>
        <v>807</v>
      </c>
      <c r="C299" s="73"/>
      <c r="D299" s="73"/>
      <c r="E299" s="73">
        <v>1</v>
      </c>
      <c r="F299" s="73">
        <v>0</v>
      </c>
      <c r="G299" s="74" t="s">
        <v>95</v>
      </c>
      <c r="H299" s="73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4">
        <v>108</v>
      </c>
      <c r="L299" s="73">
        <v>0</v>
      </c>
      <c r="M299" s="73">
        <v>4</v>
      </c>
      <c r="N299" s="73">
        <f t="shared" si="34"/>
        <v>21</v>
      </c>
      <c r="O299" s="73">
        <v>0</v>
      </c>
    </row>
    <row r="300" spans="1:15" x14ac:dyDescent="0.3">
      <c r="A300" s="72">
        <v>1</v>
      </c>
      <c r="B300" s="73">
        <f t="shared" si="32"/>
        <v>808</v>
      </c>
      <c r="C300" s="73"/>
      <c r="D300" s="73"/>
      <c r="E300" s="73">
        <v>1</v>
      </c>
      <c r="F300" s="73">
        <v>0</v>
      </c>
      <c r="G300" s="74" t="s">
        <v>86</v>
      </c>
      <c r="H300" s="73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4">
        <v>109</v>
      </c>
      <c r="L300" s="73">
        <v>0</v>
      </c>
      <c r="M300" s="73">
        <v>4</v>
      </c>
      <c r="N300" s="73">
        <f t="shared" si="34"/>
        <v>21</v>
      </c>
      <c r="O300" s="73">
        <v>0</v>
      </c>
    </row>
    <row r="301" spans="1:15" x14ac:dyDescent="0.3">
      <c r="A301" s="72">
        <v>1</v>
      </c>
      <c r="B301" s="73">
        <f t="shared" si="32"/>
        <v>809</v>
      </c>
      <c r="C301" s="73"/>
      <c r="D301" s="73"/>
      <c r="E301" s="73">
        <v>1</v>
      </c>
      <c r="F301" s="73">
        <v>0</v>
      </c>
      <c r="G301" s="74" t="s">
        <v>96</v>
      </c>
      <c r="H301" s="73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4">
        <v>107</v>
      </c>
      <c r="L301" s="73">
        <v>0</v>
      </c>
      <c r="M301" s="73">
        <v>4</v>
      </c>
      <c r="N301" s="73">
        <f t="shared" si="34"/>
        <v>21</v>
      </c>
      <c r="O301" s="73">
        <v>0</v>
      </c>
    </row>
    <row r="302" spans="1:15" x14ac:dyDescent="0.3">
      <c r="A302" s="72">
        <v>1</v>
      </c>
      <c r="B302" s="73">
        <f t="shared" si="32"/>
        <v>810</v>
      </c>
      <c r="C302" s="73"/>
      <c r="D302" s="73"/>
      <c r="E302" s="73">
        <v>1</v>
      </c>
      <c r="F302" s="73">
        <v>0</v>
      </c>
      <c r="G302" s="58" t="s">
        <v>753</v>
      </c>
      <c r="H302" s="73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4">
        <v>106</v>
      </c>
      <c r="L302" s="73">
        <v>0</v>
      </c>
      <c r="M302" s="73">
        <v>4</v>
      </c>
      <c r="N302" s="73">
        <f t="shared" si="34"/>
        <v>21</v>
      </c>
      <c r="O302" s="73">
        <v>0</v>
      </c>
    </row>
    <row r="304" spans="1:15" x14ac:dyDescent="0.3">
      <c r="A304" s="72">
        <v>1</v>
      </c>
      <c r="B304" s="73">
        <f>B293+16</f>
        <v>817</v>
      </c>
      <c r="C304" s="73"/>
      <c r="D304" s="73"/>
      <c r="E304" s="73">
        <v>1</v>
      </c>
      <c r="F304" s="73">
        <v>0</v>
      </c>
      <c r="G304" s="74" t="s">
        <v>91</v>
      </c>
      <c r="H304" s="73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4">
        <v>105</v>
      </c>
      <c r="L304" s="73">
        <v>0</v>
      </c>
      <c r="M304" s="73">
        <v>4</v>
      </c>
      <c r="N304" s="73">
        <f>N293+1</f>
        <v>22</v>
      </c>
      <c r="O304" s="73">
        <v>0</v>
      </c>
    </row>
    <row r="305" spans="1:15" x14ac:dyDescent="0.3">
      <c r="A305" s="72">
        <v>1</v>
      </c>
      <c r="B305" s="73">
        <f>B304+1</f>
        <v>818</v>
      </c>
      <c r="C305" s="73"/>
      <c r="D305" s="73"/>
      <c r="E305" s="73">
        <v>1</v>
      </c>
      <c r="F305" s="73">
        <v>0</v>
      </c>
      <c r="G305" s="74" t="s">
        <v>92</v>
      </c>
      <c r="H305" s="73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4">
        <v>104</v>
      </c>
      <c r="L305" s="73">
        <v>0</v>
      </c>
      <c r="M305" s="73">
        <v>4</v>
      </c>
      <c r="N305" s="73">
        <f>N304</f>
        <v>22</v>
      </c>
      <c r="O305" s="73">
        <v>0</v>
      </c>
    </row>
    <row r="306" spans="1:15" x14ac:dyDescent="0.3">
      <c r="A306" s="72">
        <v>1</v>
      </c>
      <c r="B306" s="73">
        <f t="shared" ref="B306:B313" si="35">B305+1</f>
        <v>819</v>
      </c>
      <c r="C306" s="73"/>
      <c r="D306" s="73"/>
      <c r="E306" s="73">
        <v>1</v>
      </c>
      <c r="F306" s="73">
        <v>0</v>
      </c>
      <c r="G306" s="74" t="s">
        <v>93</v>
      </c>
      <c r="H306" s="73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4">
        <v>103</v>
      </c>
      <c r="L306" s="73">
        <v>0</v>
      </c>
      <c r="M306" s="73">
        <v>4</v>
      </c>
      <c r="N306" s="73">
        <f t="shared" ref="N306:N313" si="37">N305</f>
        <v>22</v>
      </c>
      <c r="O306" s="73">
        <v>0</v>
      </c>
    </row>
    <row r="307" spans="1:15" x14ac:dyDescent="0.3">
      <c r="A307" s="72">
        <v>1</v>
      </c>
      <c r="B307" s="73">
        <f t="shared" si="35"/>
        <v>820</v>
      </c>
      <c r="C307" s="73"/>
      <c r="D307" s="73"/>
      <c r="E307" s="73">
        <v>1</v>
      </c>
      <c r="F307" s="73">
        <v>0</v>
      </c>
      <c r="G307" s="74" t="s">
        <v>94</v>
      </c>
      <c r="H307" s="73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4">
        <v>102</v>
      </c>
      <c r="L307" s="73">
        <v>0</v>
      </c>
      <c r="M307" s="73">
        <v>4</v>
      </c>
      <c r="N307" s="73">
        <f t="shared" si="37"/>
        <v>22</v>
      </c>
      <c r="O307" s="73">
        <v>0</v>
      </c>
    </row>
    <row r="308" spans="1:15" x14ac:dyDescent="0.3">
      <c r="A308" s="72">
        <v>1</v>
      </c>
      <c r="B308" s="73">
        <f t="shared" si="35"/>
        <v>821</v>
      </c>
      <c r="C308" s="73"/>
      <c r="D308" s="73"/>
      <c r="E308" s="73">
        <v>1</v>
      </c>
      <c r="F308" s="73">
        <v>0</v>
      </c>
      <c r="G308" s="74" t="s">
        <v>85</v>
      </c>
      <c r="H308" s="73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4">
        <v>101</v>
      </c>
      <c r="L308" s="73">
        <v>0</v>
      </c>
      <c r="M308" s="73">
        <v>4</v>
      </c>
      <c r="N308" s="73">
        <f t="shared" si="37"/>
        <v>22</v>
      </c>
      <c r="O308" s="73">
        <v>0</v>
      </c>
    </row>
    <row r="309" spans="1:15" x14ac:dyDescent="0.3">
      <c r="A309" s="72">
        <v>1</v>
      </c>
      <c r="B309" s="73">
        <f t="shared" si="35"/>
        <v>822</v>
      </c>
      <c r="C309" s="73"/>
      <c r="D309" s="73"/>
      <c r="E309" s="73">
        <v>1</v>
      </c>
      <c r="F309" s="73">
        <v>0</v>
      </c>
      <c r="G309" s="75" t="s">
        <v>252</v>
      </c>
      <c r="H309" s="73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4">
        <v>110</v>
      </c>
      <c r="L309" s="73">
        <v>0</v>
      </c>
      <c r="M309" s="73">
        <v>4</v>
      </c>
      <c r="N309" s="73">
        <f t="shared" si="37"/>
        <v>22</v>
      </c>
      <c r="O309" s="73">
        <v>0</v>
      </c>
    </row>
    <row r="310" spans="1:15" x14ac:dyDescent="0.3">
      <c r="A310" s="72">
        <v>1</v>
      </c>
      <c r="B310" s="73">
        <f>B309+1</f>
        <v>823</v>
      </c>
      <c r="C310" s="73"/>
      <c r="D310" s="73"/>
      <c r="E310" s="73">
        <v>1</v>
      </c>
      <c r="F310" s="73">
        <v>0</v>
      </c>
      <c r="G310" s="74" t="s">
        <v>95</v>
      </c>
      <c r="H310" s="73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4">
        <v>108</v>
      </c>
      <c r="L310" s="73">
        <v>0</v>
      </c>
      <c r="M310" s="73">
        <v>4</v>
      </c>
      <c r="N310" s="73">
        <f t="shared" si="37"/>
        <v>22</v>
      </c>
      <c r="O310" s="73">
        <v>0</v>
      </c>
    </row>
    <row r="311" spans="1:15" x14ac:dyDescent="0.3">
      <c r="A311" s="72">
        <v>1</v>
      </c>
      <c r="B311" s="73">
        <f t="shared" si="35"/>
        <v>824</v>
      </c>
      <c r="C311" s="73"/>
      <c r="D311" s="73"/>
      <c r="E311" s="73">
        <v>1</v>
      </c>
      <c r="F311" s="73">
        <v>0</v>
      </c>
      <c r="G311" s="74" t="s">
        <v>86</v>
      </c>
      <c r="H311" s="73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4">
        <v>109</v>
      </c>
      <c r="L311" s="73">
        <v>0</v>
      </c>
      <c r="M311" s="73">
        <v>4</v>
      </c>
      <c r="N311" s="73">
        <f t="shared" si="37"/>
        <v>22</v>
      </c>
      <c r="O311" s="73">
        <v>0</v>
      </c>
    </row>
    <row r="312" spans="1:15" x14ac:dyDescent="0.3">
      <c r="A312" s="72">
        <v>1</v>
      </c>
      <c r="B312" s="73">
        <f t="shared" si="35"/>
        <v>825</v>
      </c>
      <c r="C312" s="73"/>
      <c r="D312" s="73"/>
      <c r="E312" s="73">
        <v>1</v>
      </c>
      <c r="F312" s="73">
        <v>0</v>
      </c>
      <c r="G312" s="74" t="s">
        <v>96</v>
      </c>
      <c r="H312" s="73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4">
        <v>107</v>
      </c>
      <c r="L312" s="73">
        <v>0</v>
      </c>
      <c r="M312" s="73">
        <v>4</v>
      </c>
      <c r="N312" s="73">
        <f t="shared" si="37"/>
        <v>22</v>
      </c>
      <c r="O312" s="73">
        <v>0</v>
      </c>
    </row>
    <row r="313" spans="1:15" x14ac:dyDescent="0.3">
      <c r="A313" s="72">
        <v>1</v>
      </c>
      <c r="B313" s="73">
        <f t="shared" si="35"/>
        <v>826</v>
      </c>
      <c r="C313" s="73"/>
      <c r="D313" s="73"/>
      <c r="E313" s="73">
        <v>1</v>
      </c>
      <c r="F313" s="73">
        <v>0</v>
      </c>
      <c r="G313" s="58" t="s">
        <v>753</v>
      </c>
      <c r="H313" s="73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4">
        <v>106</v>
      </c>
      <c r="L313" s="73">
        <v>0</v>
      </c>
      <c r="M313" s="73">
        <v>4</v>
      </c>
      <c r="N313" s="73">
        <f t="shared" si="37"/>
        <v>22</v>
      </c>
      <c r="O313" s="73">
        <v>0</v>
      </c>
    </row>
    <row r="315" spans="1:15" x14ac:dyDescent="0.3">
      <c r="A315" s="72">
        <v>1</v>
      </c>
      <c r="B315" s="73">
        <f>B304+16</f>
        <v>833</v>
      </c>
      <c r="C315" s="73"/>
      <c r="D315" s="73"/>
      <c r="E315" s="73">
        <v>1</v>
      </c>
      <c r="F315" s="73">
        <v>0</v>
      </c>
      <c r="G315" s="74" t="s">
        <v>91</v>
      </c>
      <c r="H315" s="73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4">
        <v>105</v>
      </c>
      <c r="L315" s="73">
        <v>0</v>
      </c>
      <c r="M315" s="73">
        <v>4</v>
      </c>
      <c r="N315" s="73">
        <f>N304+1</f>
        <v>23</v>
      </c>
      <c r="O315" s="73">
        <v>0</v>
      </c>
    </row>
    <row r="316" spans="1:15" x14ac:dyDescent="0.3">
      <c r="A316" s="72">
        <v>1</v>
      </c>
      <c r="B316" s="73">
        <f>B315+1</f>
        <v>834</v>
      </c>
      <c r="C316" s="73"/>
      <c r="D316" s="73"/>
      <c r="E316" s="73">
        <v>1</v>
      </c>
      <c r="F316" s="73">
        <v>0</v>
      </c>
      <c r="G316" s="74" t="s">
        <v>92</v>
      </c>
      <c r="H316" s="73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4">
        <v>104</v>
      </c>
      <c r="L316" s="73">
        <v>0</v>
      </c>
      <c r="M316" s="73">
        <v>4</v>
      </c>
      <c r="N316" s="73">
        <f>N315</f>
        <v>23</v>
      </c>
      <c r="O316" s="73">
        <v>0</v>
      </c>
    </row>
    <row r="317" spans="1:15" x14ac:dyDescent="0.3">
      <c r="A317" s="72">
        <v>1</v>
      </c>
      <c r="B317" s="73">
        <f t="shared" ref="B317:B324" si="38">B316+1</f>
        <v>835</v>
      </c>
      <c r="C317" s="73"/>
      <c r="D317" s="73"/>
      <c r="E317" s="73">
        <v>1</v>
      </c>
      <c r="F317" s="73">
        <v>0</v>
      </c>
      <c r="G317" s="74" t="s">
        <v>93</v>
      </c>
      <c r="H317" s="73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4">
        <v>103</v>
      </c>
      <c r="L317" s="73">
        <v>0</v>
      </c>
      <c r="M317" s="73">
        <v>4</v>
      </c>
      <c r="N317" s="73">
        <f t="shared" ref="N317:N324" si="40">N316</f>
        <v>23</v>
      </c>
      <c r="O317" s="73">
        <v>0</v>
      </c>
    </row>
    <row r="318" spans="1:15" x14ac:dyDescent="0.3">
      <c r="A318" s="72">
        <v>1</v>
      </c>
      <c r="B318" s="73">
        <f t="shared" si="38"/>
        <v>836</v>
      </c>
      <c r="C318" s="73"/>
      <c r="D318" s="73"/>
      <c r="E318" s="73">
        <v>1</v>
      </c>
      <c r="F318" s="73">
        <v>0</v>
      </c>
      <c r="G318" s="74" t="s">
        <v>94</v>
      </c>
      <c r="H318" s="73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4">
        <v>102</v>
      </c>
      <c r="L318" s="73">
        <v>0</v>
      </c>
      <c r="M318" s="73">
        <v>4</v>
      </c>
      <c r="N318" s="73">
        <f t="shared" si="40"/>
        <v>23</v>
      </c>
      <c r="O318" s="73">
        <v>0</v>
      </c>
    </row>
    <row r="319" spans="1:15" x14ac:dyDescent="0.3">
      <c r="A319" s="72">
        <v>1</v>
      </c>
      <c r="B319" s="73">
        <f t="shared" si="38"/>
        <v>837</v>
      </c>
      <c r="C319" s="73"/>
      <c r="D319" s="73"/>
      <c r="E319" s="73">
        <v>1</v>
      </c>
      <c r="F319" s="73">
        <v>0</v>
      </c>
      <c r="G319" s="74" t="s">
        <v>85</v>
      </c>
      <c r="H319" s="73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4">
        <v>101</v>
      </c>
      <c r="L319" s="73">
        <v>0</v>
      </c>
      <c r="M319" s="73">
        <v>4</v>
      </c>
      <c r="N319" s="73">
        <f t="shared" si="40"/>
        <v>23</v>
      </c>
      <c r="O319" s="73">
        <v>0</v>
      </c>
    </row>
    <row r="320" spans="1:15" x14ac:dyDescent="0.3">
      <c r="A320" s="72">
        <v>1</v>
      </c>
      <c r="B320" s="73">
        <f t="shared" si="38"/>
        <v>838</v>
      </c>
      <c r="C320" s="73"/>
      <c r="D320" s="73"/>
      <c r="E320" s="73">
        <v>1</v>
      </c>
      <c r="F320" s="73">
        <v>0</v>
      </c>
      <c r="G320" s="75" t="s">
        <v>252</v>
      </c>
      <c r="H320" s="73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4">
        <v>110</v>
      </c>
      <c r="L320" s="73">
        <v>0</v>
      </c>
      <c r="M320" s="73">
        <v>4</v>
      </c>
      <c r="N320" s="73">
        <f t="shared" si="40"/>
        <v>23</v>
      </c>
      <c r="O320" s="73">
        <v>0</v>
      </c>
    </row>
    <row r="321" spans="1:15" x14ac:dyDescent="0.3">
      <c r="A321" s="72">
        <v>1</v>
      </c>
      <c r="B321" s="73">
        <f>B320+1</f>
        <v>839</v>
      </c>
      <c r="C321" s="73"/>
      <c r="D321" s="73"/>
      <c r="E321" s="73">
        <v>1</v>
      </c>
      <c r="F321" s="73">
        <v>0</v>
      </c>
      <c r="G321" s="74" t="s">
        <v>95</v>
      </c>
      <c r="H321" s="73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4">
        <v>108</v>
      </c>
      <c r="L321" s="73">
        <v>0</v>
      </c>
      <c r="M321" s="73">
        <v>4</v>
      </c>
      <c r="N321" s="73">
        <f t="shared" si="40"/>
        <v>23</v>
      </c>
      <c r="O321" s="73">
        <v>0</v>
      </c>
    </row>
    <row r="322" spans="1:15" x14ac:dyDescent="0.3">
      <c r="A322" s="72">
        <v>1</v>
      </c>
      <c r="B322" s="73">
        <f t="shared" si="38"/>
        <v>840</v>
      </c>
      <c r="C322" s="73"/>
      <c r="D322" s="73"/>
      <c r="E322" s="73">
        <v>1</v>
      </c>
      <c r="F322" s="73">
        <v>0</v>
      </c>
      <c r="G322" s="74" t="s">
        <v>86</v>
      </c>
      <c r="H322" s="73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4">
        <v>109</v>
      </c>
      <c r="L322" s="73">
        <v>0</v>
      </c>
      <c r="M322" s="73">
        <v>4</v>
      </c>
      <c r="N322" s="73">
        <f t="shared" si="40"/>
        <v>23</v>
      </c>
      <c r="O322" s="73">
        <v>0</v>
      </c>
    </row>
    <row r="323" spans="1:15" x14ac:dyDescent="0.3">
      <c r="A323" s="72">
        <v>1</v>
      </c>
      <c r="B323" s="73">
        <f t="shared" si="38"/>
        <v>841</v>
      </c>
      <c r="C323" s="73"/>
      <c r="D323" s="73"/>
      <c r="E323" s="73">
        <v>1</v>
      </c>
      <c r="F323" s="73">
        <v>0</v>
      </c>
      <c r="G323" s="74" t="s">
        <v>96</v>
      </c>
      <c r="H323" s="73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4">
        <v>107</v>
      </c>
      <c r="L323" s="73">
        <v>0</v>
      </c>
      <c r="M323" s="73">
        <v>4</v>
      </c>
      <c r="N323" s="73">
        <f t="shared" si="40"/>
        <v>23</v>
      </c>
      <c r="O323" s="73">
        <v>0</v>
      </c>
    </row>
    <row r="324" spans="1:15" x14ac:dyDescent="0.3">
      <c r="A324" s="72">
        <v>1</v>
      </c>
      <c r="B324" s="73">
        <f t="shared" si="38"/>
        <v>842</v>
      </c>
      <c r="C324" s="73"/>
      <c r="D324" s="73"/>
      <c r="E324" s="73">
        <v>1</v>
      </c>
      <c r="F324" s="73">
        <v>0</v>
      </c>
      <c r="G324" s="58" t="s">
        <v>753</v>
      </c>
      <c r="H324" s="73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4">
        <v>106</v>
      </c>
      <c r="L324" s="73">
        <v>0</v>
      </c>
      <c r="M324" s="73">
        <v>4</v>
      </c>
      <c r="N324" s="73">
        <f t="shared" si="40"/>
        <v>23</v>
      </c>
      <c r="O324" s="73">
        <v>0</v>
      </c>
    </row>
    <row r="326" spans="1:15" x14ac:dyDescent="0.3">
      <c r="A326" s="72">
        <v>1</v>
      </c>
      <c r="B326" s="73">
        <f>B315+16</f>
        <v>849</v>
      </c>
      <c r="C326" s="73"/>
      <c r="D326" s="73"/>
      <c r="E326" s="73">
        <v>1</v>
      </c>
      <c r="F326" s="73">
        <v>0</v>
      </c>
      <c r="G326" s="74" t="s">
        <v>91</v>
      </c>
      <c r="H326" s="73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4">
        <v>105</v>
      </c>
      <c r="L326" s="73">
        <v>0</v>
      </c>
      <c r="M326" s="73">
        <v>4</v>
      </c>
      <c r="N326" s="73">
        <f>N315+1</f>
        <v>24</v>
      </c>
      <c r="O326" s="73">
        <v>0</v>
      </c>
    </row>
    <row r="327" spans="1:15" x14ac:dyDescent="0.3">
      <c r="A327" s="72">
        <v>1</v>
      </c>
      <c r="B327" s="73">
        <f>B326+1</f>
        <v>850</v>
      </c>
      <c r="C327" s="73"/>
      <c r="D327" s="73"/>
      <c r="E327" s="73">
        <v>1</v>
      </c>
      <c r="F327" s="73">
        <v>0</v>
      </c>
      <c r="G327" s="74" t="s">
        <v>92</v>
      </c>
      <c r="H327" s="73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4">
        <v>104</v>
      </c>
      <c r="L327" s="73">
        <v>0</v>
      </c>
      <c r="M327" s="73">
        <v>4</v>
      </c>
      <c r="N327" s="73">
        <f>N326</f>
        <v>24</v>
      </c>
      <c r="O327" s="73">
        <v>0</v>
      </c>
    </row>
    <row r="328" spans="1:15" x14ac:dyDescent="0.3">
      <c r="A328" s="72">
        <v>1</v>
      </c>
      <c r="B328" s="73">
        <f t="shared" ref="B328:B335" si="41">B327+1</f>
        <v>851</v>
      </c>
      <c r="C328" s="73"/>
      <c r="D328" s="73"/>
      <c r="E328" s="73">
        <v>1</v>
      </c>
      <c r="F328" s="73">
        <v>0</v>
      </c>
      <c r="G328" s="74" t="s">
        <v>93</v>
      </c>
      <c r="H328" s="73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4">
        <v>103</v>
      </c>
      <c r="L328" s="73">
        <v>0</v>
      </c>
      <c r="M328" s="73">
        <v>4</v>
      </c>
      <c r="N328" s="73">
        <f t="shared" ref="N328:N335" si="43">N327</f>
        <v>24</v>
      </c>
      <c r="O328" s="73">
        <v>0</v>
      </c>
    </row>
    <row r="329" spans="1:15" x14ac:dyDescent="0.3">
      <c r="A329" s="72">
        <v>1</v>
      </c>
      <c r="B329" s="73">
        <f t="shared" si="41"/>
        <v>852</v>
      </c>
      <c r="C329" s="73"/>
      <c r="D329" s="73"/>
      <c r="E329" s="73">
        <v>1</v>
      </c>
      <c r="F329" s="73">
        <v>0</v>
      </c>
      <c r="G329" s="74" t="s">
        <v>94</v>
      </c>
      <c r="H329" s="73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4">
        <v>102</v>
      </c>
      <c r="L329" s="73">
        <v>0</v>
      </c>
      <c r="M329" s="73">
        <v>4</v>
      </c>
      <c r="N329" s="73">
        <f t="shared" si="43"/>
        <v>24</v>
      </c>
      <c r="O329" s="73">
        <v>0</v>
      </c>
    </row>
    <row r="330" spans="1:15" x14ac:dyDescent="0.3">
      <c r="A330" s="72">
        <v>1</v>
      </c>
      <c r="B330" s="73">
        <f t="shared" si="41"/>
        <v>853</v>
      </c>
      <c r="C330" s="73"/>
      <c r="D330" s="73"/>
      <c r="E330" s="73">
        <v>1</v>
      </c>
      <c r="F330" s="73">
        <v>0</v>
      </c>
      <c r="G330" s="74" t="s">
        <v>85</v>
      </c>
      <c r="H330" s="73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4">
        <v>101</v>
      </c>
      <c r="L330" s="73">
        <v>0</v>
      </c>
      <c r="M330" s="73">
        <v>4</v>
      </c>
      <c r="N330" s="73">
        <f t="shared" si="43"/>
        <v>24</v>
      </c>
      <c r="O330" s="73">
        <v>0</v>
      </c>
    </row>
    <row r="331" spans="1:15" x14ac:dyDescent="0.3">
      <c r="A331" s="72">
        <v>1</v>
      </c>
      <c r="B331" s="73">
        <f t="shared" si="41"/>
        <v>854</v>
      </c>
      <c r="C331" s="73"/>
      <c r="D331" s="73"/>
      <c r="E331" s="73">
        <v>1</v>
      </c>
      <c r="F331" s="73">
        <v>0</v>
      </c>
      <c r="G331" s="75" t="s">
        <v>252</v>
      </c>
      <c r="H331" s="73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4">
        <v>110</v>
      </c>
      <c r="L331" s="73">
        <v>0</v>
      </c>
      <c r="M331" s="73">
        <v>4</v>
      </c>
      <c r="N331" s="73">
        <f t="shared" si="43"/>
        <v>24</v>
      </c>
      <c r="O331" s="73">
        <v>0</v>
      </c>
    </row>
    <row r="332" spans="1:15" x14ac:dyDescent="0.3">
      <c r="A332" s="72">
        <v>1</v>
      </c>
      <c r="B332" s="73">
        <f>B331+1</f>
        <v>855</v>
      </c>
      <c r="C332" s="73"/>
      <c r="D332" s="73"/>
      <c r="E332" s="73">
        <v>1</v>
      </c>
      <c r="F332" s="73">
        <v>0</v>
      </c>
      <c r="G332" s="74" t="s">
        <v>95</v>
      </c>
      <c r="H332" s="73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4">
        <v>108</v>
      </c>
      <c r="L332" s="73">
        <v>0</v>
      </c>
      <c r="M332" s="73">
        <v>4</v>
      </c>
      <c r="N332" s="73">
        <f t="shared" si="43"/>
        <v>24</v>
      </c>
      <c r="O332" s="73">
        <v>0</v>
      </c>
    </row>
    <row r="333" spans="1:15" x14ac:dyDescent="0.3">
      <c r="A333" s="72">
        <v>1</v>
      </c>
      <c r="B333" s="73">
        <f t="shared" si="41"/>
        <v>856</v>
      </c>
      <c r="C333" s="73"/>
      <c r="D333" s="73"/>
      <c r="E333" s="73">
        <v>1</v>
      </c>
      <c r="F333" s="73">
        <v>0</v>
      </c>
      <c r="G333" s="74" t="s">
        <v>86</v>
      </c>
      <c r="H333" s="73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4">
        <v>109</v>
      </c>
      <c r="L333" s="73">
        <v>0</v>
      </c>
      <c r="M333" s="73">
        <v>4</v>
      </c>
      <c r="N333" s="73">
        <f t="shared" si="43"/>
        <v>24</v>
      </c>
      <c r="O333" s="73">
        <v>0</v>
      </c>
    </row>
    <row r="334" spans="1:15" x14ac:dyDescent="0.3">
      <c r="A334" s="72">
        <v>1</v>
      </c>
      <c r="B334" s="73">
        <f t="shared" si="41"/>
        <v>857</v>
      </c>
      <c r="C334" s="73"/>
      <c r="D334" s="73"/>
      <c r="E334" s="73">
        <v>1</v>
      </c>
      <c r="F334" s="73">
        <v>0</v>
      </c>
      <c r="G334" s="74" t="s">
        <v>96</v>
      </c>
      <c r="H334" s="73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4">
        <v>107</v>
      </c>
      <c r="L334" s="73">
        <v>0</v>
      </c>
      <c r="M334" s="73">
        <v>4</v>
      </c>
      <c r="N334" s="73">
        <f t="shared" si="43"/>
        <v>24</v>
      </c>
      <c r="O334" s="73">
        <v>0</v>
      </c>
    </row>
    <row r="335" spans="1:15" x14ac:dyDescent="0.3">
      <c r="A335" s="72">
        <v>1</v>
      </c>
      <c r="B335" s="73">
        <f t="shared" si="41"/>
        <v>858</v>
      </c>
      <c r="C335" s="73"/>
      <c r="D335" s="73"/>
      <c r="E335" s="73">
        <v>1</v>
      </c>
      <c r="F335" s="73">
        <v>0</v>
      </c>
      <c r="G335" s="58" t="s">
        <v>753</v>
      </c>
      <c r="H335" s="73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4">
        <v>106</v>
      </c>
      <c r="L335" s="73">
        <v>0</v>
      </c>
      <c r="M335" s="73">
        <v>4</v>
      </c>
      <c r="N335" s="73">
        <f t="shared" si="43"/>
        <v>24</v>
      </c>
      <c r="O335" s="73">
        <v>0</v>
      </c>
    </row>
    <row r="337" spans="1:15" x14ac:dyDescent="0.3">
      <c r="A337" s="72">
        <v>1</v>
      </c>
      <c r="B337" s="73">
        <f>B326+16</f>
        <v>865</v>
      </c>
      <c r="C337" s="73"/>
      <c r="D337" s="73"/>
      <c r="E337" s="73">
        <v>1</v>
      </c>
      <c r="F337" s="73">
        <v>0</v>
      </c>
      <c r="G337" s="74" t="s">
        <v>91</v>
      </c>
      <c r="H337" s="73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4">
        <v>105</v>
      </c>
      <c r="L337" s="73">
        <v>0</v>
      </c>
      <c r="M337" s="73">
        <v>4</v>
      </c>
      <c r="N337" s="73">
        <f>N326+1</f>
        <v>25</v>
      </c>
      <c r="O337" s="73">
        <v>0</v>
      </c>
    </row>
    <row r="338" spans="1:15" x14ac:dyDescent="0.3">
      <c r="A338" s="72">
        <v>1</v>
      </c>
      <c r="B338" s="73">
        <f>B337+1</f>
        <v>866</v>
      </c>
      <c r="C338" s="73"/>
      <c r="D338" s="73"/>
      <c r="E338" s="73">
        <v>1</v>
      </c>
      <c r="F338" s="73">
        <v>0</v>
      </c>
      <c r="G338" s="74" t="s">
        <v>92</v>
      </c>
      <c r="H338" s="73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4">
        <v>104</v>
      </c>
      <c r="L338" s="73">
        <v>0</v>
      </c>
      <c r="M338" s="73">
        <v>4</v>
      </c>
      <c r="N338" s="73">
        <f>N337</f>
        <v>25</v>
      </c>
      <c r="O338" s="73">
        <v>0</v>
      </c>
    </row>
    <row r="339" spans="1:15" x14ac:dyDescent="0.3">
      <c r="A339" s="72">
        <v>1</v>
      </c>
      <c r="B339" s="73">
        <f t="shared" ref="B339:B346" si="44">B338+1</f>
        <v>867</v>
      </c>
      <c r="C339" s="73"/>
      <c r="D339" s="73"/>
      <c r="E339" s="73">
        <v>1</v>
      </c>
      <c r="F339" s="73">
        <v>0</v>
      </c>
      <c r="G339" s="74" t="s">
        <v>93</v>
      </c>
      <c r="H339" s="73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4">
        <v>103</v>
      </c>
      <c r="L339" s="73">
        <v>0</v>
      </c>
      <c r="M339" s="73">
        <v>4</v>
      </c>
      <c r="N339" s="73">
        <f t="shared" ref="N339:N346" si="46">N338</f>
        <v>25</v>
      </c>
      <c r="O339" s="73">
        <v>0</v>
      </c>
    </row>
    <row r="340" spans="1:15" x14ac:dyDescent="0.3">
      <c r="A340" s="72">
        <v>1</v>
      </c>
      <c r="B340" s="73">
        <f t="shared" si="44"/>
        <v>868</v>
      </c>
      <c r="C340" s="73"/>
      <c r="D340" s="73"/>
      <c r="E340" s="73">
        <v>1</v>
      </c>
      <c r="F340" s="73">
        <v>0</v>
      </c>
      <c r="G340" s="74" t="s">
        <v>94</v>
      </c>
      <c r="H340" s="73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4">
        <v>102</v>
      </c>
      <c r="L340" s="73">
        <v>0</v>
      </c>
      <c r="M340" s="73">
        <v>4</v>
      </c>
      <c r="N340" s="73">
        <f t="shared" si="46"/>
        <v>25</v>
      </c>
      <c r="O340" s="73">
        <v>0</v>
      </c>
    </row>
    <row r="341" spans="1:15" x14ac:dyDescent="0.3">
      <c r="A341" s="72">
        <v>1</v>
      </c>
      <c r="B341" s="73">
        <f t="shared" si="44"/>
        <v>869</v>
      </c>
      <c r="C341" s="73"/>
      <c r="D341" s="73"/>
      <c r="E341" s="73">
        <v>1</v>
      </c>
      <c r="F341" s="73">
        <v>0</v>
      </c>
      <c r="G341" s="74" t="s">
        <v>85</v>
      </c>
      <c r="H341" s="73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4">
        <v>101</v>
      </c>
      <c r="L341" s="73">
        <v>0</v>
      </c>
      <c r="M341" s="73">
        <v>4</v>
      </c>
      <c r="N341" s="73">
        <f t="shared" si="46"/>
        <v>25</v>
      </c>
      <c r="O341" s="73">
        <v>0</v>
      </c>
    </row>
    <row r="342" spans="1:15" x14ac:dyDescent="0.3">
      <c r="A342" s="72">
        <v>1</v>
      </c>
      <c r="B342" s="73">
        <f t="shared" si="44"/>
        <v>870</v>
      </c>
      <c r="C342" s="73"/>
      <c r="D342" s="73"/>
      <c r="E342" s="73">
        <v>1</v>
      </c>
      <c r="F342" s="73">
        <v>0</v>
      </c>
      <c r="G342" s="75" t="s">
        <v>252</v>
      </c>
      <c r="H342" s="73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4">
        <v>110</v>
      </c>
      <c r="L342" s="73">
        <v>0</v>
      </c>
      <c r="M342" s="73">
        <v>4</v>
      </c>
      <c r="N342" s="73">
        <f t="shared" si="46"/>
        <v>25</v>
      </c>
      <c r="O342" s="73">
        <v>0</v>
      </c>
    </row>
    <row r="343" spans="1:15" x14ac:dyDescent="0.3">
      <c r="A343" s="72">
        <v>1</v>
      </c>
      <c r="B343" s="73">
        <f>B342+1</f>
        <v>871</v>
      </c>
      <c r="C343" s="73"/>
      <c r="D343" s="73"/>
      <c r="E343" s="73">
        <v>1</v>
      </c>
      <c r="F343" s="73">
        <v>0</v>
      </c>
      <c r="G343" s="74" t="s">
        <v>95</v>
      </c>
      <c r="H343" s="73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4">
        <v>108</v>
      </c>
      <c r="L343" s="73">
        <v>0</v>
      </c>
      <c r="M343" s="73">
        <v>4</v>
      </c>
      <c r="N343" s="73">
        <f t="shared" si="46"/>
        <v>25</v>
      </c>
      <c r="O343" s="73">
        <v>0</v>
      </c>
    </row>
    <row r="344" spans="1:15" x14ac:dyDescent="0.3">
      <c r="A344" s="72">
        <v>1</v>
      </c>
      <c r="B344" s="73">
        <f t="shared" si="44"/>
        <v>872</v>
      </c>
      <c r="C344" s="73"/>
      <c r="D344" s="73"/>
      <c r="E344" s="73">
        <v>1</v>
      </c>
      <c r="F344" s="73">
        <v>0</v>
      </c>
      <c r="G344" s="74" t="s">
        <v>86</v>
      </c>
      <c r="H344" s="73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4">
        <v>109</v>
      </c>
      <c r="L344" s="73">
        <v>0</v>
      </c>
      <c r="M344" s="73">
        <v>4</v>
      </c>
      <c r="N344" s="73">
        <f t="shared" si="46"/>
        <v>25</v>
      </c>
      <c r="O344" s="73">
        <v>0</v>
      </c>
    </row>
    <row r="345" spans="1:15" x14ac:dyDescent="0.3">
      <c r="A345" s="72">
        <v>1</v>
      </c>
      <c r="B345" s="73">
        <f t="shared" si="44"/>
        <v>873</v>
      </c>
      <c r="C345" s="73"/>
      <c r="D345" s="73"/>
      <c r="E345" s="73">
        <v>1</v>
      </c>
      <c r="F345" s="73">
        <v>0</v>
      </c>
      <c r="G345" s="74" t="s">
        <v>96</v>
      </c>
      <c r="H345" s="73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4">
        <v>107</v>
      </c>
      <c r="L345" s="73">
        <v>0</v>
      </c>
      <c r="M345" s="73">
        <v>4</v>
      </c>
      <c r="N345" s="73">
        <f t="shared" si="46"/>
        <v>25</v>
      </c>
      <c r="O345" s="73">
        <v>0</v>
      </c>
    </row>
    <row r="346" spans="1:15" x14ac:dyDescent="0.3">
      <c r="A346" s="72">
        <v>1</v>
      </c>
      <c r="B346" s="73">
        <f t="shared" si="44"/>
        <v>874</v>
      </c>
      <c r="C346" s="73"/>
      <c r="D346" s="73"/>
      <c r="E346" s="73">
        <v>1</v>
      </c>
      <c r="F346" s="73">
        <v>0</v>
      </c>
      <c r="G346" s="58" t="s">
        <v>753</v>
      </c>
      <c r="H346" s="73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4">
        <v>106</v>
      </c>
      <c r="L346" s="73">
        <v>0</v>
      </c>
      <c r="M346" s="73">
        <v>4</v>
      </c>
      <c r="N346" s="73">
        <f t="shared" si="46"/>
        <v>25</v>
      </c>
      <c r="O346" s="73">
        <v>0</v>
      </c>
    </row>
    <row r="348" spans="1:15" x14ac:dyDescent="0.3">
      <c r="A348" s="72">
        <v>1</v>
      </c>
      <c r="B348" s="73">
        <f>B337+16</f>
        <v>881</v>
      </c>
      <c r="C348" s="73"/>
      <c r="D348" s="73"/>
      <c r="E348" s="73">
        <v>1</v>
      </c>
      <c r="F348" s="73">
        <v>0</v>
      </c>
      <c r="G348" s="74" t="s">
        <v>91</v>
      </c>
      <c r="H348" s="73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4">
        <v>105</v>
      </c>
      <c r="L348" s="73">
        <v>0</v>
      </c>
      <c r="M348" s="73">
        <v>4</v>
      </c>
      <c r="N348" s="73">
        <f>N337+1</f>
        <v>26</v>
      </c>
      <c r="O348" s="73">
        <v>0</v>
      </c>
    </row>
    <row r="349" spans="1:15" x14ac:dyDescent="0.3">
      <c r="A349" s="72">
        <v>1</v>
      </c>
      <c r="B349" s="73">
        <f>B348+1</f>
        <v>882</v>
      </c>
      <c r="C349" s="73"/>
      <c r="D349" s="73"/>
      <c r="E349" s="73">
        <v>1</v>
      </c>
      <c r="F349" s="73">
        <v>0</v>
      </c>
      <c r="G349" s="74" t="s">
        <v>92</v>
      </c>
      <c r="H349" s="73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4">
        <v>104</v>
      </c>
      <c r="L349" s="73">
        <v>0</v>
      </c>
      <c r="M349" s="73">
        <v>4</v>
      </c>
      <c r="N349" s="73">
        <f>N348</f>
        <v>26</v>
      </c>
      <c r="O349" s="73">
        <v>0</v>
      </c>
    </row>
    <row r="350" spans="1:15" x14ac:dyDescent="0.3">
      <c r="A350" s="72">
        <v>1</v>
      </c>
      <c r="B350" s="73">
        <f t="shared" ref="B350:B357" si="47">B349+1</f>
        <v>883</v>
      </c>
      <c r="C350" s="73"/>
      <c r="D350" s="73"/>
      <c r="E350" s="73">
        <v>1</v>
      </c>
      <c r="F350" s="73">
        <v>0</v>
      </c>
      <c r="G350" s="74" t="s">
        <v>93</v>
      </c>
      <c r="H350" s="73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4">
        <v>103</v>
      </c>
      <c r="L350" s="73">
        <v>0</v>
      </c>
      <c r="M350" s="73">
        <v>4</v>
      </c>
      <c r="N350" s="73">
        <f t="shared" ref="N350:N357" si="49">N349</f>
        <v>26</v>
      </c>
      <c r="O350" s="73">
        <v>0</v>
      </c>
    </row>
    <row r="351" spans="1:15" x14ac:dyDescent="0.3">
      <c r="A351" s="72">
        <v>1</v>
      </c>
      <c r="B351" s="73">
        <f t="shared" si="47"/>
        <v>884</v>
      </c>
      <c r="C351" s="73"/>
      <c r="D351" s="73"/>
      <c r="E351" s="73">
        <v>1</v>
      </c>
      <c r="F351" s="73">
        <v>0</v>
      </c>
      <c r="G351" s="74" t="s">
        <v>94</v>
      </c>
      <c r="H351" s="73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4">
        <v>102</v>
      </c>
      <c r="L351" s="73">
        <v>0</v>
      </c>
      <c r="M351" s="73">
        <v>4</v>
      </c>
      <c r="N351" s="73">
        <f t="shared" si="49"/>
        <v>26</v>
      </c>
      <c r="O351" s="73">
        <v>0</v>
      </c>
    </row>
    <row r="352" spans="1:15" x14ac:dyDescent="0.3">
      <c r="A352" s="72">
        <v>1</v>
      </c>
      <c r="B352" s="73">
        <f t="shared" si="47"/>
        <v>885</v>
      </c>
      <c r="C352" s="73"/>
      <c r="D352" s="73"/>
      <c r="E352" s="73">
        <v>1</v>
      </c>
      <c r="F352" s="73">
        <v>0</v>
      </c>
      <c r="G352" s="74" t="s">
        <v>85</v>
      </c>
      <c r="H352" s="73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4">
        <v>101</v>
      </c>
      <c r="L352" s="73">
        <v>0</v>
      </c>
      <c r="M352" s="73">
        <v>4</v>
      </c>
      <c r="N352" s="73">
        <f t="shared" si="49"/>
        <v>26</v>
      </c>
      <c r="O352" s="73">
        <v>0</v>
      </c>
    </row>
    <row r="353" spans="1:15" x14ac:dyDescent="0.3">
      <c r="A353" s="72">
        <v>1</v>
      </c>
      <c r="B353" s="73">
        <f t="shared" si="47"/>
        <v>886</v>
      </c>
      <c r="C353" s="73"/>
      <c r="D353" s="73"/>
      <c r="E353" s="73">
        <v>1</v>
      </c>
      <c r="F353" s="73">
        <v>0</v>
      </c>
      <c r="G353" s="75" t="s">
        <v>252</v>
      </c>
      <c r="H353" s="73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4">
        <v>110</v>
      </c>
      <c r="L353" s="73">
        <v>0</v>
      </c>
      <c r="M353" s="73">
        <v>4</v>
      </c>
      <c r="N353" s="73">
        <f t="shared" si="49"/>
        <v>26</v>
      </c>
      <c r="O353" s="73">
        <v>0</v>
      </c>
    </row>
    <row r="354" spans="1:15" x14ac:dyDescent="0.3">
      <c r="A354" s="72">
        <v>1</v>
      </c>
      <c r="B354" s="73">
        <f>B353+1</f>
        <v>887</v>
      </c>
      <c r="C354" s="73"/>
      <c r="D354" s="73"/>
      <c r="E354" s="73">
        <v>1</v>
      </c>
      <c r="F354" s="73">
        <v>0</v>
      </c>
      <c r="G354" s="74" t="s">
        <v>95</v>
      </c>
      <c r="H354" s="73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4">
        <v>108</v>
      </c>
      <c r="L354" s="73">
        <v>0</v>
      </c>
      <c r="M354" s="73">
        <v>4</v>
      </c>
      <c r="N354" s="73">
        <f t="shared" si="49"/>
        <v>26</v>
      </c>
      <c r="O354" s="73">
        <v>0</v>
      </c>
    </row>
    <row r="355" spans="1:15" x14ac:dyDescent="0.3">
      <c r="A355" s="72">
        <v>1</v>
      </c>
      <c r="B355" s="73">
        <f t="shared" si="47"/>
        <v>888</v>
      </c>
      <c r="C355" s="73"/>
      <c r="D355" s="73"/>
      <c r="E355" s="73">
        <v>1</v>
      </c>
      <c r="F355" s="73">
        <v>0</v>
      </c>
      <c r="G355" s="74" t="s">
        <v>86</v>
      </c>
      <c r="H355" s="73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4">
        <v>109</v>
      </c>
      <c r="L355" s="73">
        <v>0</v>
      </c>
      <c r="M355" s="73">
        <v>4</v>
      </c>
      <c r="N355" s="73">
        <f t="shared" si="49"/>
        <v>26</v>
      </c>
      <c r="O355" s="73">
        <v>0</v>
      </c>
    </row>
    <row r="356" spans="1:15" x14ac:dyDescent="0.3">
      <c r="A356" s="72">
        <v>1</v>
      </c>
      <c r="B356" s="73">
        <f t="shared" si="47"/>
        <v>889</v>
      </c>
      <c r="C356" s="73"/>
      <c r="D356" s="73"/>
      <c r="E356" s="73">
        <v>1</v>
      </c>
      <c r="F356" s="73">
        <v>0</v>
      </c>
      <c r="G356" s="74" t="s">
        <v>96</v>
      </c>
      <c r="H356" s="73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4">
        <v>107</v>
      </c>
      <c r="L356" s="73">
        <v>0</v>
      </c>
      <c r="M356" s="73">
        <v>4</v>
      </c>
      <c r="N356" s="73">
        <f t="shared" si="49"/>
        <v>26</v>
      </c>
      <c r="O356" s="73">
        <v>0</v>
      </c>
    </row>
    <row r="357" spans="1:15" x14ac:dyDescent="0.3">
      <c r="A357" s="72">
        <v>1</v>
      </c>
      <c r="B357" s="73">
        <f t="shared" si="47"/>
        <v>890</v>
      </c>
      <c r="C357" s="73"/>
      <c r="D357" s="73"/>
      <c r="E357" s="73">
        <v>1</v>
      </c>
      <c r="F357" s="73">
        <v>0</v>
      </c>
      <c r="G357" s="58" t="s">
        <v>753</v>
      </c>
      <c r="H357" s="73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4">
        <v>106</v>
      </c>
      <c r="L357" s="73">
        <v>0</v>
      </c>
      <c r="M357" s="73">
        <v>4</v>
      </c>
      <c r="N357" s="73">
        <f t="shared" si="49"/>
        <v>26</v>
      </c>
      <c r="O357" s="73">
        <v>0</v>
      </c>
    </row>
    <row r="359" spans="1:15" x14ac:dyDescent="0.3">
      <c r="A359" s="72">
        <v>1</v>
      </c>
      <c r="B359" s="73">
        <f>B348+16</f>
        <v>897</v>
      </c>
      <c r="C359" s="73"/>
      <c r="D359" s="73"/>
      <c r="E359" s="73">
        <v>1</v>
      </c>
      <c r="F359" s="73">
        <v>0</v>
      </c>
      <c r="G359" s="74" t="s">
        <v>91</v>
      </c>
      <c r="H359" s="73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4">
        <v>105</v>
      </c>
      <c r="L359" s="73">
        <v>0</v>
      </c>
      <c r="M359" s="73">
        <v>4</v>
      </c>
      <c r="N359" s="73">
        <f>N348+1</f>
        <v>27</v>
      </c>
      <c r="O359" s="73">
        <v>0</v>
      </c>
    </row>
    <row r="360" spans="1:15" x14ac:dyDescent="0.3">
      <c r="A360" s="72">
        <v>1</v>
      </c>
      <c r="B360" s="73">
        <f>B359+1</f>
        <v>898</v>
      </c>
      <c r="C360" s="73"/>
      <c r="D360" s="73"/>
      <c r="E360" s="73">
        <v>1</v>
      </c>
      <c r="F360" s="73">
        <v>0</v>
      </c>
      <c r="G360" s="74" t="s">
        <v>92</v>
      </c>
      <c r="H360" s="73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4">
        <v>104</v>
      </c>
      <c r="L360" s="73">
        <v>0</v>
      </c>
      <c r="M360" s="73">
        <v>4</v>
      </c>
      <c r="N360" s="73">
        <f>N359</f>
        <v>27</v>
      </c>
      <c r="O360" s="73">
        <v>0</v>
      </c>
    </row>
    <row r="361" spans="1:15" x14ac:dyDescent="0.3">
      <c r="A361" s="72">
        <v>1</v>
      </c>
      <c r="B361" s="73">
        <f t="shared" ref="B361:B368" si="50">B360+1</f>
        <v>899</v>
      </c>
      <c r="C361" s="73"/>
      <c r="D361" s="73"/>
      <c r="E361" s="73">
        <v>1</v>
      </c>
      <c r="F361" s="73">
        <v>0</v>
      </c>
      <c r="G361" s="74" t="s">
        <v>93</v>
      </c>
      <c r="H361" s="73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4">
        <v>103</v>
      </c>
      <c r="L361" s="73">
        <v>0</v>
      </c>
      <c r="M361" s="73">
        <v>4</v>
      </c>
      <c r="N361" s="73">
        <f t="shared" ref="N361:N368" si="52">N360</f>
        <v>27</v>
      </c>
      <c r="O361" s="73">
        <v>0</v>
      </c>
    </row>
    <row r="362" spans="1:15" x14ac:dyDescent="0.3">
      <c r="A362" s="72">
        <v>1</v>
      </c>
      <c r="B362" s="73">
        <f t="shared" si="50"/>
        <v>900</v>
      </c>
      <c r="C362" s="73"/>
      <c r="D362" s="73"/>
      <c r="E362" s="73">
        <v>1</v>
      </c>
      <c r="F362" s="73">
        <v>0</v>
      </c>
      <c r="G362" s="74" t="s">
        <v>94</v>
      </c>
      <c r="H362" s="73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4">
        <v>102</v>
      </c>
      <c r="L362" s="73">
        <v>0</v>
      </c>
      <c r="M362" s="73">
        <v>4</v>
      </c>
      <c r="N362" s="73">
        <f t="shared" si="52"/>
        <v>27</v>
      </c>
      <c r="O362" s="73">
        <v>0</v>
      </c>
    </row>
    <row r="363" spans="1:15" x14ac:dyDescent="0.3">
      <c r="A363" s="72">
        <v>1</v>
      </c>
      <c r="B363" s="73">
        <f t="shared" si="50"/>
        <v>901</v>
      </c>
      <c r="C363" s="73"/>
      <c r="D363" s="73"/>
      <c r="E363" s="73">
        <v>1</v>
      </c>
      <c r="F363" s="73">
        <v>0</v>
      </c>
      <c r="G363" s="74" t="s">
        <v>85</v>
      </c>
      <c r="H363" s="73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4">
        <v>101</v>
      </c>
      <c r="L363" s="73">
        <v>0</v>
      </c>
      <c r="M363" s="73">
        <v>4</v>
      </c>
      <c r="N363" s="73">
        <f t="shared" si="52"/>
        <v>27</v>
      </c>
      <c r="O363" s="73">
        <v>0</v>
      </c>
    </row>
    <row r="364" spans="1:15" x14ac:dyDescent="0.3">
      <c r="A364" s="72">
        <v>1</v>
      </c>
      <c r="B364" s="73">
        <f t="shared" si="50"/>
        <v>902</v>
      </c>
      <c r="C364" s="73"/>
      <c r="D364" s="73"/>
      <c r="E364" s="73">
        <v>1</v>
      </c>
      <c r="F364" s="73">
        <v>0</v>
      </c>
      <c r="G364" s="75" t="s">
        <v>252</v>
      </c>
      <c r="H364" s="73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4">
        <v>110</v>
      </c>
      <c r="L364" s="73">
        <v>0</v>
      </c>
      <c r="M364" s="73">
        <v>4</v>
      </c>
      <c r="N364" s="73">
        <f t="shared" si="52"/>
        <v>27</v>
      </c>
      <c r="O364" s="73">
        <v>0</v>
      </c>
    </row>
    <row r="365" spans="1:15" x14ac:dyDescent="0.3">
      <c r="A365" s="72">
        <v>1</v>
      </c>
      <c r="B365" s="73">
        <f>B364+1</f>
        <v>903</v>
      </c>
      <c r="C365" s="73"/>
      <c r="D365" s="73"/>
      <c r="E365" s="73">
        <v>1</v>
      </c>
      <c r="F365" s="73">
        <v>0</v>
      </c>
      <c r="G365" s="74" t="s">
        <v>95</v>
      </c>
      <c r="H365" s="73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4">
        <v>108</v>
      </c>
      <c r="L365" s="73">
        <v>0</v>
      </c>
      <c r="M365" s="73">
        <v>4</v>
      </c>
      <c r="N365" s="73">
        <f t="shared" si="52"/>
        <v>27</v>
      </c>
      <c r="O365" s="73">
        <v>0</v>
      </c>
    </row>
    <row r="366" spans="1:15" x14ac:dyDescent="0.3">
      <c r="A366" s="72">
        <v>1</v>
      </c>
      <c r="B366" s="73">
        <f t="shared" si="50"/>
        <v>904</v>
      </c>
      <c r="C366" s="73"/>
      <c r="D366" s="73"/>
      <c r="E366" s="73">
        <v>1</v>
      </c>
      <c r="F366" s="73">
        <v>0</v>
      </c>
      <c r="G366" s="74" t="s">
        <v>86</v>
      </c>
      <c r="H366" s="73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4">
        <v>109</v>
      </c>
      <c r="L366" s="73">
        <v>0</v>
      </c>
      <c r="M366" s="73">
        <v>4</v>
      </c>
      <c r="N366" s="73">
        <f t="shared" si="52"/>
        <v>27</v>
      </c>
      <c r="O366" s="73">
        <v>0</v>
      </c>
    </row>
    <row r="367" spans="1:15" x14ac:dyDescent="0.3">
      <c r="A367" s="72">
        <v>1</v>
      </c>
      <c r="B367" s="73">
        <f t="shared" si="50"/>
        <v>905</v>
      </c>
      <c r="C367" s="73"/>
      <c r="D367" s="73"/>
      <c r="E367" s="73">
        <v>1</v>
      </c>
      <c r="F367" s="73">
        <v>0</v>
      </c>
      <c r="G367" s="74" t="s">
        <v>96</v>
      </c>
      <c r="H367" s="73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4">
        <v>107</v>
      </c>
      <c r="L367" s="73">
        <v>0</v>
      </c>
      <c r="M367" s="73">
        <v>4</v>
      </c>
      <c r="N367" s="73">
        <f t="shared" si="52"/>
        <v>27</v>
      </c>
      <c r="O367" s="73">
        <v>0</v>
      </c>
    </row>
    <row r="368" spans="1:15" x14ac:dyDescent="0.3">
      <c r="A368" s="72">
        <v>1</v>
      </c>
      <c r="B368" s="73">
        <f t="shared" si="50"/>
        <v>906</v>
      </c>
      <c r="C368" s="73"/>
      <c r="D368" s="73"/>
      <c r="E368" s="73">
        <v>1</v>
      </c>
      <c r="F368" s="73">
        <v>0</v>
      </c>
      <c r="G368" s="58" t="s">
        <v>753</v>
      </c>
      <c r="H368" s="73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4">
        <v>106</v>
      </c>
      <c r="L368" s="73">
        <v>0</v>
      </c>
      <c r="M368" s="73">
        <v>4</v>
      </c>
      <c r="N368" s="73">
        <f t="shared" si="52"/>
        <v>27</v>
      </c>
      <c r="O368" s="73">
        <v>0</v>
      </c>
    </row>
    <row r="370" spans="1:15" x14ac:dyDescent="0.3">
      <c r="A370" s="72">
        <v>1</v>
      </c>
      <c r="B370" s="73">
        <f>B359+16</f>
        <v>913</v>
      </c>
      <c r="C370" s="73"/>
      <c r="D370" s="73"/>
      <c r="E370" s="73">
        <v>1</v>
      </c>
      <c r="F370" s="73">
        <v>0</v>
      </c>
      <c r="G370" s="74" t="s">
        <v>91</v>
      </c>
      <c r="H370" s="73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4">
        <v>105</v>
      </c>
      <c r="L370" s="73">
        <v>0</v>
      </c>
      <c r="M370" s="73">
        <v>4</v>
      </c>
      <c r="N370" s="73">
        <f>N359+1</f>
        <v>28</v>
      </c>
      <c r="O370" s="73">
        <v>0</v>
      </c>
    </row>
    <row r="371" spans="1:15" x14ac:dyDescent="0.3">
      <c r="A371" s="72">
        <v>1</v>
      </c>
      <c r="B371" s="73">
        <f>B370+1</f>
        <v>914</v>
      </c>
      <c r="C371" s="73"/>
      <c r="D371" s="73"/>
      <c r="E371" s="73">
        <v>1</v>
      </c>
      <c r="F371" s="73">
        <v>0</v>
      </c>
      <c r="G371" s="74" t="s">
        <v>92</v>
      </c>
      <c r="H371" s="73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4">
        <v>104</v>
      </c>
      <c r="L371" s="73">
        <v>0</v>
      </c>
      <c r="M371" s="73">
        <v>4</v>
      </c>
      <c r="N371" s="73">
        <f>N370</f>
        <v>28</v>
      </c>
      <c r="O371" s="73">
        <v>0</v>
      </c>
    </row>
    <row r="372" spans="1:15" x14ac:dyDescent="0.3">
      <c r="A372" s="72">
        <v>1</v>
      </c>
      <c r="B372" s="73">
        <f t="shared" ref="B372:B379" si="53">B371+1</f>
        <v>915</v>
      </c>
      <c r="C372" s="73"/>
      <c r="D372" s="73"/>
      <c r="E372" s="73">
        <v>1</v>
      </c>
      <c r="F372" s="73">
        <v>0</v>
      </c>
      <c r="G372" s="74" t="s">
        <v>93</v>
      </c>
      <c r="H372" s="73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4">
        <v>103</v>
      </c>
      <c r="L372" s="73">
        <v>0</v>
      </c>
      <c r="M372" s="73">
        <v>4</v>
      </c>
      <c r="N372" s="73">
        <f t="shared" ref="N372:N379" si="55">N371</f>
        <v>28</v>
      </c>
      <c r="O372" s="73">
        <v>0</v>
      </c>
    </row>
    <row r="373" spans="1:15" x14ac:dyDescent="0.3">
      <c r="A373" s="72">
        <v>1</v>
      </c>
      <c r="B373" s="73">
        <f t="shared" si="53"/>
        <v>916</v>
      </c>
      <c r="C373" s="73"/>
      <c r="D373" s="73"/>
      <c r="E373" s="73">
        <v>1</v>
      </c>
      <c r="F373" s="73">
        <v>0</v>
      </c>
      <c r="G373" s="74" t="s">
        <v>94</v>
      </c>
      <c r="H373" s="73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4">
        <v>102</v>
      </c>
      <c r="L373" s="73">
        <v>0</v>
      </c>
      <c r="M373" s="73">
        <v>4</v>
      </c>
      <c r="N373" s="73">
        <f t="shared" si="55"/>
        <v>28</v>
      </c>
      <c r="O373" s="73">
        <v>0</v>
      </c>
    </row>
    <row r="374" spans="1:15" x14ac:dyDescent="0.3">
      <c r="A374" s="72">
        <v>1</v>
      </c>
      <c r="B374" s="73">
        <f t="shared" si="53"/>
        <v>917</v>
      </c>
      <c r="C374" s="73"/>
      <c r="D374" s="73"/>
      <c r="E374" s="73">
        <v>1</v>
      </c>
      <c r="F374" s="73">
        <v>0</v>
      </c>
      <c r="G374" s="74" t="s">
        <v>85</v>
      </c>
      <c r="H374" s="73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4">
        <v>101</v>
      </c>
      <c r="L374" s="73">
        <v>0</v>
      </c>
      <c r="M374" s="73">
        <v>4</v>
      </c>
      <c r="N374" s="73">
        <f t="shared" si="55"/>
        <v>28</v>
      </c>
      <c r="O374" s="73">
        <v>0</v>
      </c>
    </row>
    <row r="375" spans="1:15" x14ac:dyDescent="0.3">
      <c r="A375" s="72">
        <v>1</v>
      </c>
      <c r="B375" s="73">
        <f t="shared" si="53"/>
        <v>918</v>
      </c>
      <c r="C375" s="73"/>
      <c r="D375" s="73"/>
      <c r="E375" s="73">
        <v>1</v>
      </c>
      <c r="F375" s="73">
        <v>0</v>
      </c>
      <c r="G375" s="75" t="s">
        <v>252</v>
      </c>
      <c r="H375" s="73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4">
        <v>110</v>
      </c>
      <c r="L375" s="73">
        <v>0</v>
      </c>
      <c r="M375" s="73">
        <v>4</v>
      </c>
      <c r="N375" s="73">
        <f t="shared" si="55"/>
        <v>28</v>
      </c>
      <c r="O375" s="73">
        <v>0</v>
      </c>
    </row>
    <row r="376" spans="1:15" x14ac:dyDescent="0.3">
      <c r="A376" s="72">
        <v>1</v>
      </c>
      <c r="B376" s="73">
        <f>B375+1</f>
        <v>919</v>
      </c>
      <c r="C376" s="73"/>
      <c r="D376" s="73"/>
      <c r="E376" s="73">
        <v>1</v>
      </c>
      <c r="F376" s="73">
        <v>0</v>
      </c>
      <c r="G376" s="74" t="s">
        <v>95</v>
      </c>
      <c r="H376" s="73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4">
        <v>108</v>
      </c>
      <c r="L376" s="73">
        <v>0</v>
      </c>
      <c r="M376" s="73">
        <v>4</v>
      </c>
      <c r="N376" s="73">
        <f t="shared" si="55"/>
        <v>28</v>
      </c>
      <c r="O376" s="73">
        <v>0</v>
      </c>
    </row>
    <row r="377" spans="1:15" x14ac:dyDescent="0.3">
      <c r="A377" s="72">
        <v>1</v>
      </c>
      <c r="B377" s="73">
        <f t="shared" si="53"/>
        <v>920</v>
      </c>
      <c r="C377" s="73"/>
      <c r="D377" s="73"/>
      <c r="E377" s="73">
        <v>1</v>
      </c>
      <c r="F377" s="73">
        <v>0</v>
      </c>
      <c r="G377" s="74" t="s">
        <v>86</v>
      </c>
      <c r="H377" s="73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4">
        <v>109</v>
      </c>
      <c r="L377" s="73">
        <v>0</v>
      </c>
      <c r="M377" s="73">
        <v>4</v>
      </c>
      <c r="N377" s="73">
        <f t="shared" si="55"/>
        <v>28</v>
      </c>
      <c r="O377" s="73">
        <v>0</v>
      </c>
    </row>
    <row r="378" spans="1:15" x14ac:dyDescent="0.3">
      <c r="A378" s="72">
        <v>1</v>
      </c>
      <c r="B378" s="73">
        <f t="shared" si="53"/>
        <v>921</v>
      </c>
      <c r="C378" s="73"/>
      <c r="D378" s="73"/>
      <c r="E378" s="73">
        <v>1</v>
      </c>
      <c r="F378" s="73">
        <v>0</v>
      </c>
      <c r="G378" s="74" t="s">
        <v>96</v>
      </c>
      <c r="H378" s="73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4">
        <v>107</v>
      </c>
      <c r="L378" s="73">
        <v>0</v>
      </c>
      <c r="M378" s="73">
        <v>4</v>
      </c>
      <c r="N378" s="73">
        <f t="shared" si="55"/>
        <v>28</v>
      </c>
      <c r="O378" s="73">
        <v>0</v>
      </c>
    </row>
    <row r="379" spans="1:15" x14ac:dyDescent="0.3">
      <c r="A379" s="72">
        <v>1</v>
      </c>
      <c r="B379" s="73">
        <f t="shared" si="53"/>
        <v>922</v>
      </c>
      <c r="C379" s="73"/>
      <c r="D379" s="73"/>
      <c r="E379" s="73">
        <v>1</v>
      </c>
      <c r="F379" s="73">
        <v>0</v>
      </c>
      <c r="G379" s="58" t="s">
        <v>753</v>
      </c>
      <c r="H379" s="73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4">
        <v>106</v>
      </c>
      <c r="L379" s="73">
        <v>0</v>
      </c>
      <c r="M379" s="73">
        <v>4</v>
      </c>
      <c r="N379" s="73">
        <f t="shared" si="55"/>
        <v>28</v>
      </c>
      <c r="O379" s="73">
        <v>0</v>
      </c>
    </row>
    <row r="381" spans="1:15" x14ac:dyDescent="0.3">
      <c r="A381" s="72">
        <v>1</v>
      </c>
      <c r="B381" s="73">
        <f>B370+16</f>
        <v>929</v>
      </c>
      <c r="C381" s="73"/>
      <c r="D381" s="73"/>
      <c r="E381" s="73">
        <v>1</v>
      </c>
      <c r="F381" s="73">
        <v>0</v>
      </c>
      <c r="G381" s="74" t="s">
        <v>91</v>
      </c>
      <c r="H381" s="73"/>
      <c r="I381" s="58" t="str">
        <f xml:space="preserve"> MID(I370,1,35) &amp; TEXT(MID(I370,36,2)+1,"00") &amp; "]" &amp; RIGHT(I370,LEN(I370)-FIND("]",I370))</f>
        <v xml:space="preserve"> From_ILOX_ChuteStatus.ChuteStatus[29].b2</v>
      </c>
      <c r="J381" s="58" t="str">
        <f xml:space="preserve"> MID(J370,1,7) &amp; TEXT(MID(J370,8,2)+1,"00")</f>
        <v>HAMPER 29</v>
      </c>
      <c r="K381" s="74">
        <v>105</v>
      </c>
      <c r="L381" s="73">
        <v>0</v>
      </c>
      <c r="M381" s="73">
        <v>4</v>
      </c>
      <c r="N381" s="73">
        <f>N370+1</f>
        <v>29</v>
      </c>
      <c r="O381" s="73">
        <v>0</v>
      </c>
    </row>
    <row r="382" spans="1:15" x14ac:dyDescent="0.3">
      <c r="A382" s="72">
        <v>1</v>
      </c>
      <c r="B382" s="73">
        <f>B381+1</f>
        <v>930</v>
      </c>
      <c r="C382" s="73"/>
      <c r="D382" s="73"/>
      <c r="E382" s="73">
        <v>1</v>
      </c>
      <c r="F382" s="73">
        <v>0</v>
      </c>
      <c r="G382" s="74" t="s">
        <v>92</v>
      </c>
      <c r="H382" s="73"/>
      <c r="I382" s="58" t="str">
        <f xml:space="preserve"> MID(I381,1,39) &amp; "b3"</f>
        <v xml:space="preserve"> From_ILOX_ChuteStatus.ChuteStatus[29].b3</v>
      </c>
      <c r="J382" s="58" t="str">
        <f>J381</f>
        <v>HAMPER 29</v>
      </c>
      <c r="K382" s="74">
        <v>104</v>
      </c>
      <c r="L382" s="73">
        <v>0</v>
      </c>
      <c r="M382" s="73">
        <v>4</v>
      </c>
      <c r="N382" s="73">
        <f>N381</f>
        <v>29</v>
      </c>
      <c r="O382" s="73">
        <v>0</v>
      </c>
    </row>
    <row r="383" spans="1:15" x14ac:dyDescent="0.3">
      <c r="A383" s="72">
        <v>1</v>
      </c>
      <c r="B383" s="73">
        <f t="shared" ref="B383:B390" si="56">B382+1</f>
        <v>931</v>
      </c>
      <c r="C383" s="73"/>
      <c r="D383" s="73"/>
      <c r="E383" s="73">
        <v>1</v>
      </c>
      <c r="F383" s="73">
        <v>0</v>
      </c>
      <c r="G383" s="74" t="s">
        <v>93</v>
      </c>
      <c r="H383" s="73"/>
      <c r="I383" s="58" t="str">
        <f xml:space="preserve"> MID(I382,1,39) &amp; "b4"</f>
        <v xml:space="preserve"> From_ILOX_ChuteStatus.ChuteStatus[29].b4</v>
      </c>
      <c r="J383" s="58" t="str">
        <f t="shared" ref="J383:J390" si="57">J382</f>
        <v>HAMPER 29</v>
      </c>
      <c r="K383" s="74">
        <v>103</v>
      </c>
      <c r="L383" s="73">
        <v>0</v>
      </c>
      <c r="M383" s="73">
        <v>4</v>
      </c>
      <c r="N383" s="73">
        <f t="shared" ref="N383:N390" si="58">N382</f>
        <v>29</v>
      </c>
      <c r="O383" s="73">
        <v>0</v>
      </c>
    </row>
    <row r="384" spans="1:15" x14ac:dyDescent="0.3">
      <c r="A384" s="72">
        <v>1</v>
      </c>
      <c r="B384" s="73">
        <f t="shared" si="56"/>
        <v>932</v>
      </c>
      <c r="C384" s="73"/>
      <c r="D384" s="73"/>
      <c r="E384" s="73">
        <v>1</v>
      </c>
      <c r="F384" s="73">
        <v>0</v>
      </c>
      <c r="G384" s="74" t="s">
        <v>94</v>
      </c>
      <c r="H384" s="73"/>
      <c r="I384" s="58" t="str">
        <f xml:space="preserve"> MID(I383,1,39) &amp; "b5"</f>
        <v xml:space="preserve"> From_ILOX_ChuteStatus.ChuteStatus[29].b5</v>
      </c>
      <c r="J384" s="58" t="str">
        <f t="shared" si="57"/>
        <v>HAMPER 29</v>
      </c>
      <c r="K384" s="74">
        <v>102</v>
      </c>
      <c r="L384" s="73">
        <v>0</v>
      </c>
      <c r="M384" s="73">
        <v>4</v>
      </c>
      <c r="N384" s="73">
        <f t="shared" si="58"/>
        <v>29</v>
      </c>
      <c r="O384" s="73">
        <v>0</v>
      </c>
    </row>
    <row r="385" spans="1:15" x14ac:dyDescent="0.3">
      <c r="A385" s="72">
        <v>1</v>
      </c>
      <c r="B385" s="73">
        <f t="shared" si="56"/>
        <v>933</v>
      </c>
      <c r="C385" s="73"/>
      <c r="D385" s="73"/>
      <c r="E385" s="73">
        <v>1</v>
      </c>
      <c r="F385" s="73">
        <v>0</v>
      </c>
      <c r="G385" s="74" t="s">
        <v>85</v>
      </c>
      <c r="H385" s="73"/>
      <c r="I385" s="58" t="str">
        <f xml:space="preserve"> MID(I384,1,39) &amp; "b6"</f>
        <v xml:space="preserve"> From_ILOX_ChuteStatus.ChuteStatus[29].b6</v>
      </c>
      <c r="J385" s="58" t="str">
        <f t="shared" si="57"/>
        <v>HAMPER 29</v>
      </c>
      <c r="K385" s="74">
        <v>101</v>
      </c>
      <c r="L385" s="73">
        <v>0</v>
      </c>
      <c r="M385" s="73">
        <v>4</v>
      </c>
      <c r="N385" s="73">
        <f t="shared" si="58"/>
        <v>29</v>
      </c>
      <c r="O385" s="73">
        <v>0</v>
      </c>
    </row>
    <row r="386" spans="1:15" x14ac:dyDescent="0.3">
      <c r="A386" s="72">
        <v>1</v>
      </c>
      <c r="B386" s="73">
        <f t="shared" si="56"/>
        <v>934</v>
      </c>
      <c r="C386" s="73"/>
      <c r="D386" s="73"/>
      <c r="E386" s="73">
        <v>1</v>
      </c>
      <c r="F386" s="73">
        <v>0</v>
      </c>
      <c r="G386" s="75" t="s">
        <v>252</v>
      </c>
      <c r="H386" s="73"/>
      <c r="I386" s="58" t="str">
        <f xml:space="preserve"> MID(I385,1,39) &amp; "b7"</f>
        <v xml:space="preserve"> From_ILOX_ChuteStatus.ChuteStatus[29].b7</v>
      </c>
      <c r="J386" s="58" t="str">
        <f t="shared" si="57"/>
        <v>HAMPER 29</v>
      </c>
      <c r="K386" s="74">
        <v>110</v>
      </c>
      <c r="L386" s="73">
        <v>0</v>
      </c>
      <c r="M386" s="73">
        <v>4</v>
      </c>
      <c r="N386" s="73">
        <f t="shared" si="58"/>
        <v>29</v>
      </c>
      <c r="O386" s="73">
        <v>0</v>
      </c>
    </row>
    <row r="387" spans="1:15" x14ac:dyDescent="0.3">
      <c r="A387" s="72">
        <v>1</v>
      </c>
      <c r="B387" s="73">
        <f>B386+1</f>
        <v>935</v>
      </c>
      <c r="C387" s="73"/>
      <c r="D387" s="73"/>
      <c r="E387" s="73">
        <v>1</v>
      </c>
      <c r="F387" s="73">
        <v>0</v>
      </c>
      <c r="G387" s="74" t="s">
        <v>95</v>
      </c>
      <c r="H387" s="73"/>
      <c r="I387" s="58" t="str">
        <f xml:space="preserve"> MID(I386,1,39) &amp; "b8"</f>
        <v xml:space="preserve"> From_ILOX_ChuteStatus.ChuteStatus[29].b8</v>
      </c>
      <c r="J387" s="58" t="str">
        <f t="shared" si="57"/>
        <v>HAMPER 29</v>
      </c>
      <c r="K387" s="74">
        <v>108</v>
      </c>
      <c r="L387" s="73">
        <v>0</v>
      </c>
      <c r="M387" s="73">
        <v>4</v>
      </c>
      <c r="N387" s="73">
        <f t="shared" si="58"/>
        <v>29</v>
      </c>
      <c r="O387" s="73">
        <v>0</v>
      </c>
    </row>
    <row r="388" spans="1:15" x14ac:dyDescent="0.3">
      <c r="A388" s="72">
        <v>1</v>
      </c>
      <c r="B388" s="73">
        <f t="shared" si="56"/>
        <v>936</v>
      </c>
      <c r="C388" s="73"/>
      <c r="D388" s="73"/>
      <c r="E388" s="73">
        <v>1</v>
      </c>
      <c r="F388" s="73">
        <v>0</v>
      </c>
      <c r="G388" s="74" t="s">
        <v>86</v>
      </c>
      <c r="H388" s="73"/>
      <c r="I388" s="58" t="str">
        <f xml:space="preserve"> MID(I387,1,39) &amp; "b9"</f>
        <v xml:space="preserve"> From_ILOX_ChuteStatus.ChuteStatus[29].b9</v>
      </c>
      <c r="J388" s="58" t="str">
        <f t="shared" si="57"/>
        <v>HAMPER 29</v>
      </c>
      <c r="K388" s="74">
        <v>109</v>
      </c>
      <c r="L388" s="73">
        <v>0</v>
      </c>
      <c r="M388" s="73">
        <v>4</v>
      </c>
      <c r="N388" s="73">
        <f t="shared" si="58"/>
        <v>29</v>
      </c>
      <c r="O388" s="73">
        <v>0</v>
      </c>
    </row>
    <row r="389" spans="1:15" x14ac:dyDescent="0.3">
      <c r="A389" s="72">
        <v>1</v>
      </c>
      <c r="B389" s="73">
        <f t="shared" si="56"/>
        <v>937</v>
      </c>
      <c r="C389" s="73"/>
      <c r="D389" s="73"/>
      <c r="E389" s="73">
        <v>1</v>
      </c>
      <c r="F389" s="73">
        <v>0</v>
      </c>
      <c r="G389" s="74" t="s">
        <v>96</v>
      </c>
      <c r="H389" s="73"/>
      <c r="I389" s="58" t="str">
        <f xml:space="preserve"> MID(I388,1,39) &amp; "b10"</f>
        <v xml:space="preserve"> From_ILOX_ChuteStatus.ChuteStatus[29].b10</v>
      </c>
      <c r="J389" s="58" t="str">
        <f t="shared" si="57"/>
        <v>HAMPER 29</v>
      </c>
      <c r="K389" s="74">
        <v>107</v>
      </c>
      <c r="L389" s="73">
        <v>0</v>
      </c>
      <c r="M389" s="73">
        <v>4</v>
      </c>
      <c r="N389" s="73">
        <f t="shared" si="58"/>
        <v>29</v>
      </c>
      <c r="O389" s="73">
        <v>0</v>
      </c>
    </row>
    <row r="390" spans="1:15" x14ac:dyDescent="0.3">
      <c r="A390" s="72">
        <v>1</v>
      </c>
      <c r="B390" s="73">
        <f t="shared" si="56"/>
        <v>938</v>
      </c>
      <c r="C390" s="73"/>
      <c r="D390" s="73"/>
      <c r="E390" s="73">
        <v>1</v>
      </c>
      <c r="F390" s="73">
        <v>0</v>
      </c>
      <c r="G390" s="58" t="s">
        <v>753</v>
      </c>
      <c r="H390" s="73"/>
      <c r="I390" s="58" t="str">
        <f xml:space="preserve"> MID(I389,1,39) &amp; "b11"</f>
        <v xml:space="preserve"> From_ILOX_ChuteStatus.ChuteStatus[29].b11</v>
      </c>
      <c r="J390" s="58" t="str">
        <f t="shared" si="57"/>
        <v>HAMPER 29</v>
      </c>
      <c r="K390" s="74">
        <v>106</v>
      </c>
      <c r="L390" s="73">
        <v>0</v>
      </c>
      <c r="M390" s="73">
        <v>4</v>
      </c>
      <c r="N390" s="73">
        <f t="shared" si="58"/>
        <v>29</v>
      </c>
      <c r="O390" s="73">
        <v>0</v>
      </c>
    </row>
    <row r="392" spans="1:15" x14ac:dyDescent="0.3">
      <c r="A392" s="72">
        <v>1</v>
      </c>
      <c r="B392" s="73">
        <f>B381+16</f>
        <v>945</v>
      </c>
      <c r="C392" s="73"/>
      <c r="D392" s="73"/>
      <c r="E392" s="73">
        <v>1</v>
      </c>
      <c r="F392" s="73">
        <v>0</v>
      </c>
      <c r="G392" s="74" t="s">
        <v>91</v>
      </c>
      <c r="H392" s="73"/>
      <c r="I392" s="58" t="str">
        <f xml:space="preserve"> MID(I381,1,35) &amp; TEXT(MID(I381,36,2)+1,"00") &amp; "]" &amp; RIGHT(I381,LEN(I381)-FIND("]",I381))</f>
        <v xml:space="preserve"> From_ILOX_ChuteStatus.ChuteStatus[30].b2</v>
      </c>
      <c r="J392" s="58" t="str">
        <f xml:space="preserve"> MID(J381,1,7) &amp; TEXT(MID(J381,8,2)+1,"00")</f>
        <v>HAMPER 30</v>
      </c>
      <c r="K392" s="74">
        <v>105</v>
      </c>
      <c r="L392" s="73">
        <v>0</v>
      </c>
      <c r="M392" s="73">
        <v>4</v>
      </c>
      <c r="N392" s="73">
        <f>N381+1</f>
        <v>30</v>
      </c>
      <c r="O392" s="73">
        <v>0</v>
      </c>
    </row>
    <row r="393" spans="1:15" x14ac:dyDescent="0.3">
      <c r="A393" s="72">
        <v>1</v>
      </c>
      <c r="B393" s="73">
        <f>B392+1</f>
        <v>946</v>
      </c>
      <c r="C393" s="73"/>
      <c r="D393" s="73"/>
      <c r="E393" s="73">
        <v>1</v>
      </c>
      <c r="F393" s="73">
        <v>0</v>
      </c>
      <c r="G393" s="74" t="s">
        <v>92</v>
      </c>
      <c r="H393" s="73"/>
      <c r="I393" s="58" t="str">
        <f xml:space="preserve"> MID(I392,1,39) &amp; "b3"</f>
        <v xml:space="preserve"> From_ILOX_ChuteStatus.ChuteStatus[30].b3</v>
      </c>
      <c r="J393" s="58" t="str">
        <f>J392</f>
        <v>HAMPER 30</v>
      </c>
      <c r="K393" s="74">
        <v>104</v>
      </c>
      <c r="L393" s="73">
        <v>0</v>
      </c>
      <c r="M393" s="73">
        <v>4</v>
      </c>
      <c r="N393" s="73">
        <f>N392</f>
        <v>30</v>
      </c>
      <c r="O393" s="73">
        <v>0</v>
      </c>
    </row>
    <row r="394" spans="1:15" x14ac:dyDescent="0.3">
      <c r="A394" s="72">
        <v>1</v>
      </c>
      <c r="B394" s="73">
        <f t="shared" ref="B394:B401" si="59">B393+1</f>
        <v>947</v>
      </c>
      <c r="C394" s="73"/>
      <c r="D394" s="73"/>
      <c r="E394" s="73">
        <v>1</v>
      </c>
      <c r="F394" s="73">
        <v>0</v>
      </c>
      <c r="G394" s="74" t="s">
        <v>93</v>
      </c>
      <c r="H394" s="73"/>
      <c r="I394" s="58" t="str">
        <f xml:space="preserve"> MID(I393,1,39) &amp; "b4"</f>
        <v xml:space="preserve"> From_ILOX_ChuteStatus.ChuteStatus[30].b4</v>
      </c>
      <c r="J394" s="58" t="str">
        <f t="shared" ref="J394:J401" si="60">J393</f>
        <v>HAMPER 30</v>
      </c>
      <c r="K394" s="74">
        <v>103</v>
      </c>
      <c r="L394" s="73">
        <v>0</v>
      </c>
      <c r="M394" s="73">
        <v>4</v>
      </c>
      <c r="N394" s="73">
        <f t="shared" ref="N394:N401" si="61">N393</f>
        <v>30</v>
      </c>
      <c r="O394" s="73">
        <v>0</v>
      </c>
    </row>
    <row r="395" spans="1:15" x14ac:dyDescent="0.3">
      <c r="A395" s="72">
        <v>1</v>
      </c>
      <c r="B395" s="73">
        <f t="shared" si="59"/>
        <v>948</v>
      </c>
      <c r="C395" s="73"/>
      <c r="D395" s="73"/>
      <c r="E395" s="73">
        <v>1</v>
      </c>
      <c r="F395" s="73">
        <v>0</v>
      </c>
      <c r="G395" s="74" t="s">
        <v>94</v>
      </c>
      <c r="H395" s="73"/>
      <c r="I395" s="58" t="str">
        <f xml:space="preserve"> MID(I394,1,39) &amp; "b5"</f>
        <v xml:space="preserve"> From_ILOX_ChuteStatus.ChuteStatus[30].b5</v>
      </c>
      <c r="J395" s="58" t="str">
        <f t="shared" si="60"/>
        <v>HAMPER 30</v>
      </c>
      <c r="K395" s="74">
        <v>102</v>
      </c>
      <c r="L395" s="73">
        <v>0</v>
      </c>
      <c r="M395" s="73">
        <v>4</v>
      </c>
      <c r="N395" s="73">
        <f t="shared" si="61"/>
        <v>30</v>
      </c>
      <c r="O395" s="73">
        <v>0</v>
      </c>
    </row>
    <row r="396" spans="1:15" x14ac:dyDescent="0.3">
      <c r="A396" s="72">
        <v>1</v>
      </c>
      <c r="B396" s="73">
        <f t="shared" si="59"/>
        <v>949</v>
      </c>
      <c r="C396" s="73"/>
      <c r="D396" s="73"/>
      <c r="E396" s="73">
        <v>1</v>
      </c>
      <c r="F396" s="73">
        <v>0</v>
      </c>
      <c r="G396" s="74" t="s">
        <v>85</v>
      </c>
      <c r="H396" s="73"/>
      <c r="I396" s="58" t="str">
        <f xml:space="preserve"> MID(I395,1,39) &amp; "b6"</f>
        <v xml:space="preserve"> From_ILOX_ChuteStatus.ChuteStatus[30].b6</v>
      </c>
      <c r="J396" s="58" t="str">
        <f t="shared" si="60"/>
        <v>HAMPER 30</v>
      </c>
      <c r="K396" s="74">
        <v>101</v>
      </c>
      <c r="L396" s="73">
        <v>0</v>
      </c>
      <c r="M396" s="73">
        <v>4</v>
      </c>
      <c r="N396" s="73">
        <f t="shared" si="61"/>
        <v>30</v>
      </c>
      <c r="O396" s="73">
        <v>0</v>
      </c>
    </row>
    <row r="397" spans="1:15" x14ac:dyDescent="0.3">
      <c r="A397" s="72">
        <v>1</v>
      </c>
      <c r="B397" s="73">
        <f t="shared" si="59"/>
        <v>950</v>
      </c>
      <c r="C397" s="73"/>
      <c r="D397" s="73"/>
      <c r="E397" s="73">
        <v>1</v>
      </c>
      <c r="F397" s="73">
        <v>0</v>
      </c>
      <c r="G397" s="75" t="s">
        <v>252</v>
      </c>
      <c r="H397" s="73"/>
      <c r="I397" s="58" t="str">
        <f xml:space="preserve"> MID(I396,1,39) &amp; "b7"</f>
        <v xml:space="preserve"> From_ILOX_ChuteStatus.ChuteStatus[30].b7</v>
      </c>
      <c r="J397" s="58" t="str">
        <f t="shared" si="60"/>
        <v>HAMPER 30</v>
      </c>
      <c r="K397" s="74">
        <v>110</v>
      </c>
      <c r="L397" s="73">
        <v>0</v>
      </c>
      <c r="M397" s="73">
        <v>4</v>
      </c>
      <c r="N397" s="73">
        <f t="shared" si="61"/>
        <v>30</v>
      </c>
      <c r="O397" s="73">
        <v>0</v>
      </c>
    </row>
    <row r="398" spans="1:15" x14ac:dyDescent="0.3">
      <c r="A398" s="72">
        <v>1</v>
      </c>
      <c r="B398" s="73">
        <f>B397+1</f>
        <v>951</v>
      </c>
      <c r="C398" s="73"/>
      <c r="D398" s="73"/>
      <c r="E398" s="73">
        <v>1</v>
      </c>
      <c r="F398" s="73">
        <v>0</v>
      </c>
      <c r="G398" s="74" t="s">
        <v>95</v>
      </c>
      <c r="H398" s="73"/>
      <c r="I398" s="58" t="str">
        <f xml:space="preserve"> MID(I397,1,39) &amp; "b8"</f>
        <v xml:space="preserve"> From_ILOX_ChuteStatus.ChuteStatus[30].b8</v>
      </c>
      <c r="J398" s="58" t="str">
        <f t="shared" si="60"/>
        <v>HAMPER 30</v>
      </c>
      <c r="K398" s="74">
        <v>108</v>
      </c>
      <c r="L398" s="73">
        <v>0</v>
      </c>
      <c r="M398" s="73">
        <v>4</v>
      </c>
      <c r="N398" s="73">
        <f t="shared" si="61"/>
        <v>30</v>
      </c>
      <c r="O398" s="73">
        <v>0</v>
      </c>
    </row>
    <row r="399" spans="1:15" x14ac:dyDescent="0.3">
      <c r="A399" s="72">
        <v>1</v>
      </c>
      <c r="B399" s="73">
        <f t="shared" si="59"/>
        <v>952</v>
      </c>
      <c r="C399" s="73"/>
      <c r="D399" s="73"/>
      <c r="E399" s="73">
        <v>1</v>
      </c>
      <c r="F399" s="73">
        <v>0</v>
      </c>
      <c r="G399" s="74" t="s">
        <v>86</v>
      </c>
      <c r="H399" s="73"/>
      <c r="I399" s="58" t="str">
        <f xml:space="preserve"> MID(I398,1,39) &amp; "b9"</f>
        <v xml:space="preserve"> From_ILOX_ChuteStatus.ChuteStatus[30].b9</v>
      </c>
      <c r="J399" s="58" t="str">
        <f t="shared" si="60"/>
        <v>HAMPER 30</v>
      </c>
      <c r="K399" s="74">
        <v>109</v>
      </c>
      <c r="L399" s="73">
        <v>0</v>
      </c>
      <c r="M399" s="73">
        <v>4</v>
      </c>
      <c r="N399" s="73">
        <f t="shared" si="61"/>
        <v>30</v>
      </c>
      <c r="O399" s="73">
        <v>0</v>
      </c>
    </row>
    <row r="400" spans="1:15" x14ac:dyDescent="0.3">
      <c r="A400" s="72">
        <v>1</v>
      </c>
      <c r="B400" s="73">
        <f t="shared" si="59"/>
        <v>953</v>
      </c>
      <c r="C400" s="73"/>
      <c r="D400" s="73"/>
      <c r="E400" s="73">
        <v>1</v>
      </c>
      <c r="F400" s="73">
        <v>0</v>
      </c>
      <c r="G400" s="74" t="s">
        <v>96</v>
      </c>
      <c r="H400" s="73"/>
      <c r="I400" s="58" t="str">
        <f xml:space="preserve"> MID(I399,1,39) &amp; "b10"</f>
        <v xml:space="preserve"> From_ILOX_ChuteStatus.ChuteStatus[30].b10</v>
      </c>
      <c r="J400" s="58" t="str">
        <f t="shared" si="60"/>
        <v>HAMPER 30</v>
      </c>
      <c r="K400" s="74">
        <v>107</v>
      </c>
      <c r="L400" s="73">
        <v>0</v>
      </c>
      <c r="M400" s="73">
        <v>4</v>
      </c>
      <c r="N400" s="73">
        <f t="shared" si="61"/>
        <v>30</v>
      </c>
      <c r="O400" s="73">
        <v>0</v>
      </c>
    </row>
    <row r="401" spans="1:15" x14ac:dyDescent="0.3">
      <c r="A401" s="72">
        <v>1</v>
      </c>
      <c r="B401" s="73">
        <f t="shared" si="59"/>
        <v>954</v>
      </c>
      <c r="C401" s="73"/>
      <c r="D401" s="73"/>
      <c r="E401" s="73">
        <v>1</v>
      </c>
      <c r="F401" s="73">
        <v>0</v>
      </c>
      <c r="G401" s="58" t="s">
        <v>753</v>
      </c>
      <c r="H401" s="73"/>
      <c r="I401" s="58" t="str">
        <f xml:space="preserve"> MID(I400,1,39) &amp; "b11"</f>
        <v xml:space="preserve"> From_ILOX_ChuteStatus.ChuteStatus[30].b11</v>
      </c>
      <c r="J401" s="58" t="str">
        <f t="shared" si="60"/>
        <v>HAMPER 30</v>
      </c>
      <c r="K401" s="74">
        <v>106</v>
      </c>
      <c r="L401" s="73">
        <v>0</v>
      </c>
      <c r="M401" s="73">
        <v>4</v>
      </c>
      <c r="N401" s="73">
        <f t="shared" si="61"/>
        <v>30</v>
      </c>
      <c r="O401" s="73">
        <v>0</v>
      </c>
    </row>
    <row r="403" spans="1:15" x14ac:dyDescent="0.3">
      <c r="A403" s="72">
        <v>1</v>
      </c>
      <c r="B403" s="73">
        <f>B392+16</f>
        <v>961</v>
      </c>
      <c r="C403" s="73"/>
      <c r="D403" s="73"/>
      <c r="E403" s="73">
        <v>1</v>
      </c>
      <c r="F403" s="73">
        <v>0</v>
      </c>
      <c r="G403" s="74" t="s">
        <v>91</v>
      </c>
      <c r="H403" s="73"/>
      <c r="I403" s="58" t="str">
        <f xml:space="preserve"> MID(I392,1,35) &amp; TEXT(MID(I392,36,2)+1,"00") &amp; "]" &amp; RIGHT(I392,LEN(I392)-FIND("]",I392))</f>
        <v xml:space="preserve"> From_ILOX_ChuteStatus.ChuteStatus[31].b2</v>
      </c>
      <c r="J403" s="58" t="str">
        <f xml:space="preserve"> MID(J392,1,7) &amp; TEXT(MID(J392,8,2)+1,"00")</f>
        <v>HAMPER 31</v>
      </c>
      <c r="K403" s="74">
        <v>105</v>
      </c>
      <c r="L403" s="73">
        <v>0</v>
      </c>
      <c r="M403" s="73">
        <v>4</v>
      </c>
      <c r="N403" s="73">
        <f>N392+1</f>
        <v>31</v>
      </c>
      <c r="O403" s="73">
        <v>0</v>
      </c>
    </row>
    <row r="404" spans="1:15" x14ac:dyDescent="0.3">
      <c r="A404" s="72">
        <v>1</v>
      </c>
      <c r="B404" s="73">
        <f>B403+1</f>
        <v>962</v>
      </c>
      <c r="C404" s="73"/>
      <c r="D404" s="73"/>
      <c r="E404" s="73">
        <v>1</v>
      </c>
      <c r="F404" s="73">
        <v>0</v>
      </c>
      <c r="G404" s="74" t="s">
        <v>92</v>
      </c>
      <c r="H404" s="73"/>
      <c r="I404" s="58" t="str">
        <f xml:space="preserve"> MID(I403,1,39) &amp; "b3"</f>
        <v xml:space="preserve"> From_ILOX_ChuteStatus.ChuteStatus[31].b3</v>
      </c>
      <c r="J404" s="58" t="str">
        <f>J403</f>
        <v>HAMPER 31</v>
      </c>
      <c r="K404" s="74">
        <v>104</v>
      </c>
      <c r="L404" s="73">
        <v>0</v>
      </c>
      <c r="M404" s="73">
        <v>4</v>
      </c>
      <c r="N404" s="73">
        <f>N403</f>
        <v>31</v>
      </c>
      <c r="O404" s="73">
        <v>0</v>
      </c>
    </row>
    <row r="405" spans="1:15" x14ac:dyDescent="0.3">
      <c r="A405" s="72">
        <v>1</v>
      </c>
      <c r="B405" s="73">
        <f t="shared" ref="B405:B412" si="62">B404+1</f>
        <v>963</v>
      </c>
      <c r="C405" s="73"/>
      <c r="D405" s="73"/>
      <c r="E405" s="73">
        <v>1</v>
      </c>
      <c r="F405" s="73">
        <v>0</v>
      </c>
      <c r="G405" s="74" t="s">
        <v>93</v>
      </c>
      <c r="H405" s="73"/>
      <c r="I405" s="58" t="str">
        <f xml:space="preserve"> MID(I404,1,39) &amp; "b4"</f>
        <v xml:space="preserve"> From_ILOX_ChuteStatus.ChuteStatus[31].b4</v>
      </c>
      <c r="J405" s="58" t="str">
        <f t="shared" ref="J405:J412" si="63">J404</f>
        <v>HAMPER 31</v>
      </c>
      <c r="K405" s="74">
        <v>103</v>
      </c>
      <c r="L405" s="73">
        <v>0</v>
      </c>
      <c r="M405" s="73">
        <v>4</v>
      </c>
      <c r="N405" s="73">
        <f t="shared" ref="N405:N412" si="64">N404</f>
        <v>31</v>
      </c>
      <c r="O405" s="73">
        <v>0</v>
      </c>
    </row>
    <row r="406" spans="1:15" x14ac:dyDescent="0.3">
      <c r="A406" s="72">
        <v>1</v>
      </c>
      <c r="B406" s="73">
        <f t="shared" si="62"/>
        <v>964</v>
      </c>
      <c r="C406" s="73"/>
      <c r="D406" s="73"/>
      <c r="E406" s="73">
        <v>1</v>
      </c>
      <c r="F406" s="73">
        <v>0</v>
      </c>
      <c r="G406" s="74" t="s">
        <v>94</v>
      </c>
      <c r="H406" s="73"/>
      <c r="I406" s="58" t="str">
        <f xml:space="preserve"> MID(I405,1,39) &amp; "b5"</f>
        <v xml:space="preserve"> From_ILOX_ChuteStatus.ChuteStatus[31].b5</v>
      </c>
      <c r="J406" s="58" t="str">
        <f t="shared" si="63"/>
        <v>HAMPER 31</v>
      </c>
      <c r="K406" s="74">
        <v>102</v>
      </c>
      <c r="L406" s="73">
        <v>0</v>
      </c>
      <c r="M406" s="73">
        <v>4</v>
      </c>
      <c r="N406" s="73">
        <f t="shared" si="64"/>
        <v>31</v>
      </c>
      <c r="O406" s="73">
        <v>0</v>
      </c>
    </row>
    <row r="407" spans="1:15" x14ac:dyDescent="0.3">
      <c r="A407" s="72">
        <v>1</v>
      </c>
      <c r="B407" s="73">
        <f t="shared" si="62"/>
        <v>965</v>
      </c>
      <c r="C407" s="73"/>
      <c r="D407" s="73"/>
      <c r="E407" s="73">
        <v>1</v>
      </c>
      <c r="F407" s="73">
        <v>0</v>
      </c>
      <c r="G407" s="74" t="s">
        <v>85</v>
      </c>
      <c r="H407" s="73"/>
      <c r="I407" s="58" t="str">
        <f xml:space="preserve"> MID(I406,1,39) &amp; "b6"</f>
        <v xml:space="preserve"> From_ILOX_ChuteStatus.ChuteStatus[31].b6</v>
      </c>
      <c r="J407" s="58" t="str">
        <f t="shared" si="63"/>
        <v>HAMPER 31</v>
      </c>
      <c r="K407" s="74">
        <v>101</v>
      </c>
      <c r="L407" s="73">
        <v>0</v>
      </c>
      <c r="M407" s="73">
        <v>4</v>
      </c>
      <c r="N407" s="73">
        <f t="shared" si="64"/>
        <v>31</v>
      </c>
      <c r="O407" s="73">
        <v>0</v>
      </c>
    </row>
    <row r="408" spans="1:15" x14ac:dyDescent="0.3">
      <c r="A408" s="72">
        <v>1</v>
      </c>
      <c r="B408" s="73">
        <f t="shared" si="62"/>
        <v>966</v>
      </c>
      <c r="C408" s="73"/>
      <c r="D408" s="73"/>
      <c r="E408" s="73">
        <v>1</v>
      </c>
      <c r="F408" s="73">
        <v>0</v>
      </c>
      <c r="G408" s="75" t="s">
        <v>252</v>
      </c>
      <c r="H408" s="73"/>
      <c r="I408" s="58" t="str">
        <f xml:space="preserve"> MID(I407,1,39) &amp; "b7"</f>
        <v xml:space="preserve"> From_ILOX_ChuteStatus.ChuteStatus[31].b7</v>
      </c>
      <c r="J408" s="58" t="str">
        <f t="shared" si="63"/>
        <v>HAMPER 31</v>
      </c>
      <c r="K408" s="74">
        <v>110</v>
      </c>
      <c r="L408" s="73">
        <v>0</v>
      </c>
      <c r="M408" s="73">
        <v>4</v>
      </c>
      <c r="N408" s="73">
        <f t="shared" si="64"/>
        <v>31</v>
      </c>
      <c r="O408" s="73">
        <v>0</v>
      </c>
    </row>
    <row r="409" spans="1:15" x14ac:dyDescent="0.3">
      <c r="A409" s="72">
        <v>1</v>
      </c>
      <c r="B409" s="73">
        <f>B408+1</f>
        <v>967</v>
      </c>
      <c r="C409" s="73"/>
      <c r="D409" s="73"/>
      <c r="E409" s="73">
        <v>1</v>
      </c>
      <c r="F409" s="73">
        <v>0</v>
      </c>
      <c r="G409" s="74" t="s">
        <v>95</v>
      </c>
      <c r="H409" s="73"/>
      <c r="I409" s="58" t="str">
        <f xml:space="preserve"> MID(I408,1,39) &amp; "b8"</f>
        <v xml:space="preserve"> From_ILOX_ChuteStatus.ChuteStatus[31].b8</v>
      </c>
      <c r="J409" s="58" t="str">
        <f t="shared" si="63"/>
        <v>HAMPER 31</v>
      </c>
      <c r="K409" s="74">
        <v>108</v>
      </c>
      <c r="L409" s="73">
        <v>0</v>
      </c>
      <c r="M409" s="73">
        <v>4</v>
      </c>
      <c r="N409" s="73">
        <f t="shared" si="64"/>
        <v>31</v>
      </c>
      <c r="O409" s="73">
        <v>0</v>
      </c>
    </row>
    <row r="410" spans="1:15" x14ac:dyDescent="0.3">
      <c r="A410" s="72">
        <v>1</v>
      </c>
      <c r="B410" s="73">
        <f t="shared" si="62"/>
        <v>968</v>
      </c>
      <c r="C410" s="73"/>
      <c r="D410" s="73"/>
      <c r="E410" s="73">
        <v>1</v>
      </c>
      <c r="F410" s="73">
        <v>0</v>
      </c>
      <c r="G410" s="74" t="s">
        <v>86</v>
      </c>
      <c r="H410" s="73"/>
      <c r="I410" s="58" t="str">
        <f xml:space="preserve"> MID(I409,1,39) &amp; "b9"</f>
        <v xml:space="preserve"> From_ILOX_ChuteStatus.ChuteStatus[31].b9</v>
      </c>
      <c r="J410" s="58" t="str">
        <f t="shared" si="63"/>
        <v>HAMPER 31</v>
      </c>
      <c r="K410" s="74">
        <v>109</v>
      </c>
      <c r="L410" s="73">
        <v>0</v>
      </c>
      <c r="M410" s="73">
        <v>4</v>
      </c>
      <c r="N410" s="73">
        <f t="shared" si="64"/>
        <v>31</v>
      </c>
      <c r="O410" s="73">
        <v>0</v>
      </c>
    </row>
    <row r="411" spans="1:15" x14ac:dyDescent="0.3">
      <c r="A411" s="72">
        <v>1</v>
      </c>
      <c r="B411" s="73">
        <f t="shared" si="62"/>
        <v>969</v>
      </c>
      <c r="C411" s="73"/>
      <c r="D411" s="73"/>
      <c r="E411" s="73">
        <v>1</v>
      </c>
      <c r="F411" s="73">
        <v>0</v>
      </c>
      <c r="G411" s="74" t="s">
        <v>96</v>
      </c>
      <c r="H411" s="73"/>
      <c r="I411" s="58" t="str">
        <f xml:space="preserve"> MID(I410,1,39) &amp; "b10"</f>
        <v xml:space="preserve"> From_ILOX_ChuteStatus.ChuteStatus[31].b10</v>
      </c>
      <c r="J411" s="58" t="str">
        <f t="shared" si="63"/>
        <v>HAMPER 31</v>
      </c>
      <c r="K411" s="74">
        <v>107</v>
      </c>
      <c r="L411" s="73">
        <v>0</v>
      </c>
      <c r="M411" s="73">
        <v>4</v>
      </c>
      <c r="N411" s="73">
        <f t="shared" si="64"/>
        <v>31</v>
      </c>
      <c r="O411" s="73">
        <v>0</v>
      </c>
    </row>
    <row r="412" spans="1:15" x14ac:dyDescent="0.3">
      <c r="A412" s="72">
        <v>1</v>
      </c>
      <c r="B412" s="73">
        <f t="shared" si="62"/>
        <v>970</v>
      </c>
      <c r="C412" s="73"/>
      <c r="D412" s="73"/>
      <c r="E412" s="73">
        <v>1</v>
      </c>
      <c r="F412" s="73">
        <v>0</v>
      </c>
      <c r="G412" s="58" t="s">
        <v>753</v>
      </c>
      <c r="H412" s="73"/>
      <c r="I412" s="58" t="str">
        <f xml:space="preserve"> MID(I411,1,39) &amp; "b11"</f>
        <v xml:space="preserve"> From_ILOX_ChuteStatus.ChuteStatus[31].b11</v>
      </c>
      <c r="J412" s="58" t="str">
        <f t="shared" si="63"/>
        <v>HAMPER 31</v>
      </c>
      <c r="K412" s="74">
        <v>106</v>
      </c>
      <c r="L412" s="73">
        <v>0</v>
      </c>
      <c r="M412" s="73">
        <v>4</v>
      </c>
      <c r="N412" s="73">
        <f t="shared" si="64"/>
        <v>31</v>
      </c>
      <c r="O412" s="73">
        <v>0</v>
      </c>
    </row>
    <row r="414" spans="1:15" x14ac:dyDescent="0.3">
      <c r="A414" s="72">
        <v>1</v>
      </c>
      <c r="B414" s="73">
        <f>B403+16</f>
        <v>977</v>
      </c>
      <c r="C414" s="73"/>
      <c r="D414" s="73"/>
      <c r="E414" s="73">
        <v>1</v>
      </c>
      <c r="F414" s="73">
        <v>0</v>
      </c>
      <c r="G414" s="74" t="s">
        <v>91</v>
      </c>
      <c r="H414" s="73"/>
      <c r="I414" s="58" t="str">
        <f xml:space="preserve"> MID(I403,1,35) &amp; TEXT(MID(I403,36,2)+1,"00") &amp; "]" &amp; RIGHT(I403,LEN(I403)-FIND("]",I403))</f>
        <v xml:space="preserve"> From_ILOX_ChuteStatus.ChuteStatus[32].b2</v>
      </c>
      <c r="J414" s="58" t="str">
        <f xml:space="preserve"> MID(J403,1,7) &amp; TEXT(MID(J403,8,2)+1,"00")</f>
        <v>HAMPER 32</v>
      </c>
      <c r="K414" s="74">
        <v>105</v>
      </c>
      <c r="L414" s="73">
        <v>0</v>
      </c>
      <c r="M414" s="73">
        <v>4</v>
      </c>
      <c r="N414" s="73">
        <f>N403+1</f>
        <v>32</v>
      </c>
      <c r="O414" s="73">
        <v>0</v>
      </c>
    </row>
    <row r="415" spans="1:15" x14ac:dyDescent="0.3">
      <c r="A415" s="72">
        <v>1</v>
      </c>
      <c r="B415" s="73">
        <f>B414+1</f>
        <v>978</v>
      </c>
      <c r="C415" s="73"/>
      <c r="D415" s="73"/>
      <c r="E415" s="73">
        <v>1</v>
      </c>
      <c r="F415" s="73">
        <v>0</v>
      </c>
      <c r="G415" s="74" t="s">
        <v>92</v>
      </c>
      <c r="H415" s="73"/>
      <c r="I415" s="58" t="str">
        <f xml:space="preserve"> MID(I414,1,39) &amp; "b3"</f>
        <v xml:space="preserve"> From_ILOX_ChuteStatus.ChuteStatus[32].b3</v>
      </c>
      <c r="J415" s="58" t="str">
        <f>J414</f>
        <v>HAMPER 32</v>
      </c>
      <c r="K415" s="74">
        <v>104</v>
      </c>
      <c r="L415" s="73">
        <v>0</v>
      </c>
      <c r="M415" s="73">
        <v>4</v>
      </c>
      <c r="N415" s="73">
        <f>N414</f>
        <v>32</v>
      </c>
      <c r="O415" s="73">
        <v>0</v>
      </c>
    </row>
    <row r="416" spans="1:15" x14ac:dyDescent="0.3">
      <c r="A416" s="72">
        <v>1</v>
      </c>
      <c r="B416" s="73">
        <f t="shared" ref="B416:B423" si="65">B415+1</f>
        <v>979</v>
      </c>
      <c r="C416" s="73"/>
      <c r="D416" s="73"/>
      <c r="E416" s="73">
        <v>1</v>
      </c>
      <c r="F416" s="73">
        <v>0</v>
      </c>
      <c r="G416" s="74" t="s">
        <v>93</v>
      </c>
      <c r="H416" s="73"/>
      <c r="I416" s="58" t="str">
        <f xml:space="preserve"> MID(I415,1,39) &amp; "b4"</f>
        <v xml:space="preserve"> From_ILOX_ChuteStatus.ChuteStatus[32].b4</v>
      </c>
      <c r="J416" s="58" t="str">
        <f t="shared" ref="J416:J423" si="66">J415</f>
        <v>HAMPER 32</v>
      </c>
      <c r="K416" s="74">
        <v>103</v>
      </c>
      <c r="L416" s="73">
        <v>0</v>
      </c>
      <c r="M416" s="73">
        <v>4</v>
      </c>
      <c r="N416" s="73">
        <f t="shared" ref="N416:N423" si="67">N415</f>
        <v>32</v>
      </c>
      <c r="O416" s="73">
        <v>0</v>
      </c>
    </row>
    <row r="417" spans="1:15" x14ac:dyDescent="0.3">
      <c r="A417" s="72">
        <v>1</v>
      </c>
      <c r="B417" s="73">
        <f t="shared" si="65"/>
        <v>980</v>
      </c>
      <c r="C417" s="73"/>
      <c r="D417" s="73"/>
      <c r="E417" s="73">
        <v>1</v>
      </c>
      <c r="F417" s="73">
        <v>0</v>
      </c>
      <c r="G417" s="74" t="s">
        <v>94</v>
      </c>
      <c r="H417" s="73"/>
      <c r="I417" s="58" t="str">
        <f xml:space="preserve"> MID(I416,1,39) &amp; "b5"</f>
        <v xml:space="preserve"> From_ILOX_ChuteStatus.ChuteStatus[32].b5</v>
      </c>
      <c r="J417" s="58" t="str">
        <f t="shared" si="66"/>
        <v>HAMPER 32</v>
      </c>
      <c r="K417" s="74">
        <v>102</v>
      </c>
      <c r="L417" s="73">
        <v>0</v>
      </c>
      <c r="M417" s="73">
        <v>4</v>
      </c>
      <c r="N417" s="73">
        <f t="shared" si="67"/>
        <v>32</v>
      </c>
      <c r="O417" s="73">
        <v>0</v>
      </c>
    </row>
    <row r="418" spans="1:15" x14ac:dyDescent="0.3">
      <c r="A418" s="72">
        <v>1</v>
      </c>
      <c r="B418" s="73">
        <f t="shared" si="65"/>
        <v>981</v>
      </c>
      <c r="C418" s="73"/>
      <c r="D418" s="73"/>
      <c r="E418" s="73">
        <v>1</v>
      </c>
      <c r="F418" s="73">
        <v>0</v>
      </c>
      <c r="G418" s="74" t="s">
        <v>85</v>
      </c>
      <c r="H418" s="73"/>
      <c r="I418" s="58" t="str">
        <f xml:space="preserve"> MID(I417,1,39) &amp; "b6"</f>
        <v xml:space="preserve"> From_ILOX_ChuteStatus.ChuteStatus[32].b6</v>
      </c>
      <c r="J418" s="58" t="str">
        <f t="shared" si="66"/>
        <v>HAMPER 32</v>
      </c>
      <c r="K418" s="74">
        <v>101</v>
      </c>
      <c r="L418" s="73">
        <v>0</v>
      </c>
      <c r="M418" s="73">
        <v>4</v>
      </c>
      <c r="N418" s="73">
        <f t="shared" si="67"/>
        <v>32</v>
      </c>
      <c r="O418" s="73">
        <v>0</v>
      </c>
    </row>
    <row r="419" spans="1:15" x14ac:dyDescent="0.3">
      <c r="A419" s="72">
        <v>1</v>
      </c>
      <c r="B419" s="73">
        <f t="shared" si="65"/>
        <v>982</v>
      </c>
      <c r="C419" s="73"/>
      <c r="D419" s="73"/>
      <c r="E419" s="73">
        <v>1</v>
      </c>
      <c r="F419" s="73">
        <v>0</v>
      </c>
      <c r="G419" s="75" t="s">
        <v>252</v>
      </c>
      <c r="H419" s="73"/>
      <c r="I419" s="58" t="str">
        <f xml:space="preserve"> MID(I418,1,39) &amp; "b7"</f>
        <v xml:space="preserve"> From_ILOX_ChuteStatus.ChuteStatus[32].b7</v>
      </c>
      <c r="J419" s="58" t="str">
        <f t="shared" si="66"/>
        <v>HAMPER 32</v>
      </c>
      <c r="K419" s="74">
        <v>110</v>
      </c>
      <c r="L419" s="73">
        <v>0</v>
      </c>
      <c r="M419" s="73">
        <v>4</v>
      </c>
      <c r="N419" s="73">
        <f t="shared" si="67"/>
        <v>32</v>
      </c>
      <c r="O419" s="73">
        <v>0</v>
      </c>
    </row>
    <row r="420" spans="1:15" x14ac:dyDescent="0.3">
      <c r="A420" s="72">
        <v>1</v>
      </c>
      <c r="B420" s="73">
        <f>B419+1</f>
        <v>983</v>
      </c>
      <c r="C420" s="73"/>
      <c r="D420" s="73"/>
      <c r="E420" s="73">
        <v>1</v>
      </c>
      <c r="F420" s="73">
        <v>0</v>
      </c>
      <c r="G420" s="74" t="s">
        <v>95</v>
      </c>
      <c r="H420" s="73"/>
      <c r="I420" s="58" t="str">
        <f xml:space="preserve"> MID(I419,1,39) &amp; "b8"</f>
        <v xml:space="preserve"> From_ILOX_ChuteStatus.ChuteStatus[32].b8</v>
      </c>
      <c r="J420" s="58" t="str">
        <f t="shared" si="66"/>
        <v>HAMPER 32</v>
      </c>
      <c r="K420" s="74">
        <v>108</v>
      </c>
      <c r="L420" s="73">
        <v>0</v>
      </c>
      <c r="M420" s="73">
        <v>4</v>
      </c>
      <c r="N420" s="73">
        <f t="shared" si="67"/>
        <v>32</v>
      </c>
      <c r="O420" s="73">
        <v>0</v>
      </c>
    </row>
    <row r="421" spans="1:15" x14ac:dyDescent="0.3">
      <c r="A421" s="72">
        <v>1</v>
      </c>
      <c r="B421" s="73">
        <f t="shared" si="65"/>
        <v>984</v>
      </c>
      <c r="C421" s="73"/>
      <c r="D421" s="73"/>
      <c r="E421" s="73">
        <v>1</v>
      </c>
      <c r="F421" s="73">
        <v>0</v>
      </c>
      <c r="G421" s="74" t="s">
        <v>86</v>
      </c>
      <c r="H421" s="73"/>
      <c r="I421" s="58" t="str">
        <f xml:space="preserve"> MID(I420,1,39) &amp; "b9"</f>
        <v xml:space="preserve"> From_ILOX_ChuteStatus.ChuteStatus[32].b9</v>
      </c>
      <c r="J421" s="58" t="str">
        <f t="shared" si="66"/>
        <v>HAMPER 32</v>
      </c>
      <c r="K421" s="74">
        <v>109</v>
      </c>
      <c r="L421" s="73">
        <v>0</v>
      </c>
      <c r="M421" s="73">
        <v>4</v>
      </c>
      <c r="N421" s="73">
        <f t="shared" si="67"/>
        <v>32</v>
      </c>
      <c r="O421" s="73">
        <v>0</v>
      </c>
    </row>
    <row r="422" spans="1:15" x14ac:dyDescent="0.3">
      <c r="A422" s="72">
        <v>1</v>
      </c>
      <c r="B422" s="73">
        <f t="shared" si="65"/>
        <v>985</v>
      </c>
      <c r="C422" s="73"/>
      <c r="D422" s="73"/>
      <c r="E422" s="73">
        <v>1</v>
      </c>
      <c r="F422" s="73">
        <v>0</v>
      </c>
      <c r="G422" s="74" t="s">
        <v>96</v>
      </c>
      <c r="H422" s="73"/>
      <c r="I422" s="58" t="str">
        <f xml:space="preserve"> MID(I421,1,39) &amp; "b10"</f>
        <v xml:space="preserve"> From_ILOX_ChuteStatus.ChuteStatus[32].b10</v>
      </c>
      <c r="J422" s="58" t="str">
        <f t="shared" si="66"/>
        <v>HAMPER 32</v>
      </c>
      <c r="K422" s="74">
        <v>107</v>
      </c>
      <c r="L422" s="73">
        <v>0</v>
      </c>
      <c r="M422" s="73">
        <v>4</v>
      </c>
      <c r="N422" s="73">
        <f t="shared" si="67"/>
        <v>32</v>
      </c>
      <c r="O422" s="73">
        <v>0</v>
      </c>
    </row>
    <row r="423" spans="1:15" x14ac:dyDescent="0.3">
      <c r="A423" s="72">
        <v>1</v>
      </c>
      <c r="B423" s="73">
        <f t="shared" si="65"/>
        <v>986</v>
      </c>
      <c r="C423" s="73"/>
      <c r="D423" s="73"/>
      <c r="E423" s="73">
        <v>1</v>
      </c>
      <c r="F423" s="73">
        <v>0</v>
      </c>
      <c r="G423" s="58" t="s">
        <v>753</v>
      </c>
      <c r="H423" s="73"/>
      <c r="I423" s="58" t="str">
        <f xml:space="preserve"> MID(I422,1,39) &amp; "b11"</f>
        <v xml:space="preserve"> From_ILOX_ChuteStatus.ChuteStatus[32].b11</v>
      </c>
      <c r="J423" s="58" t="str">
        <f t="shared" si="66"/>
        <v>HAMPER 32</v>
      </c>
      <c r="K423" s="74">
        <v>106</v>
      </c>
      <c r="L423" s="73">
        <v>0</v>
      </c>
      <c r="M423" s="73">
        <v>4</v>
      </c>
      <c r="N423" s="73">
        <f t="shared" si="67"/>
        <v>32</v>
      </c>
      <c r="O423" s="73">
        <v>0</v>
      </c>
    </row>
    <row r="425" spans="1:15" x14ac:dyDescent="0.3">
      <c r="A425" s="72">
        <v>1</v>
      </c>
      <c r="B425" s="73">
        <f>B414+16</f>
        <v>993</v>
      </c>
      <c r="C425" s="73"/>
      <c r="D425" s="73"/>
      <c r="E425" s="73">
        <v>1</v>
      </c>
      <c r="F425" s="73">
        <v>0</v>
      </c>
      <c r="G425" s="74" t="s">
        <v>91</v>
      </c>
      <c r="H425" s="73"/>
      <c r="I425" s="58" t="str">
        <f xml:space="preserve"> MID(I414,1,35) &amp; TEXT(MID(I414,36,2)+1,"00") &amp; "]" &amp; RIGHT(I414,LEN(I414)-FIND("]",I414))</f>
        <v xml:space="preserve"> From_ILOX_ChuteStatus.ChuteStatus[33].b2</v>
      </c>
      <c r="J425" s="58" t="str">
        <f xml:space="preserve"> MID(J414,1,7) &amp; TEXT(MID(J414,8,2)+1,"00")</f>
        <v>HAMPER 33</v>
      </c>
      <c r="K425" s="74">
        <v>105</v>
      </c>
      <c r="L425" s="73">
        <v>0</v>
      </c>
      <c r="M425" s="73">
        <v>4</v>
      </c>
      <c r="N425" s="73">
        <f>N414+1</f>
        <v>33</v>
      </c>
      <c r="O425" s="73">
        <v>0</v>
      </c>
    </row>
    <row r="426" spans="1:15" x14ac:dyDescent="0.3">
      <c r="A426" s="72">
        <v>1</v>
      </c>
      <c r="B426" s="73">
        <f>B425+1</f>
        <v>994</v>
      </c>
      <c r="C426" s="73"/>
      <c r="D426" s="73"/>
      <c r="E426" s="73">
        <v>1</v>
      </c>
      <c r="F426" s="73">
        <v>0</v>
      </c>
      <c r="G426" s="74" t="s">
        <v>92</v>
      </c>
      <c r="H426" s="73"/>
      <c r="I426" s="58" t="str">
        <f xml:space="preserve"> MID(I425,1,39) &amp; "b3"</f>
        <v xml:space="preserve"> From_ILOX_ChuteStatus.ChuteStatus[33].b3</v>
      </c>
      <c r="J426" s="58" t="str">
        <f>J425</f>
        <v>HAMPER 33</v>
      </c>
      <c r="K426" s="74">
        <v>104</v>
      </c>
      <c r="L426" s="73">
        <v>0</v>
      </c>
      <c r="M426" s="73">
        <v>4</v>
      </c>
      <c r="N426" s="73">
        <f>N425</f>
        <v>33</v>
      </c>
      <c r="O426" s="73">
        <v>0</v>
      </c>
    </row>
    <row r="427" spans="1:15" x14ac:dyDescent="0.3">
      <c r="A427" s="72">
        <v>1</v>
      </c>
      <c r="B427" s="73">
        <f t="shared" ref="B427:B434" si="68">B426+1</f>
        <v>995</v>
      </c>
      <c r="C427" s="73"/>
      <c r="D427" s="73"/>
      <c r="E427" s="73">
        <v>1</v>
      </c>
      <c r="F427" s="73">
        <v>0</v>
      </c>
      <c r="G427" s="74" t="s">
        <v>93</v>
      </c>
      <c r="H427" s="73"/>
      <c r="I427" s="58" t="str">
        <f xml:space="preserve"> MID(I426,1,39) &amp; "b4"</f>
        <v xml:space="preserve"> From_ILOX_ChuteStatus.ChuteStatus[33].b4</v>
      </c>
      <c r="J427" s="58" t="str">
        <f t="shared" ref="J427:J434" si="69">J426</f>
        <v>HAMPER 33</v>
      </c>
      <c r="K427" s="74">
        <v>103</v>
      </c>
      <c r="L427" s="73">
        <v>0</v>
      </c>
      <c r="M427" s="73">
        <v>4</v>
      </c>
      <c r="N427" s="73">
        <f t="shared" ref="N427:N434" si="70">N426</f>
        <v>33</v>
      </c>
      <c r="O427" s="73">
        <v>0</v>
      </c>
    </row>
    <row r="428" spans="1:15" x14ac:dyDescent="0.3">
      <c r="A428" s="72">
        <v>1</v>
      </c>
      <c r="B428" s="73">
        <f t="shared" si="68"/>
        <v>996</v>
      </c>
      <c r="C428" s="73"/>
      <c r="D428" s="73"/>
      <c r="E428" s="73">
        <v>1</v>
      </c>
      <c r="F428" s="73">
        <v>0</v>
      </c>
      <c r="G428" s="74" t="s">
        <v>94</v>
      </c>
      <c r="H428" s="73"/>
      <c r="I428" s="58" t="str">
        <f xml:space="preserve"> MID(I427,1,39) &amp; "b5"</f>
        <v xml:space="preserve"> From_ILOX_ChuteStatus.ChuteStatus[33].b5</v>
      </c>
      <c r="J428" s="58" t="str">
        <f t="shared" si="69"/>
        <v>HAMPER 33</v>
      </c>
      <c r="K428" s="74">
        <v>102</v>
      </c>
      <c r="L428" s="73">
        <v>0</v>
      </c>
      <c r="M428" s="73">
        <v>4</v>
      </c>
      <c r="N428" s="73">
        <f t="shared" si="70"/>
        <v>33</v>
      </c>
      <c r="O428" s="73">
        <v>0</v>
      </c>
    </row>
    <row r="429" spans="1:15" x14ac:dyDescent="0.3">
      <c r="A429" s="72">
        <v>1</v>
      </c>
      <c r="B429" s="73">
        <f t="shared" si="68"/>
        <v>997</v>
      </c>
      <c r="C429" s="73"/>
      <c r="D429" s="73"/>
      <c r="E429" s="73">
        <v>1</v>
      </c>
      <c r="F429" s="73">
        <v>0</v>
      </c>
      <c r="G429" s="74" t="s">
        <v>85</v>
      </c>
      <c r="H429" s="73"/>
      <c r="I429" s="58" t="str">
        <f xml:space="preserve"> MID(I428,1,39) &amp; "b6"</f>
        <v xml:space="preserve"> From_ILOX_ChuteStatus.ChuteStatus[33].b6</v>
      </c>
      <c r="J429" s="58" t="str">
        <f t="shared" si="69"/>
        <v>HAMPER 33</v>
      </c>
      <c r="K429" s="74">
        <v>101</v>
      </c>
      <c r="L429" s="73">
        <v>0</v>
      </c>
      <c r="M429" s="73">
        <v>4</v>
      </c>
      <c r="N429" s="73">
        <f t="shared" si="70"/>
        <v>33</v>
      </c>
      <c r="O429" s="73">
        <v>0</v>
      </c>
    </row>
    <row r="430" spans="1:15" x14ac:dyDescent="0.3">
      <c r="A430" s="72">
        <v>1</v>
      </c>
      <c r="B430" s="73">
        <f t="shared" si="68"/>
        <v>998</v>
      </c>
      <c r="C430" s="73"/>
      <c r="D430" s="73"/>
      <c r="E430" s="73">
        <v>1</v>
      </c>
      <c r="F430" s="73">
        <v>0</v>
      </c>
      <c r="G430" s="75" t="s">
        <v>252</v>
      </c>
      <c r="H430" s="73"/>
      <c r="I430" s="58" t="str">
        <f xml:space="preserve"> MID(I429,1,39) &amp; "b7"</f>
        <v xml:space="preserve"> From_ILOX_ChuteStatus.ChuteStatus[33].b7</v>
      </c>
      <c r="J430" s="58" t="str">
        <f t="shared" si="69"/>
        <v>HAMPER 33</v>
      </c>
      <c r="K430" s="74">
        <v>110</v>
      </c>
      <c r="L430" s="73">
        <v>0</v>
      </c>
      <c r="M430" s="73">
        <v>4</v>
      </c>
      <c r="N430" s="73">
        <f t="shared" si="70"/>
        <v>33</v>
      </c>
      <c r="O430" s="73">
        <v>0</v>
      </c>
    </row>
    <row r="431" spans="1:15" x14ac:dyDescent="0.3">
      <c r="A431" s="72">
        <v>1</v>
      </c>
      <c r="B431" s="73">
        <f>B430+1</f>
        <v>999</v>
      </c>
      <c r="C431" s="73"/>
      <c r="D431" s="73"/>
      <c r="E431" s="73">
        <v>1</v>
      </c>
      <c r="F431" s="73">
        <v>0</v>
      </c>
      <c r="G431" s="74" t="s">
        <v>95</v>
      </c>
      <c r="H431" s="73"/>
      <c r="I431" s="58" t="str">
        <f xml:space="preserve"> MID(I430,1,39) &amp; "b8"</f>
        <v xml:space="preserve"> From_ILOX_ChuteStatus.ChuteStatus[33].b8</v>
      </c>
      <c r="J431" s="58" t="str">
        <f t="shared" si="69"/>
        <v>HAMPER 33</v>
      </c>
      <c r="K431" s="74">
        <v>108</v>
      </c>
      <c r="L431" s="73">
        <v>0</v>
      </c>
      <c r="M431" s="73">
        <v>4</v>
      </c>
      <c r="N431" s="73">
        <f t="shared" si="70"/>
        <v>33</v>
      </c>
      <c r="O431" s="73">
        <v>0</v>
      </c>
    </row>
    <row r="432" spans="1:15" x14ac:dyDescent="0.3">
      <c r="A432" s="72">
        <v>1</v>
      </c>
      <c r="B432" s="73">
        <f t="shared" si="68"/>
        <v>1000</v>
      </c>
      <c r="C432" s="73"/>
      <c r="D432" s="73"/>
      <c r="E432" s="73">
        <v>1</v>
      </c>
      <c r="F432" s="73">
        <v>0</v>
      </c>
      <c r="G432" s="74" t="s">
        <v>86</v>
      </c>
      <c r="H432" s="73"/>
      <c r="I432" s="58" t="str">
        <f xml:space="preserve"> MID(I431,1,39) &amp; "b9"</f>
        <v xml:space="preserve"> From_ILOX_ChuteStatus.ChuteStatus[33].b9</v>
      </c>
      <c r="J432" s="58" t="str">
        <f t="shared" si="69"/>
        <v>HAMPER 33</v>
      </c>
      <c r="K432" s="74">
        <v>109</v>
      </c>
      <c r="L432" s="73">
        <v>0</v>
      </c>
      <c r="M432" s="73">
        <v>4</v>
      </c>
      <c r="N432" s="73">
        <f t="shared" si="70"/>
        <v>33</v>
      </c>
      <c r="O432" s="73">
        <v>0</v>
      </c>
    </row>
    <row r="433" spans="1:15" x14ac:dyDescent="0.3">
      <c r="A433" s="72">
        <v>1</v>
      </c>
      <c r="B433" s="73">
        <f t="shared" si="68"/>
        <v>1001</v>
      </c>
      <c r="C433" s="73"/>
      <c r="D433" s="73"/>
      <c r="E433" s="73">
        <v>1</v>
      </c>
      <c r="F433" s="73">
        <v>0</v>
      </c>
      <c r="G433" s="74" t="s">
        <v>96</v>
      </c>
      <c r="H433" s="73"/>
      <c r="I433" s="58" t="str">
        <f xml:space="preserve"> MID(I432,1,39) &amp; "b10"</f>
        <v xml:space="preserve"> From_ILOX_ChuteStatus.ChuteStatus[33].b10</v>
      </c>
      <c r="J433" s="58" t="str">
        <f t="shared" si="69"/>
        <v>HAMPER 33</v>
      </c>
      <c r="K433" s="74">
        <v>107</v>
      </c>
      <c r="L433" s="73">
        <v>0</v>
      </c>
      <c r="M433" s="73">
        <v>4</v>
      </c>
      <c r="N433" s="73">
        <f t="shared" si="70"/>
        <v>33</v>
      </c>
      <c r="O433" s="73">
        <v>0</v>
      </c>
    </row>
    <row r="434" spans="1:15" x14ac:dyDescent="0.3">
      <c r="A434" s="72">
        <v>1</v>
      </c>
      <c r="B434" s="73">
        <f t="shared" si="68"/>
        <v>1002</v>
      </c>
      <c r="C434" s="73"/>
      <c r="D434" s="73"/>
      <c r="E434" s="73">
        <v>1</v>
      </c>
      <c r="F434" s="73">
        <v>0</v>
      </c>
      <c r="G434" s="58" t="s">
        <v>753</v>
      </c>
      <c r="H434" s="73"/>
      <c r="I434" s="58" t="str">
        <f xml:space="preserve"> MID(I433,1,39) &amp; "b11"</f>
        <v xml:space="preserve"> From_ILOX_ChuteStatus.ChuteStatus[33].b11</v>
      </c>
      <c r="J434" s="58" t="str">
        <f t="shared" si="69"/>
        <v>HAMPER 33</v>
      </c>
      <c r="K434" s="74">
        <v>106</v>
      </c>
      <c r="L434" s="73">
        <v>0</v>
      </c>
      <c r="M434" s="73">
        <v>4</v>
      </c>
      <c r="N434" s="73">
        <f t="shared" si="70"/>
        <v>33</v>
      </c>
      <c r="O434" s="73">
        <v>0</v>
      </c>
    </row>
    <row r="436" spans="1:15" x14ac:dyDescent="0.3">
      <c r="A436" s="72">
        <v>1</v>
      </c>
      <c r="B436" s="73">
        <f>B425+16</f>
        <v>1009</v>
      </c>
      <c r="C436" s="73"/>
      <c r="D436" s="73"/>
      <c r="E436" s="73">
        <v>1</v>
      </c>
      <c r="F436" s="73">
        <v>0</v>
      </c>
      <c r="G436" s="74" t="s">
        <v>91</v>
      </c>
      <c r="H436" s="73"/>
      <c r="I436" s="58" t="str">
        <f xml:space="preserve"> MID(I425,1,35) &amp; TEXT(MID(I425,36,2)+1,"00") &amp; "]" &amp; RIGHT(I425,LEN(I425)-FIND("]",I425))</f>
        <v xml:space="preserve"> From_ILOX_ChuteStatus.ChuteStatus[34].b2</v>
      </c>
      <c r="J436" s="58" t="str">
        <f xml:space="preserve"> MID(J425,1,7) &amp; TEXT(MID(J425,8,2)+1,"00")</f>
        <v>HAMPER 34</v>
      </c>
      <c r="K436" s="74">
        <v>105</v>
      </c>
      <c r="L436" s="73">
        <v>0</v>
      </c>
      <c r="M436" s="73">
        <v>4</v>
      </c>
      <c r="N436" s="73">
        <f>N425+1</f>
        <v>34</v>
      </c>
      <c r="O436" s="73">
        <v>0</v>
      </c>
    </row>
    <row r="437" spans="1:15" x14ac:dyDescent="0.3">
      <c r="A437" s="72">
        <v>1</v>
      </c>
      <c r="B437" s="73">
        <f>B436+1</f>
        <v>1010</v>
      </c>
      <c r="C437" s="73"/>
      <c r="D437" s="73"/>
      <c r="E437" s="73">
        <v>1</v>
      </c>
      <c r="F437" s="73">
        <v>0</v>
      </c>
      <c r="G437" s="74" t="s">
        <v>92</v>
      </c>
      <c r="H437" s="73"/>
      <c r="I437" s="58" t="str">
        <f xml:space="preserve"> MID(I436,1,39) &amp; "b3"</f>
        <v xml:space="preserve"> From_ILOX_ChuteStatus.ChuteStatus[34].b3</v>
      </c>
      <c r="J437" s="58" t="str">
        <f>J436</f>
        <v>HAMPER 34</v>
      </c>
      <c r="K437" s="74">
        <v>104</v>
      </c>
      <c r="L437" s="73">
        <v>0</v>
      </c>
      <c r="M437" s="73">
        <v>4</v>
      </c>
      <c r="N437" s="73">
        <f>N436</f>
        <v>34</v>
      </c>
      <c r="O437" s="73">
        <v>0</v>
      </c>
    </row>
    <row r="438" spans="1:15" x14ac:dyDescent="0.3">
      <c r="A438" s="72">
        <v>1</v>
      </c>
      <c r="B438" s="73">
        <f t="shared" ref="B438:B445" si="71">B437+1</f>
        <v>1011</v>
      </c>
      <c r="C438" s="73"/>
      <c r="D438" s="73"/>
      <c r="E438" s="73">
        <v>1</v>
      </c>
      <c r="F438" s="73">
        <v>0</v>
      </c>
      <c r="G438" s="74" t="s">
        <v>93</v>
      </c>
      <c r="H438" s="73"/>
      <c r="I438" s="58" t="str">
        <f xml:space="preserve"> MID(I437,1,39) &amp; "b4"</f>
        <v xml:space="preserve"> From_ILOX_ChuteStatus.ChuteStatus[34].b4</v>
      </c>
      <c r="J438" s="58" t="str">
        <f t="shared" ref="J438:J445" si="72">J437</f>
        <v>HAMPER 34</v>
      </c>
      <c r="K438" s="74">
        <v>103</v>
      </c>
      <c r="L438" s="73">
        <v>0</v>
      </c>
      <c r="M438" s="73">
        <v>4</v>
      </c>
      <c r="N438" s="73">
        <f t="shared" ref="N438:N445" si="73">N437</f>
        <v>34</v>
      </c>
      <c r="O438" s="73">
        <v>0</v>
      </c>
    </row>
    <row r="439" spans="1:15" x14ac:dyDescent="0.3">
      <c r="A439" s="72">
        <v>1</v>
      </c>
      <c r="B439" s="73">
        <f t="shared" si="71"/>
        <v>1012</v>
      </c>
      <c r="C439" s="73"/>
      <c r="D439" s="73"/>
      <c r="E439" s="73">
        <v>1</v>
      </c>
      <c r="F439" s="73">
        <v>0</v>
      </c>
      <c r="G439" s="74" t="s">
        <v>94</v>
      </c>
      <c r="H439" s="73"/>
      <c r="I439" s="58" t="str">
        <f xml:space="preserve"> MID(I438,1,39) &amp; "b5"</f>
        <v xml:space="preserve"> From_ILOX_ChuteStatus.ChuteStatus[34].b5</v>
      </c>
      <c r="J439" s="58" t="str">
        <f t="shared" si="72"/>
        <v>HAMPER 34</v>
      </c>
      <c r="K439" s="74">
        <v>102</v>
      </c>
      <c r="L439" s="73">
        <v>0</v>
      </c>
      <c r="M439" s="73">
        <v>4</v>
      </c>
      <c r="N439" s="73">
        <f t="shared" si="73"/>
        <v>34</v>
      </c>
      <c r="O439" s="73">
        <v>0</v>
      </c>
    </row>
    <row r="440" spans="1:15" x14ac:dyDescent="0.3">
      <c r="A440" s="72">
        <v>1</v>
      </c>
      <c r="B440" s="73">
        <f t="shared" si="71"/>
        <v>1013</v>
      </c>
      <c r="C440" s="73"/>
      <c r="D440" s="73"/>
      <c r="E440" s="73">
        <v>1</v>
      </c>
      <c r="F440" s="73">
        <v>0</v>
      </c>
      <c r="G440" s="74" t="s">
        <v>85</v>
      </c>
      <c r="H440" s="73"/>
      <c r="I440" s="58" t="str">
        <f xml:space="preserve"> MID(I439,1,39) &amp; "b6"</f>
        <v xml:space="preserve"> From_ILOX_ChuteStatus.ChuteStatus[34].b6</v>
      </c>
      <c r="J440" s="58" t="str">
        <f t="shared" si="72"/>
        <v>HAMPER 34</v>
      </c>
      <c r="K440" s="74">
        <v>101</v>
      </c>
      <c r="L440" s="73">
        <v>0</v>
      </c>
      <c r="M440" s="73">
        <v>4</v>
      </c>
      <c r="N440" s="73">
        <f t="shared" si="73"/>
        <v>34</v>
      </c>
      <c r="O440" s="73">
        <v>0</v>
      </c>
    </row>
    <row r="441" spans="1:15" x14ac:dyDescent="0.3">
      <c r="A441" s="72">
        <v>1</v>
      </c>
      <c r="B441" s="73">
        <f t="shared" si="71"/>
        <v>1014</v>
      </c>
      <c r="C441" s="73"/>
      <c r="D441" s="73"/>
      <c r="E441" s="73">
        <v>1</v>
      </c>
      <c r="F441" s="73">
        <v>0</v>
      </c>
      <c r="G441" s="75" t="s">
        <v>252</v>
      </c>
      <c r="H441" s="73"/>
      <c r="I441" s="58" t="str">
        <f xml:space="preserve"> MID(I440,1,39) &amp; "b7"</f>
        <v xml:space="preserve"> From_ILOX_ChuteStatus.ChuteStatus[34].b7</v>
      </c>
      <c r="J441" s="58" t="str">
        <f t="shared" si="72"/>
        <v>HAMPER 34</v>
      </c>
      <c r="K441" s="74">
        <v>110</v>
      </c>
      <c r="L441" s="73">
        <v>0</v>
      </c>
      <c r="M441" s="73">
        <v>4</v>
      </c>
      <c r="N441" s="73">
        <f t="shared" si="73"/>
        <v>34</v>
      </c>
      <c r="O441" s="73">
        <v>0</v>
      </c>
    </row>
    <row r="442" spans="1:15" x14ac:dyDescent="0.3">
      <c r="A442" s="72">
        <v>1</v>
      </c>
      <c r="B442" s="73">
        <f>B441+1</f>
        <v>1015</v>
      </c>
      <c r="C442" s="73"/>
      <c r="D442" s="73"/>
      <c r="E442" s="73">
        <v>1</v>
      </c>
      <c r="F442" s="73">
        <v>0</v>
      </c>
      <c r="G442" s="74" t="s">
        <v>95</v>
      </c>
      <c r="H442" s="73"/>
      <c r="I442" s="58" t="str">
        <f xml:space="preserve"> MID(I441,1,39) &amp; "b8"</f>
        <v xml:space="preserve"> From_ILOX_ChuteStatus.ChuteStatus[34].b8</v>
      </c>
      <c r="J442" s="58" t="str">
        <f t="shared" si="72"/>
        <v>HAMPER 34</v>
      </c>
      <c r="K442" s="74">
        <v>108</v>
      </c>
      <c r="L442" s="73">
        <v>0</v>
      </c>
      <c r="M442" s="73">
        <v>4</v>
      </c>
      <c r="N442" s="73">
        <f t="shared" si="73"/>
        <v>34</v>
      </c>
      <c r="O442" s="73">
        <v>0</v>
      </c>
    </row>
    <row r="443" spans="1:15" x14ac:dyDescent="0.3">
      <c r="A443" s="72">
        <v>1</v>
      </c>
      <c r="B443" s="73">
        <f t="shared" si="71"/>
        <v>1016</v>
      </c>
      <c r="C443" s="73"/>
      <c r="D443" s="73"/>
      <c r="E443" s="73">
        <v>1</v>
      </c>
      <c r="F443" s="73">
        <v>0</v>
      </c>
      <c r="G443" s="74" t="s">
        <v>86</v>
      </c>
      <c r="H443" s="73"/>
      <c r="I443" s="58" t="str">
        <f xml:space="preserve"> MID(I442,1,39) &amp; "b9"</f>
        <v xml:space="preserve"> From_ILOX_ChuteStatus.ChuteStatus[34].b9</v>
      </c>
      <c r="J443" s="58" t="str">
        <f t="shared" si="72"/>
        <v>HAMPER 34</v>
      </c>
      <c r="K443" s="74">
        <v>109</v>
      </c>
      <c r="L443" s="73">
        <v>0</v>
      </c>
      <c r="M443" s="73">
        <v>4</v>
      </c>
      <c r="N443" s="73">
        <f t="shared" si="73"/>
        <v>34</v>
      </c>
      <c r="O443" s="73">
        <v>0</v>
      </c>
    </row>
    <row r="444" spans="1:15" x14ac:dyDescent="0.3">
      <c r="A444" s="72">
        <v>1</v>
      </c>
      <c r="B444" s="73">
        <f t="shared" si="71"/>
        <v>1017</v>
      </c>
      <c r="C444" s="73"/>
      <c r="D444" s="73"/>
      <c r="E444" s="73">
        <v>1</v>
      </c>
      <c r="F444" s="73">
        <v>0</v>
      </c>
      <c r="G444" s="74" t="s">
        <v>96</v>
      </c>
      <c r="H444" s="73"/>
      <c r="I444" s="58" t="str">
        <f xml:space="preserve"> MID(I443,1,39) &amp; "b10"</f>
        <v xml:space="preserve"> From_ILOX_ChuteStatus.ChuteStatus[34].b10</v>
      </c>
      <c r="J444" s="58" t="str">
        <f t="shared" si="72"/>
        <v>HAMPER 34</v>
      </c>
      <c r="K444" s="74">
        <v>107</v>
      </c>
      <c r="L444" s="73">
        <v>0</v>
      </c>
      <c r="M444" s="73">
        <v>4</v>
      </c>
      <c r="N444" s="73">
        <f t="shared" si="73"/>
        <v>34</v>
      </c>
      <c r="O444" s="73">
        <v>0</v>
      </c>
    </row>
    <row r="445" spans="1:15" x14ac:dyDescent="0.3">
      <c r="A445" s="72">
        <v>1</v>
      </c>
      <c r="B445" s="73">
        <f t="shared" si="71"/>
        <v>1018</v>
      </c>
      <c r="C445" s="73"/>
      <c r="D445" s="73"/>
      <c r="E445" s="73">
        <v>1</v>
      </c>
      <c r="F445" s="73">
        <v>0</v>
      </c>
      <c r="G445" s="58" t="s">
        <v>753</v>
      </c>
      <c r="H445" s="73"/>
      <c r="I445" s="58" t="str">
        <f xml:space="preserve"> MID(I444,1,39) &amp; "b11"</f>
        <v xml:space="preserve"> From_ILOX_ChuteStatus.ChuteStatus[34].b11</v>
      </c>
      <c r="J445" s="58" t="str">
        <f t="shared" si="72"/>
        <v>HAMPER 34</v>
      </c>
      <c r="K445" s="74">
        <v>106</v>
      </c>
      <c r="L445" s="73">
        <v>0</v>
      </c>
      <c r="M445" s="73">
        <v>4</v>
      </c>
      <c r="N445" s="73">
        <f t="shared" si="73"/>
        <v>34</v>
      </c>
      <c r="O445" s="73">
        <v>0</v>
      </c>
    </row>
    <row r="447" spans="1:15" x14ac:dyDescent="0.3">
      <c r="A447" s="72">
        <v>1</v>
      </c>
      <c r="B447" s="73">
        <f>B436+16</f>
        <v>1025</v>
      </c>
      <c r="C447" s="73"/>
      <c r="D447" s="73"/>
      <c r="E447" s="73">
        <v>1</v>
      </c>
      <c r="F447" s="73">
        <v>0</v>
      </c>
      <c r="G447" s="74" t="s">
        <v>91</v>
      </c>
      <c r="H447" s="73"/>
      <c r="I447" s="58" t="str">
        <f xml:space="preserve"> MID(I436,1,35) &amp; TEXT(MID(I436,36,2)+1,"00") &amp; "]" &amp; RIGHT(I436,LEN(I436)-FIND("]",I436))</f>
        <v xml:space="preserve"> From_ILOX_ChuteStatus.ChuteStatus[35].b2</v>
      </c>
      <c r="J447" s="58" t="str">
        <f xml:space="preserve"> MID(J436,1,7) &amp; TEXT(MID(J436,8,2)+1,"00")</f>
        <v>HAMPER 35</v>
      </c>
      <c r="K447" s="74">
        <v>105</v>
      </c>
      <c r="L447" s="73">
        <v>0</v>
      </c>
      <c r="M447" s="73">
        <v>4</v>
      </c>
      <c r="N447" s="73">
        <f>N436+1</f>
        <v>35</v>
      </c>
      <c r="O447" s="73">
        <v>0</v>
      </c>
    </row>
    <row r="448" spans="1:15" x14ac:dyDescent="0.3">
      <c r="A448" s="72">
        <v>1</v>
      </c>
      <c r="B448" s="73">
        <f>B447+1</f>
        <v>1026</v>
      </c>
      <c r="C448" s="73"/>
      <c r="D448" s="73"/>
      <c r="E448" s="73">
        <v>1</v>
      </c>
      <c r="F448" s="73">
        <v>0</v>
      </c>
      <c r="G448" s="74" t="s">
        <v>92</v>
      </c>
      <c r="H448" s="73"/>
      <c r="I448" s="58" t="str">
        <f xml:space="preserve"> MID(I447,1,39) &amp; "b3"</f>
        <v xml:space="preserve"> From_ILOX_ChuteStatus.ChuteStatus[35].b3</v>
      </c>
      <c r="J448" s="58" t="str">
        <f>J447</f>
        <v>HAMPER 35</v>
      </c>
      <c r="K448" s="74">
        <v>104</v>
      </c>
      <c r="L448" s="73">
        <v>0</v>
      </c>
      <c r="M448" s="73">
        <v>4</v>
      </c>
      <c r="N448" s="73">
        <f>N447</f>
        <v>35</v>
      </c>
      <c r="O448" s="73">
        <v>0</v>
      </c>
    </row>
    <row r="449" spans="1:15" x14ac:dyDescent="0.3">
      <c r="A449" s="72">
        <v>1</v>
      </c>
      <c r="B449" s="73">
        <f t="shared" ref="B449:B456" si="74">B448+1</f>
        <v>1027</v>
      </c>
      <c r="C449" s="73"/>
      <c r="D449" s="73"/>
      <c r="E449" s="73">
        <v>1</v>
      </c>
      <c r="F449" s="73">
        <v>0</v>
      </c>
      <c r="G449" s="74" t="s">
        <v>93</v>
      </c>
      <c r="H449" s="73"/>
      <c r="I449" s="58" t="str">
        <f xml:space="preserve"> MID(I448,1,39) &amp; "b4"</f>
        <v xml:space="preserve"> From_ILOX_ChuteStatus.ChuteStatus[35].b4</v>
      </c>
      <c r="J449" s="58" t="str">
        <f t="shared" ref="J449:J456" si="75">J448</f>
        <v>HAMPER 35</v>
      </c>
      <c r="K449" s="74">
        <v>103</v>
      </c>
      <c r="L449" s="73">
        <v>0</v>
      </c>
      <c r="M449" s="73">
        <v>4</v>
      </c>
      <c r="N449" s="73">
        <f t="shared" ref="N449:N456" si="76">N448</f>
        <v>35</v>
      </c>
      <c r="O449" s="73">
        <v>0</v>
      </c>
    </row>
    <row r="450" spans="1:15" x14ac:dyDescent="0.3">
      <c r="A450" s="72">
        <v>1</v>
      </c>
      <c r="B450" s="73">
        <f t="shared" si="74"/>
        <v>1028</v>
      </c>
      <c r="C450" s="73"/>
      <c r="D450" s="73"/>
      <c r="E450" s="73">
        <v>1</v>
      </c>
      <c r="F450" s="73">
        <v>0</v>
      </c>
      <c r="G450" s="74" t="s">
        <v>94</v>
      </c>
      <c r="H450" s="73"/>
      <c r="I450" s="58" t="str">
        <f xml:space="preserve"> MID(I449,1,39) &amp; "b5"</f>
        <v xml:space="preserve"> From_ILOX_ChuteStatus.ChuteStatus[35].b5</v>
      </c>
      <c r="J450" s="58" t="str">
        <f t="shared" si="75"/>
        <v>HAMPER 35</v>
      </c>
      <c r="K450" s="74">
        <v>102</v>
      </c>
      <c r="L450" s="73">
        <v>0</v>
      </c>
      <c r="M450" s="73">
        <v>4</v>
      </c>
      <c r="N450" s="73">
        <f t="shared" si="76"/>
        <v>35</v>
      </c>
      <c r="O450" s="73">
        <v>0</v>
      </c>
    </row>
    <row r="451" spans="1:15" x14ac:dyDescent="0.3">
      <c r="A451" s="72">
        <v>1</v>
      </c>
      <c r="B451" s="73">
        <f t="shared" si="74"/>
        <v>1029</v>
      </c>
      <c r="C451" s="73"/>
      <c r="D451" s="73"/>
      <c r="E451" s="73">
        <v>1</v>
      </c>
      <c r="F451" s="73">
        <v>0</v>
      </c>
      <c r="G451" s="74" t="s">
        <v>85</v>
      </c>
      <c r="H451" s="73"/>
      <c r="I451" s="58" t="str">
        <f xml:space="preserve"> MID(I450,1,39) &amp; "b6"</f>
        <v xml:space="preserve"> From_ILOX_ChuteStatus.ChuteStatus[35].b6</v>
      </c>
      <c r="J451" s="58" t="str">
        <f t="shared" si="75"/>
        <v>HAMPER 35</v>
      </c>
      <c r="K451" s="74">
        <v>101</v>
      </c>
      <c r="L451" s="73">
        <v>0</v>
      </c>
      <c r="M451" s="73">
        <v>4</v>
      </c>
      <c r="N451" s="73">
        <f t="shared" si="76"/>
        <v>35</v>
      </c>
      <c r="O451" s="73">
        <v>0</v>
      </c>
    </row>
    <row r="452" spans="1:15" x14ac:dyDescent="0.3">
      <c r="A452" s="72">
        <v>1</v>
      </c>
      <c r="B452" s="73">
        <f t="shared" si="74"/>
        <v>1030</v>
      </c>
      <c r="C452" s="73"/>
      <c r="D452" s="73"/>
      <c r="E452" s="73">
        <v>1</v>
      </c>
      <c r="F452" s="73">
        <v>0</v>
      </c>
      <c r="G452" s="75" t="s">
        <v>252</v>
      </c>
      <c r="H452" s="73"/>
      <c r="I452" s="58" t="str">
        <f xml:space="preserve"> MID(I451,1,39) &amp; "b7"</f>
        <v xml:space="preserve"> From_ILOX_ChuteStatus.ChuteStatus[35].b7</v>
      </c>
      <c r="J452" s="58" t="str">
        <f t="shared" si="75"/>
        <v>HAMPER 35</v>
      </c>
      <c r="K452" s="74">
        <v>110</v>
      </c>
      <c r="L452" s="73">
        <v>0</v>
      </c>
      <c r="M452" s="73">
        <v>4</v>
      </c>
      <c r="N452" s="73">
        <f t="shared" si="76"/>
        <v>35</v>
      </c>
      <c r="O452" s="73">
        <v>0</v>
      </c>
    </row>
    <row r="453" spans="1:15" x14ac:dyDescent="0.3">
      <c r="A453" s="72">
        <v>1</v>
      </c>
      <c r="B453" s="73">
        <f>B452+1</f>
        <v>1031</v>
      </c>
      <c r="C453" s="73"/>
      <c r="D453" s="73"/>
      <c r="E453" s="73">
        <v>1</v>
      </c>
      <c r="F453" s="73">
        <v>0</v>
      </c>
      <c r="G453" s="74" t="s">
        <v>95</v>
      </c>
      <c r="H453" s="73"/>
      <c r="I453" s="58" t="str">
        <f xml:space="preserve"> MID(I452,1,39) &amp; "b8"</f>
        <v xml:space="preserve"> From_ILOX_ChuteStatus.ChuteStatus[35].b8</v>
      </c>
      <c r="J453" s="58" t="str">
        <f t="shared" si="75"/>
        <v>HAMPER 35</v>
      </c>
      <c r="K453" s="74">
        <v>108</v>
      </c>
      <c r="L453" s="73">
        <v>0</v>
      </c>
      <c r="M453" s="73">
        <v>4</v>
      </c>
      <c r="N453" s="73">
        <f t="shared" si="76"/>
        <v>35</v>
      </c>
      <c r="O453" s="73">
        <v>0</v>
      </c>
    </row>
    <row r="454" spans="1:15" x14ac:dyDescent="0.3">
      <c r="A454" s="72">
        <v>1</v>
      </c>
      <c r="B454" s="73">
        <f t="shared" si="74"/>
        <v>1032</v>
      </c>
      <c r="C454" s="73"/>
      <c r="D454" s="73"/>
      <c r="E454" s="73">
        <v>1</v>
      </c>
      <c r="F454" s="73">
        <v>0</v>
      </c>
      <c r="G454" s="74" t="s">
        <v>86</v>
      </c>
      <c r="H454" s="73"/>
      <c r="I454" s="58" t="str">
        <f xml:space="preserve"> MID(I453,1,39) &amp; "b9"</f>
        <v xml:space="preserve"> From_ILOX_ChuteStatus.ChuteStatus[35].b9</v>
      </c>
      <c r="J454" s="58" t="str">
        <f t="shared" si="75"/>
        <v>HAMPER 35</v>
      </c>
      <c r="K454" s="74">
        <v>109</v>
      </c>
      <c r="L454" s="73">
        <v>0</v>
      </c>
      <c r="M454" s="73">
        <v>4</v>
      </c>
      <c r="N454" s="73">
        <f t="shared" si="76"/>
        <v>35</v>
      </c>
      <c r="O454" s="73">
        <v>0</v>
      </c>
    </row>
    <row r="455" spans="1:15" x14ac:dyDescent="0.3">
      <c r="A455" s="72">
        <v>1</v>
      </c>
      <c r="B455" s="73">
        <f t="shared" si="74"/>
        <v>1033</v>
      </c>
      <c r="C455" s="73"/>
      <c r="D455" s="73"/>
      <c r="E455" s="73">
        <v>1</v>
      </c>
      <c r="F455" s="73">
        <v>0</v>
      </c>
      <c r="G455" s="74" t="s">
        <v>96</v>
      </c>
      <c r="H455" s="73"/>
      <c r="I455" s="58" t="str">
        <f xml:space="preserve"> MID(I454,1,39) &amp; "b10"</f>
        <v xml:space="preserve"> From_ILOX_ChuteStatus.ChuteStatus[35].b10</v>
      </c>
      <c r="J455" s="58" t="str">
        <f t="shared" si="75"/>
        <v>HAMPER 35</v>
      </c>
      <c r="K455" s="74">
        <v>107</v>
      </c>
      <c r="L455" s="73">
        <v>0</v>
      </c>
      <c r="M455" s="73">
        <v>4</v>
      </c>
      <c r="N455" s="73">
        <f t="shared" si="76"/>
        <v>35</v>
      </c>
      <c r="O455" s="73">
        <v>0</v>
      </c>
    </row>
    <row r="456" spans="1:15" x14ac:dyDescent="0.3">
      <c r="A456" s="72">
        <v>1</v>
      </c>
      <c r="B456" s="73">
        <f t="shared" si="74"/>
        <v>1034</v>
      </c>
      <c r="C456" s="73"/>
      <c r="D456" s="73"/>
      <c r="E456" s="73">
        <v>1</v>
      </c>
      <c r="F456" s="73">
        <v>0</v>
      </c>
      <c r="G456" s="58" t="s">
        <v>753</v>
      </c>
      <c r="H456" s="73"/>
      <c r="I456" s="58" t="str">
        <f xml:space="preserve"> MID(I455,1,39) &amp; "b11"</f>
        <v xml:space="preserve"> From_ILOX_ChuteStatus.ChuteStatus[35].b11</v>
      </c>
      <c r="J456" s="58" t="str">
        <f t="shared" si="75"/>
        <v>HAMPER 35</v>
      </c>
      <c r="K456" s="74">
        <v>106</v>
      </c>
      <c r="L456" s="73">
        <v>0</v>
      </c>
      <c r="M456" s="73">
        <v>4</v>
      </c>
      <c r="N456" s="73">
        <f t="shared" si="76"/>
        <v>35</v>
      </c>
      <c r="O456" s="73">
        <v>0</v>
      </c>
    </row>
    <row r="458" spans="1:15" x14ac:dyDescent="0.3">
      <c r="A458" s="72">
        <v>1</v>
      </c>
      <c r="B458" s="73">
        <f>B447+16</f>
        <v>1041</v>
      </c>
      <c r="C458" s="73"/>
      <c r="D458" s="73"/>
      <c r="E458" s="73">
        <v>1</v>
      </c>
      <c r="F458" s="73">
        <v>0</v>
      </c>
      <c r="G458" s="74" t="s">
        <v>91</v>
      </c>
      <c r="H458" s="73"/>
      <c r="I458" s="58" t="str">
        <f xml:space="preserve"> MID(I447,1,35) &amp; TEXT(MID(I447,36,2)+1,"00") &amp; "]" &amp; RIGHT(I447,LEN(I447)-FIND("]",I447))</f>
        <v xml:space="preserve"> From_ILOX_ChuteStatus.ChuteStatus[36].b2</v>
      </c>
      <c r="J458" s="58" t="str">
        <f xml:space="preserve"> MID(J447,1,7) &amp; TEXT(MID(J447,8,2)+1,"00")</f>
        <v>HAMPER 36</v>
      </c>
      <c r="K458" s="74">
        <v>105</v>
      </c>
      <c r="L458" s="73">
        <v>0</v>
      </c>
      <c r="M458" s="73">
        <v>4</v>
      </c>
      <c r="N458" s="73">
        <f>N447+1</f>
        <v>36</v>
      </c>
      <c r="O458" s="73">
        <v>0</v>
      </c>
    </row>
    <row r="459" spans="1:15" x14ac:dyDescent="0.3">
      <c r="A459" s="72">
        <v>1</v>
      </c>
      <c r="B459" s="73">
        <f>B458+1</f>
        <v>1042</v>
      </c>
      <c r="C459" s="73"/>
      <c r="D459" s="73"/>
      <c r="E459" s="73">
        <v>1</v>
      </c>
      <c r="F459" s="73">
        <v>0</v>
      </c>
      <c r="G459" s="74" t="s">
        <v>92</v>
      </c>
      <c r="H459" s="73"/>
      <c r="I459" s="58" t="str">
        <f xml:space="preserve"> MID(I458,1,39) &amp; "b3"</f>
        <v xml:space="preserve"> From_ILOX_ChuteStatus.ChuteStatus[36].b3</v>
      </c>
      <c r="J459" s="58" t="str">
        <f>J458</f>
        <v>HAMPER 36</v>
      </c>
      <c r="K459" s="74">
        <v>104</v>
      </c>
      <c r="L459" s="73">
        <v>0</v>
      </c>
      <c r="M459" s="73">
        <v>4</v>
      </c>
      <c r="N459" s="73">
        <f>N458</f>
        <v>36</v>
      </c>
      <c r="O459" s="73">
        <v>0</v>
      </c>
    </row>
    <row r="460" spans="1:15" x14ac:dyDescent="0.3">
      <c r="A460" s="72">
        <v>1</v>
      </c>
      <c r="B460" s="73">
        <f t="shared" ref="B460:B467" si="77">B459+1</f>
        <v>1043</v>
      </c>
      <c r="C460" s="73"/>
      <c r="D460" s="73"/>
      <c r="E460" s="73">
        <v>1</v>
      </c>
      <c r="F460" s="73">
        <v>0</v>
      </c>
      <c r="G460" s="74" t="s">
        <v>93</v>
      </c>
      <c r="H460" s="73"/>
      <c r="I460" s="58" t="str">
        <f xml:space="preserve"> MID(I459,1,39) &amp; "b4"</f>
        <v xml:space="preserve"> From_ILOX_ChuteStatus.ChuteStatus[36].b4</v>
      </c>
      <c r="J460" s="58" t="str">
        <f t="shared" ref="J460:J467" si="78">J459</f>
        <v>HAMPER 36</v>
      </c>
      <c r="K460" s="74">
        <v>103</v>
      </c>
      <c r="L460" s="73">
        <v>0</v>
      </c>
      <c r="M460" s="73">
        <v>4</v>
      </c>
      <c r="N460" s="73">
        <f t="shared" ref="N460:N467" si="79">N459</f>
        <v>36</v>
      </c>
      <c r="O460" s="73">
        <v>0</v>
      </c>
    </row>
    <row r="461" spans="1:15" x14ac:dyDescent="0.3">
      <c r="A461" s="72">
        <v>1</v>
      </c>
      <c r="B461" s="73">
        <f t="shared" si="77"/>
        <v>1044</v>
      </c>
      <c r="C461" s="73"/>
      <c r="D461" s="73"/>
      <c r="E461" s="73">
        <v>1</v>
      </c>
      <c r="F461" s="73">
        <v>0</v>
      </c>
      <c r="G461" s="74" t="s">
        <v>94</v>
      </c>
      <c r="H461" s="73"/>
      <c r="I461" s="58" t="str">
        <f xml:space="preserve"> MID(I460,1,39) &amp; "b5"</f>
        <v xml:space="preserve"> From_ILOX_ChuteStatus.ChuteStatus[36].b5</v>
      </c>
      <c r="J461" s="58" t="str">
        <f t="shared" si="78"/>
        <v>HAMPER 36</v>
      </c>
      <c r="K461" s="74">
        <v>102</v>
      </c>
      <c r="L461" s="73">
        <v>0</v>
      </c>
      <c r="M461" s="73">
        <v>4</v>
      </c>
      <c r="N461" s="73">
        <f t="shared" si="79"/>
        <v>36</v>
      </c>
      <c r="O461" s="73">
        <v>0</v>
      </c>
    </row>
    <row r="462" spans="1:15" x14ac:dyDescent="0.3">
      <c r="A462" s="72">
        <v>1</v>
      </c>
      <c r="B462" s="73">
        <f t="shared" si="77"/>
        <v>1045</v>
      </c>
      <c r="C462" s="73"/>
      <c r="D462" s="73"/>
      <c r="E462" s="73">
        <v>1</v>
      </c>
      <c r="F462" s="73">
        <v>0</v>
      </c>
      <c r="G462" s="74" t="s">
        <v>85</v>
      </c>
      <c r="H462" s="73"/>
      <c r="I462" s="58" t="str">
        <f xml:space="preserve"> MID(I461,1,39) &amp; "b6"</f>
        <v xml:space="preserve"> From_ILOX_ChuteStatus.ChuteStatus[36].b6</v>
      </c>
      <c r="J462" s="58" t="str">
        <f t="shared" si="78"/>
        <v>HAMPER 36</v>
      </c>
      <c r="K462" s="74">
        <v>101</v>
      </c>
      <c r="L462" s="73">
        <v>0</v>
      </c>
      <c r="M462" s="73">
        <v>4</v>
      </c>
      <c r="N462" s="73">
        <f t="shared" si="79"/>
        <v>36</v>
      </c>
      <c r="O462" s="73">
        <v>0</v>
      </c>
    </row>
    <row r="463" spans="1:15" x14ac:dyDescent="0.3">
      <c r="A463" s="72">
        <v>1</v>
      </c>
      <c r="B463" s="73">
        <f t="shared" si="77"/>
        <v>1046</v>
      </c>
      <c r="C463" s="73"/>
      <c r="D463" s="73"/>
      <c r="E463" s="73">
        <v>1</v>
      </c>
      <c r="F463" s="73">
        <v>0</v>
      </c>
      <c r="G463" s="75" t="s">
        <v>252</v>
      </c>
      <c r="H463" s="73"/>
      <c r="I463" s="58" t="str">
        <f xml:space="preserve"> MID(I462,1,39) &amp; "b7"</f>
        <v xml:space="preserve"> From_ILOX_ChuteStatus.ChuteStatus[36].b7</v>
      </c>
      <c r="J463" s="58" t="str">
        <f t="shared" si="78"/>
        <v>HAMPER 36</v>
      </c>
      <c r="K463" s="74">
        <v>110</v>
      </c>
      <c r="L463" s="73">
        <v>0</v>
      </c>
      <c r="M463" s="73">
        <v>4</v>
      </c>
      <c r="N463" s="73">
        <f t="shared" si="79"/>
        <v>36</v>
      </c>
      <c r="O463" s="73">
        <v>0</v>
      </c>
    </row>
    <row r="464" spans="1:15" x14ac:dyDescent="0.3">
      <c r="A464" s="72">
        <v>1</v>
      </c>
      <c r="B464" s="73">
        <f>B463+1</f>
        <v>1047</v>
      </c>
      <c r="C464" s="73"/>
      <c r="D464" s="73"/>
      <c r="E464" s="73">
        <v>1</v>
      </c>
      <c r="F464" s="73">
        <v>0</v>
      </c>
      <c r="G464" s="74" t="s">
        <v>95</v>
      </c>
      <c r="H464" s="73"/>
      <c r="I464" s="58" t="str">
        <f xml:space="preserve"> MID(I463,1,39) &amp; "b8"</f>
        <v xml:space="preserve"> From_ILOX_ChuteStatus.ChuteStatus[36].b8</v>
      </c>
      <c r="J464" s="58" t="str">
        <f t="shared" si="78"/>
        <v>HAMPER 36</v>
      </c>
      <c r="K464" s="74">
        <v>108</v>
      </c>
      <c r="L464" s="73">
        <v>0</v>
      </c>
      <c r="M464" s="73">
        <v>4</v>
      </c>
      <c r="N464" s="73">
        <f t="shared" si="79"/>
        <v>36</v>
      </c>
      <c r="O464" s="73">
        <v>0</v>
      </c>
    </row>
    <row r="465" spans="1:15" x14ac:dyDescent="0.3">
      <c r="A465" s="72">
        <v>1</v>
      </c>
      <c r="B465" s="73">
        <f t="shared" si="77"/>
        <v>1048</v>
      </c>
      <c r="C465" s="73"/>
      <c r="D465" s="73"/>
      <c r="E465" s="73">
        <v>1</v>
      </c>
      <c r="F465" s="73">
        <v>0</v>
      </c>
      <c r="G465" s="74" t="s">
        <v>86</v>
      </c>
      <c r="H465" s="73"/>
      <c r="I465" s="58" t="str">
        <f xml:space="preserve"> MID(I464,1,39) &amp; "b9"</f>
        <v xml:space="preserve"> From_ILOX_ChuteStatus.ChuteStatus[36].b9</v>
      </c>
      <c r="J465" s="58" t="str">
        <f t="shared" si="78"/>
        <v>HAMPER 36</v>
      </c>
      <c r="K465" s="74">
        <v>109</v>
      </c>
      <c r="L465" s="73">
        <v>0</v>
      </c>
      <c r="M465" s="73">
        <v>4</v>
      </c>
      <c r="N465" s="73">
        <f t="shared" si="79"/>
        <v>36</v>
      </c>
      <c r="O465" s="73">
        <v>0</v>
      </c>
    </row>
    <row r="466" spans="1:15" x14ac:dyDescent="0.3">
      <c r="A466" s="72">
        <v>1</v>
      </c>
      <c r="B466" s="73">
        <f t="shared" si="77"/>
        <v>1049</v>
      </c>
      <c r="C466" s="73"/>
      <c r="D466" s="73"/>
      <c r="E466" s="73">
        <v>1</v>
      </c>
      <c r="F466" s="73">
        <v>0</v>
      </c>
      <c r="G466" s="74" t="s">
        <v>96</v>
      </c>
      <c r="H466" s="73"/>
      <c r="I466" s="58" t="str">
        <f xml:space="preserve"> MID(I465,1,39) &amp; "b10"</f>
        <v xml:space="preserve"> From_ILOX_ChuteStatus.ChuteStatus[36].b10</v>
      </c>
      <c r="J466" s="58" t="str">
        <f t="shared" si="78"/>
        <v>HAMPER 36</v>
      </c>
      <c r="K466" s="74">
        <v>107</v>
      </c>
      <c r="L466" s="73">
        <v>0</v>
      </c>
      <c r="M466" s="73">
        <v>4</v>
      </c>
      <c r="N466" s="73">
        <f t="shared" si="79"/>
        <v>36</v>
      </c>
      <c r="O466" s="73">
        <v>0</v>
      </c>
    </row>
    <row r="467" spans="1:15" x14ac:dyDescent="0.3">
      <c r="A467" s="72">
        <v>1</v>
      </c>
      <c r="B467" s="73">
        <f t="shared" si="77"/>
        <v>1050</v>
      </c>
      <c r="C467" s="73"/>
      <c r="D467" s="73"/>
      <c r="E467" s="73">
        <v>1</v>
      </c>
      <c r="F467" s="73">
        <v>0</v>
      </c>
      <c r="G467" s="58" t="s">
        <v>753</v>
      </c>
      <c r="H467" s="73"/>
      <c r="I467" s="58" t="str">
        <f xml:space="preserve"> MID(I466,1,39) &amp; "b11"</f>
        <v xml:space="preserve"> From_ILOX_ChuteStatus.ChuteStatus[36].b11</v>
      </c>
      <c r="J467" s="58" t="str">
        <f t="shared" si="78"/>
        <v>HAMPER 36</v>
      </c>
      <c r="K467" s="74">
        <v>106</v>
      </c>
      <c r="L467" s="73">
        <v>0</v>
      </c>
      <c r="M467" s="73">
        <v>4</v>
      </c>
      <c r="N467" s="73">
        <f t="shared" si="79"/>
        <v>36</v>
      </c>
      <c r="O467" s="7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C6" sqref="C6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1341</v>
      </c>
      <c r="C3" s="55" t="s">
        <v>166</v>
      </c>
      <c r="D3" s="55" t="s">
        <v>1342</v>
      </c>
      <c r="E3" s="55" t="s">
        <v>1343</v>
      </c>
      <c r="F3" s="55" t="s">
        <v>1344</v>
      </c>
    </row>
    <row r="4" spans="1:6" x14ac:dyDescent="0.3">
      <c r="A4" s="55">
        <v>1</v>
      </c>
      <c r="B4" s="58" t="s">
        <v>1384</v>
      </c>
      <c r="C4" s="55" t="s">
        <v>1348</v>
      </c>
      <c r="D4" s="55">
        <v>6910</v>
      </c>
      <c r="E4" s="58" t="s">
        <v>1385</v>
      </c>
      <c r="F4" s="5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1340</v>
      </c>
      <c r="P3" s="55" t="s">
        <v>1339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767</v>
      </c>
      <c r="H5" s="69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768</v>
      </c>
      <c r="H6" s="69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769</v>
      </c>
      <c r="H7" s="69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770</v>
      </c>
      <c r="H8" s="69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771</v>
      </c>
      <c r="H9" s="69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772</v>
      </c>
      <c r="H10" s="69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775</v>
      </c>
      <c r="H11" s="69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776</v>
      </c>
      <c r="H12" s="69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777</v>
      </c>
      <c r="H13" s="69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778</v>
      </c>
      <c r="H14" s="69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773</v>
      </c>
      <c r="H15" s="69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774</v>
      </c>
      <c r="H16" s="69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783</v>
      </c>
      <c r="H17" s="69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784</v>
      </c>
      <c r="H18" s="69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1333</v>
      </c>
      <c r="F19" s="25" t="s">
        <v>297</v>
      </c>
      <c r="G19" s="55" t="s">
        <v>779</v>
      </c>
      <c r="H19" s="69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1331</v>
      </c>
      <c r="F20" s="25" t="s">
        <v>297</v>
      </c>
      <c r="G20" s="55" t="s">
        <v>780</v>
      </c>
      <c r="H20" s="69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1332</v>
      </c>
      <c r="F21" s="25" t="s">
        <v>297</v>
      </c>
      <c r="G21" s="55" t="s">
        <v>781</v>
      </c>
      <c r="H21" s="69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1334</v>
      </c>
      <c r="F22" s="25" t="s">
        <v>297</v>
      </c>
      <c r="G22" s="55" t="s">
        <v>782</v>
      </c>
      <c r="H22" s="69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1335</v>
      </c>
      <c r="F23" s="25" t="s">
        <v>297</v>
      </c>
      <c r="G23" s="55" t="s">
        <v>785</v>
      </c>
      <c r="H23" s="69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1336</v>
      </c>
      <c r="F24" s="25" t="s">
        <v>297</v>
      </c>
      <c r="G24" s="55" t="s">
        <v>786</v>
      </c>
      <c r="H24" s="69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886</v>
      </c>
      <c r="F25" s="55" t="s">
        <v>297</v>
      </c>
      <c r="G25" s="55" t="s">
        <v>890</v>
      </c>
      <c r="H25" s="69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757</v>
      </c>
      <c r="H26" s="69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763</v>
      </c>
      <c r="H27" s="69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764</v>
      </c>
      <c r="H28" s="69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765</v>
      </c>
      <c r="H29" s="69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766</v>
      </c>
      <c r="H30" s="69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758</v>
      </c>
      <c r="H31" s="69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759</v>
      </c>
      <c r="H32" s="69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888</v>
      </c>
      <c r="F33" s="55" t="s">
        <v>301</v>
      </c>
      <c r="G33" s="55" t="s">
        <v>889</v>
      </c>
      <c r="H33" s="69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760</v>
      </c>
      <c r="H34" s="69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761</v>
      </c>
      <c r="H35" s="69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901</v>
      </c>
      <c r="F36" s="55" t="s">
        <v>303</v>
      </c>
      <c r="G36" s="55" t="s">
        <v>1356</v>
      </c>
      <c r="H36" s="69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76">
        <v>1</v>
      </c>
      <c r="B37" s="76">
        <v>45</v>
      </c>
      <c r="C37" s="76">
        <v>1</v>
      </c>
      <c r="D37" s="58" t="s">
        <v>1360</v>
      </c>
      <c r="E37" s="76"/>
      <c r="F37" s="58" t="s">
        <v>297</v>
      </c>
      <c r="G37" s="58" t="s">
        <v>1361</v>
      </c>
      <c r="H37" s="77">
        <v>33</v>
      </c>
      <c r="I37" s="76">
        <v>0</v>
      </c>
      <c r="J37" s="76">
        <v>321</v>
      </c>
      <c r="K37" s="76">
        <v>90</v>
      </c>
      <c r="L37" s="76">
        <v>0</v>
      </c>
      <c r="M37" s="76">
        <v>1500</v>
      </c>
      <c r="N37" s="76">
        <v>0</v>
      </c>
      <c r="O37" s="76">
        <v>300</v>
      </c>
      <c r="P37" s="76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2024-09-22T07:49:22Z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