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113_DBU9_Fing1_40Bins_UGJS_C\Build_GUI_V1.1.4\"/>
    </mc:Choice>
  </mc:AlternateContent>
  <xr:revisionPtr revIDLastSave="0" documentId="13_ncr:1_{4AF2DBAC-7E37-4135-A348-BC7C57690DA8}" xr6:coauthVersionLast="47" xr6:coauthVersionMax="47" xr10:uidLastSave="{00000000-0000-0000-0000-000000000000}"/>
  <bookViews>
    <workbookView xWindow="1277" yWindow="1586" windowWidth="24686" windowHeight="13148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C956" i="13" l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F956" i="13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C972" i="13" l="1"/>
  <c r="C69" i="14"/>
  <c r="B69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174" i="13"/>
  <c r="F1191" i="13" s="1"/>
  <c r="F1208" i="13" s="1"/>
  <c r="F99" i="14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K255" i="1"/>
  <c r="K261" i="1" s="1"/>
  <c r="F255" i="1"/>
  <c r="F256" i="1" s="1"/>
  <c r="F257" i="1" s="1"/>
  <c r="F258" i="1" s="1"/>
  <c r="F259" i="1" s="1"/>
  <c r="I1378" i="13"/>
  <c r="I137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E11" i="2"/>
  <c r="E13" i="2" s="1"/>
  <c r="E15" i="2" s="1"/>
  <c r="E21" i="2" s="1"/>
  <c r="E23" i="2" s="1"/>
  <c r="E25" i="2" s="1"/>
  <c r="E27" i="2" s="1"/>
  <c r="E29" i="2" s="1"/>
  <c r="E12" i="2"/>
  <c r="E14" i="2" s="1"/>
  <c r="E16" i="2" s="1"/>
  <c r="E18" i="2" s="1"/>
  <c r="E20" i="2" s="1"/>
  <c r="E22" i="2" s="1"/>
  <c r="E24" i="2" s="1"/>
  <c r="E26" i="2" s="1"/>
  <c r="E28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1175" i="13" l="1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380" i="13"/>
  <c r="I1381" i="13" s="1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I1395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968" i="13"/>
  <c r="F969" i="13" s="1"/>
  <c r="F970" i="13" s="1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098" i="13"/>
  <c r="F1099" i="13" s="1"/>
  <c r="F1100" i="13" s="1"/>
  <c r="F1101" i="13" s="1"/>
  <c r="F1102" i="13" s="1"/>
  <c r="F1103" i="13" s="1"/>
  <c r="F1104" i="13" s="1"/>
  <c r="F1089" i="13"/>
  <c r="F1090" i="13" s="1"/>
  <c r="F1091" i="13" s="1"/>
  <c r="F1092" i="13" s="1"/>
  <c r="F1093" i="13" s="1"/>
  <c r="F1094" i="13" s="1"/>
  <c r="F1095" i="13" s="1"/>
  <c r="F1080" i="13"/>
  <c r="F1081" i="13" s="1"/>
  <c r="F1082" i="13" s="1"/>
  <c r="F1083" i="13" s="1"/>
  <c r="F1084" i="13" s="1"/>
  <c r="F1085" i="13" s="1"/>
  <c r="F1086" i="13" s="1"/>
  <c r="F1071" i="13"/>
  <c r="F1072" i="13" s="1"/>
  <c r="F1073" i="13" s="1"/>
  <c r="F1074" i="13" s="1"/>
  <c r="F1075" i="13" s="1"/>
  <c r="F1076" i="13" s="1"/>
  <c r="F1077" i="13" s="1"/>
  <c r="F1062" i="13"/>
  <c r="F1063" i="13" s="1"/>
  <c r="F1064" i="13" s="1"/>
  <c r="F1065" i="13" s="1"/>
  <c r="F1066" i="13" s="1"/>
  <c r="F1067" i="13" s="1"/>
  <c r="F1068" i="13" s="1"/>
  <c r="F1053" i="13"/>
  <c r="F1054" i="13" s="1"/>
  <c r="F1055" i="13" s="1"/>
  <c r="F1056" i="13" s="1"/>
  <c r="F1057" i="13" s="1"/>
  <c r="F1058" i="13" s="1"/>
  <c r="F1059" i="13" s="1"/>
  <c r="F1044" i="13"/>
  <c r="F1045" i="13" s="1"/>
  <c r="F1046" i="13" s="1"/>
  <c r="F1047" i="13" s="1"/>
  <c r="F1048" i="13" s="1"/>
  <c r="F1049" i="13" s="1"/>
  <c r="F1050" i="13" s="1"/>
  <c r="F1035" i="13"/>
  <c r="F1036" i="13" s="1"/>
  <c r="F1037" i="13" s="1"/>
  <c r="F1038" i="13" s="1"/>
  <c r="F1039" i="13" s="1"/>
  <c r="F1040" i="13" s="1"/>
  <c r="F1041" i="13" s="1"/>
  <c r="F1026" i="13"/>
  <c r="F1027" i="13" s="1"/>
  <c r="F1028" i="13" s="1"/>
  <c r="F1029" i="13" s="1"/>
  <c r="F1030" i="13" s="1"/>
  <c r="F1031" i="13" s="1"/>
  <c r="F1032" i="13" s="1"/>
  <c r="F1017" i="13"/>
  <c r="F1018" i="13" s="1"/>
  <c r="F1019" i="13" s="1"/>
  <c r="F1020" i="13" s="1"/>
  <c r="F1021" i="13" s="1"/>
  <c r="F1022" i="13" s="1"/>
  <c r="F1023" i="13" s="1"/>
  <c r="F1008" i="13"/>
  <c r="F1009" i="13" s="1"/>
  <c r="F1010" i="13" s="1"/>
  <c r="F1011" i="13" s="1"/>
  <c r="F1012" i="13" s="1"/>
  <c r="F1013" i="13" s="1"/>
  <c r="F1014" i="13" s="1"/>
  <c r="F999" i="13"/>
  <c r="F1000" i="13" s="1"/>
  <c r="F1001" i="13" s="1"/>
  <c r="F1002" i="13" s="1"/>
  <c r="F1003" i="13" s="1"/>
  <c r="F1004" i="13" s="1"/>
  <c r="F1005" i="13" s="1"/>
  <c r="F990" i="13"/>
  <c r="F991" i="13" s="1"/>
  <c r="F992" i="13" s="1"/>
  <c r="F993" i="13" s="1"/>
  <c r="F994" i="13" s="1"/>
  <c r="F995" i="13" s="1"/>
  <c r="F996" i="13" s="1"/>
  <c r="F973" i="13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6" i="13" s="1"/>
  <c r="F987" i="13" s="1"/>
  <c r="C968" i="13"/>
  <c r="C969" i="13" s="1"/>
  <c r="C97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396" i="13"/>
  <c r="I1397" i="13" s="1"/>
  <c r="I1398" i="13" s="1"/>
  <c r="I141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F262" i="1"/>
  <c r="F263" i="1" s="1"/>
  <c r="F264" i="1" s="1"/>
  <c r="F265" i="1" s="1"/>
  <c r="F267" i="1"/>
  <c r="K273" i="1"/>
  <c r="K268" i="1"/>
  <c r="K269" i="1" s="1"/>
  <c r="K270" i="1" s="1"/>
  <c r="K271" i="1" s="1"/>
  <c r="C973" i="13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987" i="13" s="1"/>
  <c r="C98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4" i="14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B70" i="14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413" i="13"/>
  <c r="I1414" i="13" s="1"/>
  <c r="I1415" i="13" s="1"/>
  <c r="I142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998" i="13"/>
  <c r="C990" i="13"/>
  <c r="C991" i="13" s="1"/>
  <c r="C992" i="13" s="1"/>
  <c r="C993" i="13" s="1"/>
  <c r="C994" i="13" s="1"/>
  <c r="C995" i="13" s="1"/>
  <c r="C99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83" i="14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I1430" i="13"/>
  <c r="I1431" i="13" s="1"/>
  <c r="I1432" i="13" s="1"/>
  <c r="I1446" i="13"/>
  <c r="K280" i="1"/>
  <c r="K281" i="1" s="1"/>
  <c r="K282" i="1" s="1"/>
  <c r="K283" i="1" s="1"/>
  <c r="K285" i="1"/>
  <c r="F274" i="1"/>
  <c r="F275" i="1" s="1"/>
  <c r="F276" i="1" s="1"/>
  <c r="F277" i="1" s="1"/>
  <c r="F279" i="1"/>
  <c r="C1007" i="13"/>
  <c r="C999" i="13"/>
  <c r="C1000" i="13" s="1"/>
  <c r="C1001" i="13" s="1"/>
  <c r="C1002" i="13" s="1"/>
  <c r="C1003" i="13" s="1"/>
  <c r="C1004" i="13" s="1"/>
  <c r="C100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447" i="13"/>
  <c r="I1448" i="13" s="1"/>
  <c r="I1449" i="13" s="1"/>
  <c r="I146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1016" i="13"/>
  <c r="C1008" i="13"/>
  <c r="C1009" i="13" s="1"/>
  <c r="C1010" i="13" s="1"/>
  <c r="C1011" i="13" s="1"/>
  <c r="C1012" i="13" s="1"/>
  <c r="C1013" i="13" s="1"/>
  <c r="C101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464" i="13"/>
  <c r="I1465" i="13" s="1"/>
  <c r="I1466" i="13" s="1"/>
  <c r="I1480" i="13"/>
  <c r="F286" i="1"/>
  <c r="F287" i="1" s="1"/>
  <c r="F288" i="1" s="1"/>
  <c r="F289" i="1" s="1"/>
  <c r="F291" i="1"/>
  <c r="K292" i="1"/>
  <c r="K293" i="1" s="1"/>
  <c r="K294" i="1" s="1"/>
  <c r="K295" i="1" s="1"/>
  <c r="K297" i="1"/>
  <c r="C1025" i="13"/>
  <c r="C1017" i="13"/>
  <c r="C1018" i="13" s="1"/>
  <c r="C1019" i="13" s="1"/>
  <c r="C1020" i="13" s="1"/>
  <c r="C1021" i="13" s="1"/>
  <c r="C1022" i="13" s="1"/>
  <c r="C102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481" i="13"/>
  <c r="I1482" i="13" s="1"/>
  <c r="I1483" i="13" s="1"/>
  <c r="I149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1034" i="13"/>
  <c r="C1026" i="13"/>
  <c r="C1027" i="13" s="1"/>
  <c r="C1028" i="13" s="1"/>
  <c r="C1029" i="13" s="1"/>
  <c r="C1030" i="13" s="1"/>
  <c r="C1031" i="13" s="1"/>
  <c r="C103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498" i="13"/>
  <c r="I1499" i="13" s="1"/>
  <c r="I1500" i="13" s="1"/>
  <c r="I1514" i="13"/>
  <c r="F298" i="1"/>
  <c r="F299" i="1" s="1"/>
  <c r="F300" i="1" s="1"/>
  <c r="F301" i="1" s="1"/>
  <c r="F303" i="1"/>
  <c r="K309" i="1"/>
  <c r="K304" i="1"/>
  <c r="K305" i="1" s="1"/>
  <c r="K306" i="1" s="1"/>
  <c r="K307" i="1" s="1"/>
  <c r="C1043" i="13"/>
  <c r="C1035" i="13"/>
  <c r="C1036" i="13" s="1"/>
  <c r="C1037" i="13" s="1"/>
  <c r="C1038" i="13" s="1"/>
  <c r="C1039" i="13" s="1"/>
  <c r="C1040" i="13" s="1"/>
  <c r="C104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J349" i="4" l="1"/>
  <c r="J350" i="4" s="1"/>
  <c r="J351" i="4" s="1"/>
  <c r="J352" i="4" s="1"/>
  <c r="J353" i="4" s="1"/>
  <c r="J354" i="4" s="1"/>
  <c r="J355" i="4" s="1"/>
  <c r="J356" i="4" s="1"/>
  <c r="J357" i="4" s="1"/>
  <c r="J359" i="4"/>
  <c r="I349" i="4"/>
  <c r="I350" i="4" s="1"/>
  <c r="I351" i="4" s="1"/>
  <c r="I352" i="4" s="1"/>
  <c r="I353" i="4" s="1"/>
  <c r="I354" i="4" s="1"/>
  <c r="I355" i="4" s="1"/>
  <c r="I356" i="4" s="1"/>
  <c r="I357" i="4" s="1"/>
  <c r="I359" i="4"/>
  <c r="N381" i="4"/>
  <c r="N371" i="4"/>
  <c r="N372" i="4" s="1"/>
  <c r="N373" i="4" s="1"/>
  <c r="N374" i="4" s="1"/>
  <c r="N375" i="4" s="1"/>
  <c r="N376" i="4" s="1"/>
  <c r="N377" i="4" s="1"/>
  <c r="N378" i="4" s="1"/>
  <c r="N379" i="4" s="1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515" i="13"/>
  <c r="I1516" i="13" s="1"/>
  <c r="I1517" i="13" s="1"/>
  <c r="I1531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1052" i="13"/>
  <c r="C1044" i="13"/>
  <c r="C1045" i="13" s="1"/>
  <c r="C1046" i="13" s="1"/>
  <c r="C1047" i="13" s="1"/>
  <c r="C1048" i="13" s="1"/>
  <c r="C1049" i="13" s="1"/>
  <c r="C105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N382" i="4" l="1"/>
  <c r="N383" i="4" s="1"/>
  <c r="N384" i="4" s="1"/>
  <c r="N385" i="4" s="1"/>
  <c r="N386" i="4" s="1"/>
  <c r="N387" i="4" s="1"/>
  <c r="N388" i="4" s="1"/>
  <c r="N389" i="4" s="1"/>
  <c r="N390" i="4" s="1"/>
  <c r="N392" i="4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J360" i="4"/>
  <c r="J361" i="4" s="1"/>
  <c r="J362" i="4" s="1"/>
  <c r="J363" i="4" s="1"/>
  <c r="J364" i="4" s="1"/>
  <c r="J365" i="4" s="1"/>
  <c r="J366" i="4" s="1"/>
  <c r="J367" i="4" s="1"/>
  <c r="J368" i="4" s="1"/>
  <c r="J370" i="4"/>
  <c r="F310" i="1"/>
  <c r="F311" i="1" s="1"/>
  <c r="F312" i="1" s="1"/>
  <c r="F313" i="1" s="1"/>
  <c r="F315" i="1"/>
  <c r="K316" i="1"/>
  <c r="K317" i="1" s="1"/>
  <c r="K318" i="1" s="1"/>
  <c r="K319" i="1" s="1"/>
  <c r="K321" i="1"/>
  <c r="I1532" i="13"/>
  <c r="I1533" i="13" s="1"/>
  <c r="I1534" i="13" s="1"/>
  <c r="I1548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378" i="13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189" i="1"/>
  <c r="B184" i="1"/>
  <c r="B185" i="1" s="1"/>
  <c r="B186" i="1" s="1"/>
  <c r="B187" i="1" s="1"/>
  <c r="C1061" i="13"/>
  <c r="C1053" i="13"/>
  <c r="C1054" i="13" s="1"/>
  <c r="C1055" i="13" s="1"/>
  <c r="C1056" i="13" s="1"/>
  <c r="C1057" i="13" s="1"/>
  <c r="C1058" i="13" s="1"/>
  <c r="C105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J371" i="4" l="1"/>
  <c r="J372" i="4" s="1"/>
  <c r="J373" i="4" s="1"/>
  <c r="J374" i="4" s="1"/>
  <c r="J375" i="4" s="1"/>
  <c r="J376" i="4" s="1"/>
  <c r="J377" i="4" s="1"/>
  <c r="J378" i="4" s="1"/>
  <c r="J379" i="4" s="1"/>
  <c r="J381" i="4"/>
  <c r="I371" i="4"/>
  <c r="I372" i="4" s="1"/>
  <c r="I373" i="4" s="1"/>
  <c r="I374" i="4" s="1"/>
  <c r="I375" i="4" s="1"/>
  <c r="I376" i="4" s="1"/>
  <c r="I377" i="4" s="1"/>
  <c r="I378" i="4" s="1"/>
  <c r="I379" i="4" s="1"/>
  <c r="I381" i="4"/>
  <c r="N403" i="4"/>
  <c r="N393" i="4"/>
  <c r="N394" i="4" s="1"/>
  <c r="N395" i="4" s="1"/>
  <c r="N396" i="4" s="1"/>
  <c r="N397" i="4" s="1"/>
  <c r="N398" i="4" s="1"/>
  <c r="N399" i="4" s="1"/>
  <c r="N400" i="4" s="1"/>
  <c r="N401" i="4" s="1"/>
  <c r="K322" i="1"/>
  <c r="K323" i="1" s="1"/>
  <c r="K324" i="1" s="1"/>
  <c r="K325" i="1" s="1"/>
  <c r="K327" i="1"/>
  <c r="F316" i="1"/>
  <c r="F317" i="1" s="1"/>
  <c r="F318" i="1" s="1"/>
  <c r="F319" i="1" s="1"/>
  <c r="F321" i="1"/>
  <c r="I1549" i="13"/>
  <c r="I1550" i="13" s="1"/>
  <c r="I1551" i="13" s="1"/>
  <c r="I1565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190" i="1"/>
  <c r="B191" i="1" s="1"/>
  <c r="B192" i="1" s="1"/>
  <c r="B193" i="1" s="1"/>
  <c r="B195" i="1"/>
  <c r="C1070" i="13"/>
  <c r="C1062" i="13"/>
  <c r="C1063" i="13" s="1"/>
  <c r="C1064" i="13" s="1"/>
  <c r="C1065" i="13" s="1"/>
  <c r="C1066" i="13" s="1"/>
  <c r="C1067" i="13" s="1"/>
  <c r="C106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382" i="4" l="1"/>
  <c r="I383" i="4" s="1"/>
  <c r="I384" i="4" s="1"/>
  <c r="I385" i="4" s="1"/>
  <c r="I386" i="4" s="1"/>
  <c r="I387" i="4" s="1"/>
  <c r="I388" i="4" s="1"/>
  <c r="I389" i="4" s="1"/>
  <c r="I390" i="4" s="1"/>
  <c r="I392" i="4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N404" i="4"/>
  <c r="N405" i="4" s="1"/>
  <c r="N406" i="4" s="1"/>
  <c r="N407" i="4" s="1"/>
  <c r="N408" i="4" s="1"/>
  <c r="N409" i="4" s="1"/>
  <c r="N410" i="4" s="1"/>
  <c r="N411" i="4" s="1"/>
  <c r="N412" i="4" s="1"/>
  <c r="N414" i="4"/>
  <c r="F322" i="1"/>
  <c r="F323" i="1" s="1"/>
  <c r="F324" i="1" s="1"/>
  <c r="F325" i="1" s="1"/>
  <c r="F327" i="1"/>
  <c r="K328" i="1"/>
  <c r="K329" i="1" s="1"/>
  <c r="K330" i="1" s="1"/>
  <c r="K331" i="1" s="1"/>
  <c r="K333" i="1"/>
  <c r="I1566" i="13"/>
  <c r="I1567" i="13" s="1"/>
  <c r="I1568" i="13" s="1"/>
  <c r="I1582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079" i="13"/>
  <c r="C1071" i="13"/>
  <c r="C1072" i="13" s="1"/>
  <c r="C1073" i="13" s="1"/>
  <c r="C1074" i="13" s="1"/>
  <c r="C1075" i="13" s="1"/>
  <c r="C1076" i="13" s="1"/>
  <c r="C107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N415" i="4" l="1"/>
  <c r="N416" i="4" s="1"/>
  <c r="N417" i="4" s="1"/>
  <c r="N418" i="4" s="1"/>
  <c r="N419" i="4" s="1"/>
  <c r="N420" i="4" s="1"/>
  <c r="N421" i="4" s="1"/>
  <c r="N422" i="4" s="1"/>
  <c r="N423" i="4" s="1"/>
  <c r="N425" i="4"/>
  <c r="J393" i="4"/>
  <c r="J394" i="4" s="1"/>
  <c r="J395" i="4" s="1"/>
  <c r="J396" i="4" s="1"/>
  <c r="J397" i="4" s="1"/>
  <c r="J398" i="4" s="1"/>
  <c r="J399" i="4" s="1"/>
  <c r="J400" i="4" s="1"/>
  <c r="J401" i="4" s="1"/>
  <c r="J403" i="4"/>
  <c r="I393" i="4"/>
  <c r="I394" i="4" s="1"/>
  <c r="I395" i="4" s="1"/>
  <c r="I396" i="4" s="1"/>
  <c r="I397" i="4" s="1"/>
  <c r="I398" i="4" s="1"/>
  <c r="I399" i="4" s="1"/>
  <c r="I400" i="4" s="1"/>
  <c r="I401" i="4" s="1"/>
  <c r="I403" i="4"/>
  <c r="K334" i="1"/>
  <c r="K335" i="1" s="1"/>
  <c r="K336" i="1" s="1"/>
  <c r="K337" i="1" s="1"/>
  <c r="K339" i="1"/>
  <c r="F328" i="1"/>
  <c r="F329" i="1" s="1"/>
  <c r="F330" i="1" s="1"/>
  <c r="F331" i="1" s="1"/>
  <c r="F333" i="1"/>
  <c r="I1583" i="13"/>
  <c r="I1584" i="13" s="1"/>
  <c r="I1585" i="13" s="1"/>
  <c r="I1599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088" i="13"/>
  <c r="C1080" i="13"/>
  <c r="C1081" i="13" s="1"/>
  <c r="C1082" i="13" s="1"/>
  <c r="C1083" i="13" s="1"/>
  <c r="C1084" i="13" s="1"/>
  <c r="C1085" i="13" s="1"/>
  <c r="C108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404" i="4" l="1"/>
  <c r="I405" i="4" s="1"/>
  <c r="I406" i="4" s="1"/>
  <c r="I407" i="4" s="1"/>
  <c r="I408" i="4" s="1"/>
  <c r="I409" i="4" s="1"/>
  <c r="I410" i="4" s="1"/>
  <c r="I411" i="4" s="1"/>
  <c r="I412" i="4" s="1"/>
  <c r="I414" i="4"/>
  <c r="J404" i="4"/>
  <c r="J405" i="4" s="1"/>
  <c r="J406" i="4" s="1"/>
  <c r="J407" i="4" s="1"/>
  <c r="J408" i="4" s="1"/>
  <c r="J409" i="4" s="1"/>
  <c r="J410" i="4" s="1"/>
  <c r="J411" i="4" s="1"/>
  <c r="J412" i="4" s="1"/>
  <c r="J414" i="4"/>
  <c r="N436" i="4"/>
  <c r="N426" i="4"/>
  <c r="N427" i="4" s="1"/>
  <c r="N428" i="4" s="1"/>
  <c r="N429" i="4" s="1"/>
  <c r="N430" i="4" s="1"/>
  <c r="N431" i="4" s="1"/>
  <c r="N432" i="4" s="1"/>
  <c r="N433" i="4" s="1"/>
  <c r="N434" i="4" s="1"/>
  <c r="I1600" i="13"/>
  <c r="I1601" i="13" s="1"/>
  <c r="I1602" i="13" s="1"/>
  <c r="I1616" i="13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F334" i="1"/>
  <c r="F335" i="1" s="1"/>
  <c r="F336" i="1" s="1"/>
  <c r="F337" i="1" s="1"/>
  <c r="F339" i="1"/>
  <c r="K345" i="1"/>
  <c r="K340" i="1"/>
  <c r="K341" i="1" s="1"/>
  <c r="K342" i="1" s="1"/>
  <c r="K343" i="1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1097" i="13"/>
  <c r="C1089" i="13"/>
  <c r="C1090" i="13" s="1"/>
  <c r="C1091" i="13" s="1"/>
  <c r="C1092" i="13" s="1"/>
  <c r="C1093" i="13" s="1"/>
  <c r="C1094" i="13" s="1"/>
  <c r="C109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J415" i="4" l="1"/>
  <c r="J416" i="4" s="1"/>
  <c r="J417" i="4" s="1"/>
  <c r="J418" i="4" s="1"/>
  <c r="J419" i="4" s="1"/>
  <c r="J420" i="4" s="1"/>
  <c r="J421" i="4" s="1"/>
  <c r="J422" i="4" s="1"/>
  <c r="J423" i="4" s="1"/>
  <c r="J425" i="4"/>
  <c r="N437" i="4"/>
  <c r="N438" i="4" s="1"/>
  <c r="N439" i="4" s="1"/>
  <c r="N440" i="4" s="1"/>
  <c r="N441" i="4" s="1"/>
  <c r="N442" i="4" s="1"/>
  <c r="N443" i="4" s="1"/>
  <c r="N444" i="4" s="1"/>
  <c r="N445" i="4" s="1"/>
  <c r="N447" i="4"/>
  <c r="I415" i="4"/>
  <c r="I416" i="4" s="1"/>
  <c r="I417" i="4" s="1"/>
  <c r="I418" i="4" s="1"/>
  <c r="I419" i="4" s="1"/>
  <c r="I420" i="4" s="1"/>
  <c r="I421" i="4" s="1"/>
  <c r="I422" i="4" s="1"/>
  <c r="I423" i="4" s="1"/>
  <c r="I425" i="4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1617" i="13"/>
  <c r="I1618" i="13" s="1"/>
  <c r="I1619" i="13" s="1"/>
  <c r="I1633" i="13"/>
  <c r="K346" i="1"/>
  <c r="K347" i="1" s="1"/>
  <c r="K348" i="1" s="1"/>
  <c r="K349" i="1" s="1"/>
  <c r="K351" i="1"/>
  <c r="F340" i="1"/>
  <c r="F341" i="1" s="1"/>
  <c r="F342" i="1" s="1"/>
  <c r="F343" i="1" s="1"/>
  <c r="F345" i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46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B214" i="1"/>
  <c r="B215" i="1" s="1"/>
  <c r="B216" i="1" s="1"/>
  <c r="B217" i="1" s="1"/>
  <c r="B219" i="1"/>
  <c r="C1106" i="13"/>
  <c r="C1098" i="13"/>
  <c r="C1099" i="13" s="1"/>
  <c r="C1100" i="13" s="1"/>
  <c r="C1101" i="13" s="1"/>
  <c r="C1102" i="13" s="1"/>
  <c r="C1103" i="13" s="1"/>
  <c r="C110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I426" i="4" l="1"/>
  <c r="I427" i="4" s="1"/>
  <c r="I428" i="4" s="1"/>
  <c r="I429" i="4" s="1"/>
  <c r="I430" i="4" s="1"/>
  <c r="I431" i="4" s="1"/>
  <c r="I432" i="4" s="1"/>
  <c r="I433" i="4" s="1"/>
  <c r="I434" i="4" s="1"/>
  <c r="I436" i="4"/>
  <c r="N448" i="4"/>
  <c r="N449" i="4" s="1"/>
  <c r="N450" i="4" s="1"/>
  <c r="N451" i="4" s="1"/>
  <c r="N452" i="4" s="1"/>
  <c r="N453" i="4" s="1"/>
  <c r="N454" i="4" s="1"/>
  <c r="N455" i="4" s="1"/>
  <c r="N456" i="4" s="1"/>
  <c r="N458" i="4"/>
  <c r="J436" i="4"/>
  <c r="J426" i="4"/>
  <c r="J427" i="4" s="1"/>
  <c r="J428" i="4" s="1"/>
  <c r="J429" i="4" s="1"/>
  <c r="J430" i="4" s="1"/>
  <c r="J431" i="4" s="1"/>
  <c r="J432" i="4" s="1"/>
  <c r="J433" i="4" s="1"/>
  <c r="J434" i="4" s="1"/>
  <c r="I1634" i="13"/>
  <c r="I1635" i="13" s="1"/>
  <c r="I1636" i="13" s="1"/>
  <c r="I1650" i="13"/>
  <c r="I803" i="13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9" i="13"/>
  <c r="F346" i="1"/>
  <c r="F347" i="1" s="1"/>
  <c r="F348" i="1" s="1"/>
  <c r="F349" i="1" s="1"/>
  <c r="F351" i="1"/>
  <c r="K357" i="1"/>
  <c r="K352" i="1"/>
  <c r="K353" i="1" s="1"/>
  <c r="K354" i="1" s="1"/>
  <c r="K355" i="1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F1480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J437" i="4" l="1"/>
  <c r="J438" i="4" s="1"/>
  <c r="J439" i="4" s="1"/>
  <c r="J440" i="4" s="1"/>
  <c r="J441" i="4" s="1"/>
  <c r="J442" i="4" s="1"/>
  <c r="J443" i="4" s="1"/>
  <c r="J444" i="4" s="1"/>
  <c r="J445" i="4" s="1"/>
  <c r="J447" i="4"/>
  <c r="N459" i="4"/>
  <c r="N460" i="4" s="1"/>
  <c r="N461" i="4" s="1"/>
  <c r="N462" i="4" s="1"/>
  <c r="N463" i="4" s="1"/>
  <c r="N464" i="4" s="1"/>
  <c r="N465" i="4" s="1"/>
  <c r="N466" i="4" s="1"/>
  <c r="N467" i="4" s="1"/>
  <c r="N469" i="4"/>
  <c r="I437" i="4"/>
  <c r="I438" i="4" s="1"/>
  <c r="I439" i="4" s="1"/>
  <c r="I440" i="4" s="1"/>
  <c r="I441" i="4" s="1"/>
  <c r="I442" i="4" s="1"/>
  <c r="I443" i="4" s="1"/>
  <c r="I444" i="4" s="1"/>
  <c r="I445" i="4" s="1"/>
  <c r="I447" i="4"/>
  <c r="I820" i="13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6" i="13"/>
  <c r="I1651" i="13"/>
  <c r="I1652" i="13" s="1"/>
  <c r="I1653" i="13" s="1"/>
  <c r="I1667" i="13"/>
  <c r="K358" i="1"/>
  <c r="K359" i="1" s="1"/>
  <c r="K360" i="1" s="1"/>
  <c r="K361" i="1" s="1"/>
  <c r="K363" i="1"/>
  <c r="F352" i="1"/>
  <c r="F353" i="1" s="1"/>
  <c r="F354" i="1" s="1"/>
  <c r="F355" i="1" s="1"/>
  <c r="F357" i="1"/>
  <c r="B272" i="4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26" i="1"/>
  <c r="B227" i="1" s="1"/>
  <c r="B228" i="1" s="1"/>
  <c r="B229" i="1" s="1"/>
  <c r="B231" i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I448" i="4" l="1"/>
  <c r="I449" i="4" s="1"/>
  <c r="I450" i="4" s="1"/>
  <c r="I451" i="4" s="1"/>
  <c r="I452" i="4" s="1"/>
  <c r="I453" i="4" s="1"/>
  <c r="I454" i="4" s="1"/>
  <c r="I455" i="4" s="1"/>
  <c r="I456" i="4" s="1"/>
  <c r="I458" i="4"/>
  <c r="N470" i="4"/>
  <c r="N471" i="4" s="1"/>
  <c r="N472" i="4" s="1"/>
  <c r="N473" i="4" s="1"/>
  <c r="N474" i="4" s="1"/>
  <c r="N475" i="4" s="1"/>
  <c r="N476" i="4" s="1"/>
  <c r="N477" i="4" s="1"/>
  <c r="N478" i="4" s="1"/>
  <c r="N480" i="4"/>
  <c r="J448" i="4"/>
  <c r="J449" i="4" s="1"/>
  <c r="J450" i="4" s="1"/>
  <c r="J451" i="4" s="1"/>
  <c r="J452" i="4" s="1"/>
  <c r="J453" i="4" s="1"/>
  <c r="J454" i="4" s="1"/>
  <c r="J455" i="4" s="1"/>
  <c r="J456" i="4" s="1"/>
  <c r="J458" i="4"/>
  <c r="I1668" i="13"/>
  <c r="I1669" i="13" s="1"/>
  <c r="I1670" i="13" s="1"/>
  <c r="I1684" i="13"/>
  <c r="I837" i="13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853" i="13"/>
  <c r="F358" i="1"/>
  <c r="F359" i="1" s="1"/>
  <c r="F360" i="1" s="1"/>
  <c r="F361" i="1" s="1"/>
  <c r="F363" i="1"/>
  <c r="K364" i="1"/>
  <c r="K365" i="1" s="1"/>
  <c r="K366" i="1" s="1"/>
  <c r="K367" i="1" s="1"/>
  <c r="K369" i="1"/>
  <c r="B283" i="4"/>
  <c r="B284" i="4" s="1"/>
  <c r="B285" i="4" s="1"/>
  <c r="B286" i="4" s="1"/>
  <c r="B287" i="4" s="1"/>
  <c r="B288" i="4" s="1"/>
  <c r="B289" i="4" s="1"/>
  <c r="B290" i="4" s="1"/>
  <c r="B291" i="4" s="1"/>
  <c r="B293" i="4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J459" i="4" l="1"/>
  <c r="J460" i="4" s="1"/>
  <c r="J461" i="4" s="1"/>
  <c r="J462" i="4" s="1"/>
  <c r="J463" i="4" s="1"/>
  <c r="J464" i="4" s="1"/>
  <c r="J465" i="4" s="1"/>
  <c r="J466" i="4" s="1"/>
  <c r="J467" i="4" s="1"/>
  <c r="J469" i="4"/>
  <c r="N481" i="4"/>
  <c r="N482" i="4" s="1"/>
  <c r="N483" i="4" s="1"/>
  <c r="N484" i="4" s="1"/>
  <c r="N485" i="4" s="1"/>
  <c r="N486" i="4" s="1"/>
  <c r="N487" i="4" s="1"/>
  <c r="N488" i="4" s="1"/>
  <c r="N489" i="4" s="1"/>
  <c r="N491" i="4"/>
  <c r="I459" i="4"/>
  <c r="I460" i="4" s="1"/>
  <c r="I461" i="4" s="1"/>
  <c r="I462" i="4" s="1"/>
  <c r="I463" i="4" s="1"/>
  <c r="I464" i="4" s="1"/>
  <c r="I465" i="4" s="1"/>
  <c r="I466" i="4" s="1"/>
  <c r="I467" i="4" s="1"/>
  <c r="I469" i="4"/>
  <c r="I854" i="13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I870" i="13"/>
  <c r="I1685" i="13"/>
  <c r="I1686" i="13" s="1"/>
  <c r="I1687" i="13" s="1"/>
  <c r="I1701" i="13"/>
  <c r="K370" i="1"/>
  <c r="K371" i="1" s="1"/>
  <c r="K372" i="1" s="1"/>
  <c r="K373" i="1" s="1"/>
  <c r="K375" i="1"/>
  <c r="F364" i="1"/>
  <c r="F365" i="1" s="1"/>
  <c r="F366" i="1" s="1"/>
  <c r="F367" i="1" s="1"/>
  <c r="F369" i="1"/>
  <c r="B294" i="4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515" i="13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1" i="13"/>
  <c r="B238" i="1"/>
  <c r="B239" i="1" s="1"/>
  <c r="B240" i="1" s="1"/>
  <c r="B241" i="1" s="1"/>
  <c r="B243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I470" i="4" l="1"/>
  <c r="I471" i="4" s="1"/>
  <c r="I472" i="4" s="1"/>
  <c r="I473" i="4" s="1"/>
  <c r="I474" i="4" s="1"/>
  <c r="I475" i="4" s="1"/>
  <c r="I476" i="4" s="1"/>
  <c r="I477" i="4" s="1"/>
  <c r="I478" i="4" s="1"/>
  <c r="I480" i="4"/>
  <c r="N492" i="4"/>
  <c r="N493" i="4" s="1"/>
  <c r="N494" i="4" s="1"/>
  <c r="N495" i="4" s="1"/>
  <c r="N496" i="4" s="1"/>
  <c r="N497" i="4" s="1"/>
  <c r="N498" i="4" s="1"/>
  <c r="N499" i="4" s="1"/>
  <c r="N500" i="4" s="1"/>
  <c r="N502" i="4"/>
  <c r="N503" i="4" s="1"/>
  <c r="N504" i="4" s="1"/>
  <c r="N505" i="4" s="1"/>
  <c r="N506" i="4" s="1"/>
  <c r="N507" i="4" s="1"/>
  <c r="N508" i="4" s="1"/>
  <c r="N509" i="4" s="1"/>
  <c r="N510" i="4" s="1"/>
  <c r="N511" i="4" s="1"/>
  <c r="J470" i="4"/>
  <c r="J471" i="4" s="1"/>
  <c r="J472" i="4" s="1"/>
  <c r="J473" i="4" s="1"/>
  <c r="J474" i="4" s="1"/>
  <c r="J475" i="4" s="1"/>
  <c r="J476" i="4" s="1"/>
  <c r="J477" i="4" s="1"/>
  <c r="J478" i="4" s="1"/>
  <c r="J480" i="4"/>
  <c r="I1702" i="13"/>
  <c r="I1703" i="13" s="1"/>
  <c r="I1704" i="13" s="1"/>
  <c r="I1718" i="13"/>
  <c r="I871" i="13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I887" i="13"/>
  <c r="F370" i="1"/>
  <c r="F371" i="1" s="1"/>
  <c r="F372" i="1" s="1"/>
  <c r="F373" i="1" s="1"/>
  <c r="F375" i="1"/>
  <c r="K376" i="1"/>
  <c r="K377" i="1" s="1"/>
  <c r="K378" i="1" s="1"/>
  <c r="K379" i="1" s="1"/>
  <c r="K381" i="1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J481" i="4" l="1"/>
  <c r="J482" i="4" s="1"/>
  <c r="J483" i="4" s="1"/>
  <c r="J484" i="4" s="1"/>
  <c r="J485" i="4" s="1"/>
  <c r="J486" i="4" s="1"/>
  <c r="J487" i="4" s="1"/>
  <c r="J488" i="4" s="1"/>
  <c r="J489" i="4" s="1"/>
  <c r="J491" i="4"/>
  <c r="I481" i="4"/>
  <c r="I482" i="4" s="1"/>
  <c r="I483" i="4" s="1"/>
  <c r="I484" i="4" s="1"/>
  <c r="I485" i="4" s="1"/>
  <c r="I486" i="4" s="1"/>
  <c r="I487" i="4" s="1"/>
  <c r="I488" i="4" s="1"/>
  <c r="I489" i="4" s="1"/>
  <c r="I491" i="4"/>
  <c r="I888" i="13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I904" i="13"/>
  <c r="I1719" i="13"/>
  <c r="I1720" i="13" s="1"/>
  <c r="I1721" i="13" s="1"/>
  <c r="I1735" i="13"/>
  <c r="K382" i="1"/>
  <c r="K383" i="1" s="1"/>
  <c r="K384" i="1" s="1"/>
  <c r="K385" i="1" s="1"/>
  <c r="K387" i="1"/>
  <c r="F381" i="1"/>
  <c r="F376" i="1"/>
  <c r="F377" i="1" s="1"/>
  <c r="F378" i="1" s="1"/>
  <c r="F379" i="1" s="1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I492" i="4" l="1"/>
  <c r="I493" i="4" s="1"/>
  <c r="I494" i="4" s="1"/>
  <c r="I495" i="4" s="1"/>
  <c r="I496" i="4" s="1"/>
  <c r="I497" i="4" s="1"/>
  <c r="I498" i="4" s="1"/>
  <c r="I499" i="4" s="1"/>
  <c r="I500" i="4" s="1"/>
  <c r="I502" i="4"/>
  <c r="I503" i="4" s="1"/>
  <c r="I504" i="4" s="1"/>
  <c r="I505" i="4" s="1"/>
  <c r="I506" i="4" s="1"/>
  <c r="I507" i="4" s="1"/>
  <c r="I508" i="4" s="1"/>
  <c r="I509" i="4" s="1"/>
  <c r="I510" i="4" s="1"/>
  <c r="I511" i="4" s="1"/>
  <c r="J492" i="4"/>
  <c r="J493" i="4" s="1"/>
  <c r="J494" i="4" s="1"/>
  <c r="J495" i="4" s="1"/>
  <c r="J496" i="4" s="1"/>
  <c r="J497" i="4" s="1"/>
  <c r="J498" i="4" s="1"/>
  <c r="J499" i="4" s="1"/>
  <c r="J500" i="4" s="1"/>
  <c r="J502" i="4"/>
  <c r="J503" i="4" s="1"/>
  <c r="J504" i="4" s="1"/>
  <c r="J505" i="4" s="1"/>
  <c r="J506" i="4" s="1"/>
  <c r="J507" i="4" s="1"/>
  <c r="J508" i="4" s="1"/>
  <c r="J509" i="4" s="1"/>
  <c r="J510" i="4" s="1"/>
  <c r="J511" i="4" s="1"/>
  <c r="I1736" i="13"/>
  <c r="I1737" i="13" s="1"/>
  <c r="I1738" i="13" s="1"/>
  <c r="I1752" i="13"/>
  <c r="I905" i="13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I921" i="13"/>
  <c r="F382" i="1"/>
  <c r="F383" i="1" s="1"/>
  <c r="F384" i="1" s="1"/>
  <c r="F385" i="1" s="1"/>
  <c r="F387" i="1"/>
  <c r="K388" i="1"/>
  <c r="K389" i="1" s="1"/>
  <c r="K390" i="1" s="1"/>
  <c r="K391" i="1" s="1"/>
  <c r="K393" i="1"/>
  <c r="K394" i="1" s="1"/>
  <c r="K395" i="1" s="1"/>
  <c r="K396" i="1" s="1"/>
  <c r="K397" i="1" s="1"/>
  <c r="F1566" i="13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2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I922" i="13" l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I938" i="13"/>
  <c r="I1753" i="13"/>
  <c r="I1754" i="13" s="1"/>
  <c r="I1755" i="13" s="1"/>
  <c r="I1769" i="13"/>
  <c r="I1770" i="13" s="1"/>
  <c r="I1771" i="13" s="1"/>
  <c r="I1772" i="13" s="1"/>
  <c r="F388" i="1"/>
  <c r="F389" i="1" s="1"/>
  <c r="F390" i="1" s="1"/>
  <c r="F391" i="1" s="1"/>
  <c r="F393" i="1"/>
  <c r="F394" i="1" s="1"/>
  <c r="F395" i="1" s="1"/>
  <c r="F396" i="1" s="1"/>
  <c r="F397" i="1" s="1"/>
  <c r="F1583" i="13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2" i="1"/>
  <c r="B263" i="1" s="1"/>
  <c r="B264" i="1" s="1"/>
  <c r="B265" i="1" s="1"/>
  <c r="B267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F1600" i="13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6" i="13"/>
  <c r="I939" i="13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B268" i="1"/>
  <c r="B269" i="1" s="1"/>
  <c r="B270" i="1" s="1"/>
  <c r="B271" i="1" s="1"/>
  <c r="B273" i="1"/>
  <c r="C1259" i="13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F1617" i="13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B279" i="1"/>
  <c r="B274" i="1"/>
  <c r="B275" i="1" s="1"/>
  <c r="B276" i="1" s="1"/>
  <c r="B277" i="1" s="1"/>
  <c r="C1276" i="13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71" i="4" l="1"/>
  <c r="B372" i="4" s="1"/>
  <c r="B373" i="4" s="1"/>
  <c r="B374" i="4" s="1"/>
  <c r="B375" i="4" s="1"/>
  <c r="B376" i="4" s="1"/>
  <c r="B377" i="4" s="1"/>
  <c r="B378" i="4" s="1"/>
  <c r="B379" i="4" s="1"/>
  <c r="B381" i="4"/>
  <c r="F1650" i="13"/>
  <c r="F1634" i="13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B280" i="1"/>
  <c r="B281" i="1" s="1"/>
  <c r="B282" i="1" s="1"/>
  <c r="B283" i="1" s="1"/>
  <c r="B285" i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82" i="4" l="1"/>
  <c r="B383" i="4" s="1"/>
  <c r="B384" i="4" s="1"/>
  <c r="B385" i="4" s="1"/>
  <c r="B386" i="4" s="1"/>
  <c r="B387" i="4" s="1"/>
  <c r="B388" i="4" s="1"/>
  <c r="B389" i="4" s="1"/>
  <c r="B390" i="4" s="1"/>
  <c r="B392" i="4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E819" i="13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F1651" i="13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F1667" i="13"/>
  <c r="B286" i="1"/>
  <c r="B287" i="1" s="1"/>
  <c r="B288" i="1" s="1"/>
  <c r="B289" i="1" s="1"/>
  <c r="B291" i="1"/>
  <c r="C1310" i="13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393" i="4" l="1"/>
  <c r="B394" i="4" s="1"/>
  <c r="B395" i="4" s="1"/>
  <c r="B396" i="4" s="1"/>
  <c r="B397" i="4" s="1"/>
  <c r="B398" i="4" s="1"/>
  <c r="B399" i="4" s="1"/>
  <c r="B400" i="4" s="1"/>
  <c r="B401" i="4" s="1"/>
  <c r="B403" i="4"/>
  <c r="F1684" i="13"/>
  <c r="F1668" i="13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E820" i="13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E836" i="13"/>
  <c r="B292" i="1"/>
  <c r="B293" i="1" s="1"/>
  <c r="B294" i="1" s="1"/>
  <c r="B295" i="1" s="1"/>
  <c r="B297" i="1"/>
  <c r="C1327" i="13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404" i="4" l="1"/>
  <c r="B405" i="4" s="1"/>
  <c r="B406" i="4" s="1"/>
  <c r="B407" i="4" s="1"/>
  <c r="B408" i="4" s="1"/>
  <c r="B409" i="4" s="1"/>
  <c r="B410" i="4" s="1"/>
  <c r="B411" i="4" s="1"/>
  <c r="B412" i="4" s="1"/>
  <c r="B414" i="4"/>
  <c r="E837" i="13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E853" i="13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F1685" i="13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F1701" i="13"/>
  <c r="B298" i="1"/>
  <c r="B299" i="1" s="1"/>
  <c r="B300" i="1" s="1"/>
  <c r="B301" i="1" s="1"/>
  <c r="B303" i="1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415" i="4" l="1"/>
  <c r="B416" i="4" s="1"/>
  <c r="B417" i="4" s="1"/>
  <c r="B418" i="4" s="1"/>
  <c r="B419" i="4" s="1"/>
  <c r="B420" i="4" s="1"/>
  <c r="B421" i="4" s="1"/>
  <c r="B422" i="4" s="1"/>
  <c r="B423" i="4" s="1"/>
  <c r="B425" i="4"/>
  <c r="F1702" i="13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F1718" i="13"/>
  <c r="C854" i="13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C870" i="13"/>
  <c r="E854" i="13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E870" i="13"/>
  <c r="B304" i="1"/>
  <c r="B305" i="1" s="1"/>
  <c r="B306" i="1" s="1"/>
  <c r="B307" i="1" s="1"/>
  <c r="B309" i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426" i="4" l="1"/>
  <c r="B427" i="4" s="1"/>
  <c r="B428" i="4" s="1"/>
  <c r="B429" i="4" s="1"/>
  <c r="B430" i="4" s="1"/>
  <c r="B431" i="4" s="1"/>
  <c r="B432" i="4" s="1"/>
  <c r="B433" i="4" s="1"/>
  <c r="B434" i="4" s="1"/>
  <c r="B436" i="4"/>
  <c r="C871" i="13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C887" i="13"/>
  <c r="E871" i="13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E887" i="13"/>
  <c r="F1735" i="13"/>
  <c r="F1719" i="13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B310" i="1"/>
  <c r="B311" i="1" s="1"/>
  <c r="B312" i="1" s="1"/>
  <c r="B313" i="1" s="1"/>
  <c r="B315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437" i="4" l="1"/>
  <c r="B438" i="4" s="1"/>
  <c r="B439" i="4" s="1"/>
  <c r="B440" i="4" s="1"/>
  <c r="B441" i="4" s="1"/>
  <c r="B442" i="4" s="1"/>
  <c r="B443" i="4" s="1"/>
  <c r="B444" i="4" s="1"/>
  <c r="B445" i="4" s="1"/>
  <c r="B447" i="4"/>
  <c r="F1736" i="13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F1752" i="13"/>
  <c r="E888" i="13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E904" i="13"/>
  <c r="C888" i="13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C904" i="13"/>
  <c r="B316" i="1"/>
  <c r="B317" i="1" s="1"/>
  <c r="B318" i="1" s="1"/>
  <c r="B319" i="1" s="1"/>
  <c r="B321" i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448" i="4" l="1"/>
  <c r="B449" i="4" s="1"/>
  <c r="B450" i="4" s="1"/>
  <c r="B451" i="4" s="1"/>
  <c r="B452" i="4" s="1"/>
  <c r="B453" i="4" s="1"/>
  <c r="B454" i="4" s="1"/>
  <c r="B455" i="4" s="1"/>
  <c r="B456" i="4" s="1"/>
  <c r="B458" i="4"/>
  <c r="C905" i="13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C921" i="13"/>
  <c r="E905" i="13"/>
  <c r="E906" i="13" s="1"/>
  <c r="E907" i="13" s="1"/>
  <c r="E908" i="13" s="1"/>
  <c r="E909" i="13" s="1"/>
  <c r="E910" i="13" s="1"/>
  <c r="E911" i="13" s="1"/>
  <c r="E912" i="13" s="1"/>
  <c r="E913" i="13" s="1"/>
  <c r="E914" i="13" s="1"/>
  <c r="E915" i="13" s="1"/>
  <c r="E916" i="13" s="1"/>
  <c r="E917" i="13" s="1"/>
  <c r="E918" i="13" s="1"/>
  <c r="E919" i="13" s="1"/>
  <c r="E921" i="13"/>
  <c r="F1769" i="13"/>
  <c r="F1770" i="13" s="1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F1753" i="13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B322" i="1"/>
  <c r="B323" i="1" s="1"/>
  <c r="B324" i="1" s="1"/>
  <c r="B325" i="1" s="1"/>
  <c r="B327" i="1"/>
  <c r="C1412" i="13"/>
  <c r="C1396" i="13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459" i="4" l="1"/>
  <c r="B460" i="4" s="1"/>
  <c r="B461" i="4" s="1"/>
  <c r="B462" i="4" s="1"/>
  <c r="B463" i="4" s="1"/>
  <c r="B464" i="4" s="1"/>
  <c r="B465" i="4" s="1"/>
  <c r="B466" i="4" s="1"/>
  <c r="B467" i="4" s="1"/>
  <c r="B469" i="4"/>
  <c r="E922" i="13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E938" i="13"/>
  <c r="C922" i="13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C938" i="13"/>
  <c r="B328" i="1"/>
  <c r="B329" i="1" s="1"/>
  <c r="B330" i="1" s="1"/>
  <c r="B331" i="1" s="1"/>
  <c r="B333" i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470" i="4" l="1"/>
  <c r="B471" i="4" s="1"/>
  <c r="B472" i="4" s="1"/>
  <c r="B473" i="4" s="1"/>
  <c r="B474" i="4" s="1"/>
  <c r="B475" i="4" s="1"/>
  <c r="B476" i="4" s="1"/>
  <c r="B477" i="4" s="1"/>
  <c r="B478" i="4" s="1"/>
  <c r="B480" i="4"/>
  <c r="C939" i="13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E939" i="13"/>
  <c r="E940" i="13" s="1"/>
  <c r="E941" i="13" s="1"/>
  <c r="E942" i="13" s="1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B334" i="1"/>
  <c r="B335" i="1" s="1"/>
  <c r="B336" i="1" s="1"/>
  <c r="B337" i="1" s="1"/>
  <c r="B339" i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481" i="4" l="1"/>
  <c r="B482" i="4" s="1"/>
  <c r="B483" i="4" s="1"/>
  <c r="B484" i="4" s="1"/>
  <c r="B485" i="4" s="1"/>
  <c r="B486" i="4" s="1"/>
  <c r="B487" i="4" s="1"/>
  <c r="B488" i="4" s="1"/>
  <c r="B489" i="4" s="1"/>
  <c r="B491" i="4"/>
  <c r="B340" i="1"/>
  <c r="B341" i="1" s="1"/>
  <c r="B342" i="1" s="1"/>
  <c r="B343" i="1" s="1"/>
  <c r="B345" i="1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492" i="4" l="1"/>
  <c r="B493" i="4" s="1"/>
  <c r="B494" i="4" s="1"/>
  <c r="B495" i="4" s="1"/>
  <c r="B496" i="4" s="1"/>
  <c r="B497" i="4" s="1"/>
  <c r="B498" i="4" s="1"/>
  <c r="B499" i="4" s="1"/>
  <c r="B500" i="4" s="1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B346" i="1"/>
  <c r="B347" i="1" s="1"/>
  <c r="B348" i="1" s="1"/>
  <c r="B349" i="1" s="1"/>
  <c r="B351" i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352" i="1" l="1"/>
  <c r="B353" i="1" s="1"/>
  <c r="B354" i="1" s="1"/>
  <c r="B355" i="1" s="1"/>
  <c r="B357" i="1"/>
  <c r="C1481" i="13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358" i="1" l="1"/>
  <c r="B359" i="1" s="1"/>
  <c r="B360" i="1" s="1"/>
  <c r="B361" i="1" s="1"/>
  <c r="B363" i="1"/>
  <c r="C1498" i="13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364" i="1" l="1"/>
  <c r="B365" i="1" s="1"/>
  <c r="B366" i="1" s="1"/>
  <c r="B367" i="1" s="1"/>
  <c r="B369" i="1"/>
  <c r="C1531" i="13"/>
  <c r="C1515" i="13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370" i="1" l="1"/>
  <c r="B371" i="1" s="1"/>
  <c r="B372" i="1" s="1"/>
  <c r="B373" i="1" s="1"/>
  <c r="B375" i="1"/>
  <c r="C1532" i="13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376" i="1" l="1"/>
  <c r="B377" i="1" s="1"/>
  <c r="B378" i="1" s="1"/>
  <c r="B379" i="1" s="1"/>
  <c r="B381" i="1"/>
  <c r="C1549" i="13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C1565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382" i="1" l="1"/>
  <c r="B383" i="1" s="1"/>
  <c r="B384" i="1" s="1"/>
  <c r="B385" i="1" s="1"/>
  <c r="B387" i="1"/>
  <c r="C1566" i="13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388" i="1" l="1"/>
  <c r="B389" i="1" s="1"/>
  <c r="B390" i="1" s="1"/>
  <c r="B391" i="1" s="1"/>
  <c r="B393" i="1"/>
  <c r="B394" i="1" s="1"/>
  <c r="B395" i="1" s="1"/>
  <c r="B396" i="1" s="1"/>
  <c r="B397" i="1" s="1"/>
  <c r="C1583" i="13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600" i="13" l="1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617" i="13" l="1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C1633" i="13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634" i="13" l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C1650" i="13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C1651" i="13" l="1"/>
  <c r="C1652" i="13" s="1"/>
  <c r="C1653" i="13" s="1"/>
  <c r="C1654" i="13" s="1"/>
  <c r="C1655" i="13" s="1"/>
  <c r="C1656" i="13" s="1"/>
  <c r="C1657" i="13" s="1"/>
  <c r="C1658" i="13" s="1"/>
  <c r="C1659" i="13" s="1"/>
  <c r="C1660" i="13" s="1"/>
  <c r="C1661" i="13" s="1"/>
  <c r="C1662" i="13" s="1"/>
  <c r="C1663" i="13" s="1"/>
  <c r="C1664" i="13" s="1"/>
  <c r="C1665" i="13" s="1"/>
  <c r="C1667" i="13"/>
  <c r="B80" i="7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C1668" i="13" l="1"/>
  <c r="C1669" i="13" s="1"/>
  <c r="C1670" i="13" s="1"/>
  <c r="C1671" i="13" s="1"/>
  <c r="C1672" i="13" s="1"/>
  <c r="C1673" i="13" s="1"/>
  <c r="C1674" i="13" s="1"/>
  <c r="C1675" i="13" s="1"/>
  <c r="C1676" i="13" s="1"/>
  <c r="C1677" i="13" s="1"/>
  <c r="C1678" i="13" s="1"/>
  <c r="C1679" i="13" s="1"/>
  <c r="C1680" i="13" s="1"/>
  <c r="C1681" i="13" s="1"/>
  <c r="C1682" i="13" s="1"/>
  <c r="C1684" i="13"/>
  <c r="B81" i="7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C1701" i="13" l="1"/>
  <c r="C1685" i="13"/>
  <c r="C1686" i="13" s="1"/>
  <c r="C1687" i="13" s="1"/>
  <c r="C1688" i="13" s="1"/>
  <c r="C1689" i="13" s="1"/>
  <c r="C1690" i="13" s="1"/>
  <c r="C1691" i="13" s="1"/>
  <c r="C1692" i="13" s="1"/>
  <c r="C1693" i="13" s="1"/>
  <c r="C1694" i="13" s="1"/>
  <c r="C1695" i="13" s="1"/>
  <c r="C1696" i="13" s="1"/>
  <c r="C1697" i="13" s="1"/>
  <c r="C1698" i="13" s="1"/>
  <c r="C1699" i="13" s="1"/>
  <c r="B82" i="7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C1702" i="13" l="1"/>
  <c r="C1703" i="13" s="1"/>
  <c r="C1704" i="13" s="1"/>
  <c r="C1705" i="13" s="1"/>
  <c r="C1706" i="13" s="1"/>
  <c r="C1707" i="13" s="1"/>
  <c r="C1708" i="13" s="1"/>
  <c r="C1709" i="13" s="1"/>
  <c r="C1710" i="13" s="1"/>
  <c r="C1711" i="13" s="1"/>
  <c r="C1712" i="13" s="1"/>
  <c r="C1713" i="13" s="1"/>
  <c r="C1714" i="13" s="1"/>
  <c r="C1715" i="13" s="1"/>
  <c r="C1716" i="13" s="1"/>
  <c r="C1718" i="13"/>
  <c r="B83" i="7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C1719" i="13" l="1"/>
  <c r="C1720" i="13" s="1"/>
  <c r="C1721" i="13" s="1"/>
  <c r="C1722" i="13" s="1"/>
  <c r="C1723" i="13" s="1"/>
  <c r="C1724" i="13" s="1"/>
  <c r="C1725" i="13" s="1"/>
  <c r="C1726" i="13" s="1"/>
  <c r="C1727" i="13" s="1"/>
  <c r="C1728" i="13" s="1"/>
  <c r="C1729" i="13" s="1"/>
  <c r="C1730" i="13" s="1"/>
  <c r="C1731" i="13" s="1"/>
  <c r="C1732" i="13" s="1"/>
  <c r="C1733" i="13" s="1"/>
  <c r="C1735" i="13"/>
  <c r="B84" i="7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C1736" i="13" l="1"/>
  <c r="C1737" i="13" s="1"/>
  <c r="C1738" i="13" s="1"/>
  <c r="C1739" i="13" s="1"/>
  <c r="C1740" i="13" s="1"/>
  <c r="C1741" i="13" s="1"/>
  <c r="C1742" i="13" s="1"/>
  <c r="C1743" i="13" s="1"/>
  <c r="C1744" i="13" s="1"/>
  <c r="C1745" i="13" s="1"/>
  <c r="C1746" i="13" s="1"/>
  <c r="C1747" i="13" s="1"/>
  <c r="C1748" i="13" s="1"/>
  <c r="C1749" i="13" s="1"/>
  <c r="C1750" i="13" s="1"/>
  <c r="C1752" i="13"/>
  <c r="B85" i="7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C1753" i="13" l="1"/>
  <c r="C1754" i="13" s="1"/>
  <c r="C1755" i="13" s="1"/>
  <c r="C1756" i="13" s="1"/>
  <c r="C1757" i="13" s="1"/>
  <c r="C1758" i="13" s="1"/>
  <c r="C1759" i="13" s="1"/>
  <c r="C1760" i="13" s="1"/>
  <c r="C1761" i="13" s="1"/>
  <c r="C1762" i="13" s="1"/>
  <c r="C1763" i="13" s="1"/>
  <c r="C1764" i="13" s="1"/>
  <c r="C1765" i="13" s="1"/>
  <c r="C1766" i="13" s="1"/>
  <c r="C1767" i="13" s="1"/>
  <c r="C1769" i="13"/>
  <c r="C1770" i="13" s="1"/>
  <c r="C1771" i="13" s="1"/>
  <c r="C1772" i="13" s="1"/>
  <c r="C1773" i="13" s="1"/>
  <c r="C1774" i="13" s="1"/>
  <c r="C1775" i="13" s="1"/>
  <c r="C1776" i="13" s="1"/>
  <c r="C1777" i="13" s="1"/>
  <c r="C1778" i="13" s="1"/>
  <c r="C1779" i="13" s="1"/>
  <c r="C1780" i="13" s="1"/>
  <c r="C1781" i="13" s="1"/>
  <c r="C1782" i="13" s="1"/>
  <c r="C1783" i="13" s="1"/>
  <c r="C1784" i="13" s="1"/>
  <c r="B86" i="7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<sst xmlns="http://schemas.openxmlformats.org/spreadsheetml/2006/main" count="5728" uniqueCount="1405">
  <si>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</si>
  <si>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</si>
  <si>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</si>
  <si>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</si>
  <si>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</si>
  <si>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</si>
  <si>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</si>
  <si>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</si>
  <si>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</si>
  <si>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</si>
  <si>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</si>
  <si>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</si>
  <si>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</si>
  <si>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</si>
  <si>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</si>
  <si>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</si>
  <si>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</si>
  <si>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</si>
  <si>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</si>
  <si>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</si>
  <si>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</si>
  <si>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</si>
  <si>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</si>
  <si>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</si>
  <si>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</si>
  <si>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</si>
  <si>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</si>
  <si>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</si>
  <si>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</si>
  <si>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</si>
  <si>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</si>
  <si>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</si>
  <si>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</si>
  <si>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</si>
  <si>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</si>
  <si>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</si>
  <si>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</si>
  <si>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</si>
  <si>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</si>
  <si>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</si>
  <si>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</si>
  <si>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</si>
  <si>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</si>
  <si>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</si>
  <si>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</si>
  <si>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</si>
  <si>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</si>
  <si>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</si>
  <si>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</si>
  <si>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</si>
  <si>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</si>
  <si>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</si>
  <si>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</si>
  <si>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</si>
  <si>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</si>
  <si>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</si>
  <si>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</si>
  <si>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</si>
  <si>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</si>
  <si>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</si>
  <si>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</si>
  <si>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</si>
  <si>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</si>
  <si>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</si>
  <si>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</si>
  <si>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</si>
  <si>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</si>
  <si>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</si>
  <si>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</si>
  <si>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</si>
  <si>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</si>
  <si>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</si>
  <si>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</si>
  <si>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</si>
  <si>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</si>
  <si>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</si>
  <si>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</si>
  <si>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</si>
  <si>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</si>
  <si>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</si>
  <si>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</si>
  <si>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</si>
  <si>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</si>
  <si>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</si>
  <si>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</si>
  <si>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</si>
  <si>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</si>
  <si>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</si>
  <si>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</si>
  <si>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</si>
  <si>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</si>
  <si>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</si>
  <si>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</si>
  <si>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</si>
  <si>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</si>
  <si>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</si>
  <si>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</si>
  <si>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</si>
  <si>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</si>
  <si>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</si>
  <si>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</si>
  <si>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</si>
  <si>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</si>
  <si>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</si>
  <si>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</si>
  <si>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</si>
  <si>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</si>
  <si>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</si>
  <si>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</si>
  <si>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</si>
  <si>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</si>
  <si>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</si>
  <si>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</si>
  <si>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</si>
  <si>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</si>
  <si>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</si>
  <si>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</si>
  <si>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</si>
  <si>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</si>
  <si>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</si>
  <si>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</si>
  <si>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</si>
  <si>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</si>
  <si>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</si>
  <si>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</si>
  <si>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</si>
  <si>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</si>
  <si>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</si>
  <si>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</si>
  <si>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</si>
  <si>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</si>
  <si>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</si>
  <si>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</si>
  <si>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</si>
  <si>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</si>
  <si>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</si>
  <si>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</si>
  <si>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</si>
  <si>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</si>
  <si>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</si>
  <si>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</si>
  <si>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</si>
  <si>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</si>
  <si>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</si>
  <si>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</si>
  <si>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</si>
  <si>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</si>
  <si>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</si>
  <si>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</si>
  <si>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</si>
  <si>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</si>
  <si>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</si>
  <si>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</si>
  <si>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</si>
  <si>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</si>
  <si>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</si>
  <si>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</si>
  <si>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</si>
  <si>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</si>
  <si>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</si>
  <si>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</si>
  <si>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</si>
  <si>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</si>
  <si>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</si>
  <si>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</si>
  <si>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</si>
  <si>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</si>
  <si>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</si>
  <si>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</si>
  <si>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</si>
  <si>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</si>
  <si>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</si>
  <si>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</si>
  <si>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</si>
  <si>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</si>
  <si>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</si>
  <si>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</si>
  <si>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</si>
  <si>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</si>
  <si>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</si>
  <si>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</si>
  <si>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</si>
  <si>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</si>
  <si>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</si>
  <si>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</si>
  <si>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</si>
  <si>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</si>
  <si>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</si>
  <si>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</si>
  <si>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</si>
  <si>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</si>
  <si>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</si>
  <si>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</si>
  <si>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</si>
  <si>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</si>
  <si>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</si>
  <si>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</si>
  <si>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</si>
  <si>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</si>
  <si>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</si>
  <si>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</si>
  <si>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</si>
  <si>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</si>
  <si>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</si>
  <si>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</si>
  <si>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</si>
  <si>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</si>
  <si>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</si>
  <si>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</si>
  <si>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</si>
  <si>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</si>
  <si>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</si>
  <si>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</si>
  <si>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</si>
  <si>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</si>
  <si>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</si>
  <si>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</si>
  <si>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</si>
  <si>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</si>
  <si>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</si>
  <si>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</si>
  <si>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</si>
  <si>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</si>
  <si>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</si>
  <si>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</si>
  <si>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</si>
  <si>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</si>
  <si>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</si>
  <si>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</si>
  <si>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</si>
  <si>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</si>
  <si>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</si>
  <si>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</si>
  <si>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</si>
  <si>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</si>
  <si>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</si>
  <si>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</si>
  <si>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</si>
  <si>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</si>
  <si>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</si>
  <si>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</si>
  <si>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</si>
  <si>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</si>
  <si>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</si>
  <si>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</si>
  <si>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</si>
  <si>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</si>
  <si>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</si>
  <si>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</si>
  <si>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</si>
  <si>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</si>
  <si>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</si>
  <si>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</si>
  <si>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</si>
  <si>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</si>
  <si>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</si>
  <si>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</si>
  <si>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</si>
  <si>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</si>
  <si>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</si>
  <si>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</si>
  <si>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</si>
  <si>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</si>
  <si>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</si>
  <si>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</si>
  <si>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</si>
  <si>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</si>
  <si>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</si>
  <si>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</si>
  <si>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</si>
  <si>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</si>
  <si>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</si>
  <si>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</si>
  <si>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</si>
  <si>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</si>
  <si>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</si>
  <si>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</si>
  <si>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</si>
  <si>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</si>
  <si>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</si>
  <si>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</si>
  <si>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</si>
  <si>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</si>
  <si>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</si>
  <si>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</si>
  <si>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</si>
  <si>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</si>
  <si>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</si>
  <si>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</si>
  <si>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</si>
  <si>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</si>
  <si>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</si>
  <si>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</si>
  <si>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</si>
  <si>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</si>
  <si>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</si>
  <si>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</si>
  <si>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</si>
  <si>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</si>
  <si>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</si>
  <si>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</si>
  <si>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</si>
  <si>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</si>
  <si>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</si>
  <si>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</si>
  <si>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</si>
  <si>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</si>
  <si>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</si>
  <si>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</si>
  <si>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</si>
  <si>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</si>
  <si>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</si>
  <si>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</si>
  <si>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</si>
  <si>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</si>
  <si>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</si>
  <si>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</si>
  <si>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</si>
  <si>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</si>
  <si>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</si>
  <si>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</si>
  <si>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</si>
  <si>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</si>
  <si>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</si>
  <si>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</si>
  <si>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</si>
  <si>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</si>
  <si>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</si>
  <si>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</si>
  <si>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</si>
  <si>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</si>
  <si>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</si>
  <si>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</si>
  <si>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</si>
  <si>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</si>
  <si>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</si>
  <si>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</si>
  <si>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</si>
  <si>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</si>
  <si>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</si>
  <si>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</si>
  <si>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</si>
  <si>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</si>
  <si>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</si>
  <si>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</si>
  <si>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</si>
  <si>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</si>
  <si>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</si>
  <si>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</si>
  <si>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</si>
  <si>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</si>
  <si>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</si>
  <si>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</si>
  <si>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</si>
  <si>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</si>
  <si>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</si>
  <si>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</si>
  <si>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</si>
  <si>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</si>
  <si>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</si>
  <si>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</si>
  <si>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</si>
  <si>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</si>
  <si>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</si>
  <si>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</si>
  <si>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</si>
  <si>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</si>
  <si>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</si>
  <si>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</si>
  <si>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</si>
  <si>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</si>
  <si>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</si>
  <si>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</si>
  <si>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</si>
  <si>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</si>
  <si>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</si>
  <si>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</si>
  <si>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</si>
  <si>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</si>
  <si>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</si>
  <si>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</si>
  <si>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</si>
  <si>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</si>
  <si>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</si>
  <si>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</si>
  <si>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</si>
  <si>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</si>
  <si>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</si>
  <si>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</si>
  <si>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</si>
  <si>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</si>
  <si>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</si>
  <si>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</si>
  <si>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</si>
  <si>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</si>
  <si>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</si>
  <si>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</si>
  <si>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</si>
  <si>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</si>
  <si>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</si>
  <si>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</si>
  <si>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</si>
  <si>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</si>
  <si>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</si>
  <si>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</si>
  <si>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</si>
  <si>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</si>
  <si>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</si>
  <si>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</si>
  <si>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</si>
  <si>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</si>
  <si>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</si>
  <si>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</si>
  <si>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</si>
  <si>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</si>
  <si>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</si>
  <si>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</si>
  <si>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</si>
  <si>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</si>
  <si>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</si>
  <si>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</si>
  <si>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</si>
  <si>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</si>
  <si>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</si>
  <si>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</si>
  <si>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</si>
  <si>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</si>
  <si>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</si>
  <si>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</si>
  <si>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</si>
  <si>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</si>
  <si>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</si>
  <si>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</si>
  <si>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</si>
  <si>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</si>
  <si>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</si>
  <si>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</si>
  <si>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</si>
  <si>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</si>
  <si>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</si>
  <si>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</si>
  <si>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</si>
  <si>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</si>
  <si>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</si>
  <si>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</si>
  <si>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</si>
  <si>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</si>
  <si>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</si>
  <si>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</si>
  <si>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</si>
  <si>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</si>
  <si>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</si>
  <si>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</si>
  <si>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</si>
  <si>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</si>
  <si>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</si>
  <si>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</si>
  <si>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</si>
  <si>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</si>
  <si>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</si>
  <si>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</si>
  <si>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</si>
  <si>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</si>
  <si>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</si>
  <si>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</si>
  <si>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</si>
  <si>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</si>
  <si>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</si>
  <si>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</si>
  <si>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</si>
  <si>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</si>
  <si>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</si>
  <si>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</si>
  <si>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</si>
  <si>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</si>
  <si>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</si>
  <si>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</si>
  <si>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</si>
  <si>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</si>
  <si>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</si>
  <si>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</si>
  <si>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</si>
  <si>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</si>
  <si>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</si>
  <si>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</si>
  <si>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</si>
  <si>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</si>
  <si>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</si>
  <si>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</si>
  <si>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</si>
  <si>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</si>
  <si>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</si>
  <si>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</si>
  <si>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</si>
  <si>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</si>
  <si>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</si>
  <si>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</si>
  <si>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</si>
  <si>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</si>
  <si>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</si>
  <si>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</si>
  <si>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</si>
  <si>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</si>
  <si>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</si>
  <si>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</si>
  <si>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</si>
  <si>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</si>
  <si>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</si>
  <si>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</si>
  <si>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</si>
  <si>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</si>
  <si>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</si>
  <si>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</si>
  <si>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</si>
  <si>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</si>
  <si>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</si>
  <si>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</si>
  <si>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</si>
  <si>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</si>
  <si>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</si>
  <si>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</si>
  <si>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</si>
  <si>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</si>
  <si>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</si>
  <si>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</si>
  <si>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</si>
  <si>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</si>
  <si>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</si>
  <si>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</si>
  <si>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</si>
  <si>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</si>
  <si>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</si>
  <si>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</si>
  <si>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</si>
  <si>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</si>
  <si>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</si>
  <si>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</si>
  <si>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</si>
  <si>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</si>
  <si>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</si>
  <si>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</si>
  <si>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</si>
  <si>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</si>
  <si>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</si>
  <si>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</si>
  <si>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</si>
  <si>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</si>
  <si>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</si>
  <si>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</si>
  <si>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</si>
  <si>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</si>
  <si>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</si>
  <si>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</si>
  <si>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</si>
  <si>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</si>
  <si>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</si>
  <si>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</si>
  <si>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</si>
  <si>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</si>
  <si>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</si>
  <si>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</si>
  <si>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</si>
  <si>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</si>
  <si>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</si>
  <si>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</si>
  <si>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</si>
  <si>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</si>
  <si>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</si>
  <si>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</si>
  <si>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</si>
  <si>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</si>
  <si>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</si>
  <si>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</si>
  <si>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</si>
  <si>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</si>
  <si>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</si>
  <si>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</si>
  <si>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</si>
  <si>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</si>
  <si>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</si>
  <si>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</si>
  <si>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</si>
  <si>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</si>
  <si>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</si>
  <si>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</si>
  <si>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</si>
  <si>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</si>
  <si>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</si>
  <si>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</si>
  <si>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</si>
  <si>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</si>
  <si>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</si>
  <si>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</si>
  <si>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</si>
  <si>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</si>
  <si>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</si>
  <si>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</si>
  <si>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</si>
  <si>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</si>
  <si>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</si>
  <si>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</si>
  <si>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</si>
  <si>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</si>
  <si>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</si>
  <si>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</si>
  <si>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</si>
  <si>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</si>
  <si>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</si>
  <si>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</si>
  <si>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</si>
  <si>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</si>
  <si>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</si>
  <si>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</si>
  <si>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</si>
  <si>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</si>
  <si>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</si>
  <si>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</si>
  <si>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</si>
  <si>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</si>
  <si>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</si>
  <si>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</si>
  <si>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</si>
  <si>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</si>
  <si>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</si>
  <si>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</si>
  <si>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</si>
  <si>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</si>
  <si>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</si>
  <si>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</si>
  <si>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</si>
  <si>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</si>
  <si>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</si>
  <si>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</si>
  <si>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</si>
  <si>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</si>
  <si>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</si>
  <si>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</si>
  <si>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</si>
  <si>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</si>
  <si>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</si>
  <si>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</si>
  <si>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</si>
  <si>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</si>
  <si>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</si>
  <si>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</si>
  <si>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</si>
  <si>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</si>
  <si>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</si>
  <si>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</si>
  <si>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</si>
  <si>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</si>
  <si>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</si>
  <si>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</si>
  <si>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</si>
  <si>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</si>
  <si>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</si>
  <si>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</si>
  <si>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</si>
  <si>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</si>
  <si>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</si>
  <si>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</si>
  <si>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</si>
  <si>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</si>
  <si>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</si>
  <si>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</si>
  <si>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</si>
  <si>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</si>
  <si>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</si>
  <si>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</si>
  <si>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</si>
  <si>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</si>
  <si>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</si>
  <si>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</si>
  <si>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</si>
  <si>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</si>
  <si>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</si>
  <si>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</si>
  <si>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</si>
  <si>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</si>
  <si>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</si>
  <si>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</si>
  <si>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</si>
  <si>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</si>
  <si>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</si>
  <si>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</si>
  <si>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</si>
  <si>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</si>
  <si>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</si>
  <si>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</si>
  <si>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</si>
  <si>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</si>
  <si>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</si>
  <si>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</si>
  <si>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</si>
  <si>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</si>
  <si>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</si>
  <si>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</si>
  <si>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</si>
  <si>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</si>
  <si>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</si>
  <si>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</si>
  <si>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</si>
  <si>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</si>
  <si>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</si>
  <si>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</si>
  <si>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</si>
  <si>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</si>
  <si>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</si>
  <si>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</si>
  <si>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</si>
  <si>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</si>
  <si>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</si>
  <si>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</si>
  <si>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</si>
  <si>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</si>
  <si>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</si>
  <si>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</si>
  <si>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</si>
  <si>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</si>
  <si>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</si>
  <si>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</si>
  <si>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</si>
  <si>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</si>
  <si>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</si>
  <si>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</si>
  <si>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</si>
  <si>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</si>
  <si>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</si>
  <si>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</si>
  <si>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</si>
  <si>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</si>
  <si>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</si>
  <si>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</si>
  <si>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</si>
  <si>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</si>
  <si>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</si>
  <si>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</si>
  <si>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</si>
  <si>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</si>
  <si>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</si>
  <si>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</si>
  <si>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</si>
  <si>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</si>
  <si>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</si>
  <si>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</si>
  <si>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</si>
  <si>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</si>
  <si>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</si>
  <si>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</si>
  <si>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</si>
  <si>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</si>
  <si>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</si>
  <si>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</si>
  <si>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</si>
  <si>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</si>
  <si>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</si>
  <si>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</si>
  <si>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</si>
  <si>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</si>
  <si>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</si>
  <si>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</si>
  <si>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</si>
  <si>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</si>
  <si>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</si>
  <si>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</si>
  <si>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</si>
  <si>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</si>
  <si>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</si>
  <si>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</si>
  <si>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</si>
  <si>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</si>
  <si>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</si>
  <si>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</si>
  <si>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</si>
  <si>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</si>
  <si>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</si>
  <si>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</si>
  <si>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</si>
  <si>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</si>
  <si>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</si>
  <si>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</si>
  <si>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</si>
  <si>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</si>
  <si>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</si>
  <si>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</si>
  <si>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</si>
  <si>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</si>
  <si>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</si>
  <si>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</si>
  <si>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</si>
  <si>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</si>
  <si>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</si>
  <si>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</si>
  <si>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</si>
  <si>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</si>
  <si>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</si>
  <si>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</si>
  <si>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</si>
  <si>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</si>
  <si>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</si>
  <si>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</si>
  <si>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</si>
  <si>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</si>
  <si>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</si>
  <si>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</si>
  <si>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</si>
  <si>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</si>
  <si>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</si>
  <si>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</si>
  <si>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</si>
  <si>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</si>
  <si>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</si>
  <si>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</si>
  <si>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</si>
  <si>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</si>
  <si>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</si>
  <si>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</si>
  <si>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</si>
  <si>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</si>
  <si>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</si>
  <si>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</si>
  <si>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</si>
  <si>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</si>
  <si>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</si>
  <si>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</si>
  <si>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</si>
  <si>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</si>
  <si>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</si>
  <si>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</si>
  <si>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</si>
  <si>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</si>
  <si>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</si>
  <si>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</si>
  <si>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</si>
  <si>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</si>
  <si>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</si>
  <si>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</si>
  <si>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</si>
  <si>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</si>
  <si>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</si>
  <si>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</si>
  <si>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</si>
  <si>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</si>
  <si>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</si>
  <si>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</si>
  <si>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</si>
  <si>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</si>
  <si>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</si>
  <si>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</si>
  <si>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</si>
  <si>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</si>
  <si>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</si>
  <si>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</si>
  <si>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</si>
  <si>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</si>
  <si>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</si>
  <si>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</si>
  <si>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</si>
  <si>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</si>
  <si>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</si>
  <si>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</si>
  <si>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</si>
  <si>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</si>
  <si>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</si>
  <si>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</si>
  <si>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</si>
  <si>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</si>
  <si>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</si>
  <si>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</si>
  <si>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</si>
  <si>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</si>
  <si>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</si>
  <si>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</si>
  <si>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</si>
  <si>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</si>
  <si>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</si>
  <si>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</si>
  <si>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</si>
  <si>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</si>
  <si>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</si>
  <si>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</si>
  <si>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</si>
  <si>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</si>
  <si>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</si>
  <si>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</si>
  <si>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</si>
  <si>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</si>
  <si>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</si>
  <si>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</si>
  <si>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</si>
  <si>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</si>
  <si>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</si>
  <si>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</si>
  <si>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</si>
  <si>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</si>
  <si>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</si>
  <si>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</si>
  <si>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</si>
  <si>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</si>
  <si>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</si>
  <si>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</si>
  <si>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</si>
  <si>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</si>
  <si>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</si>
  <si>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</si>
  <si>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</si>
  <si>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</si>
  <si>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</si>
  <si>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</si>
  <si>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</si>
  <si>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</si>
  <si>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</si>
  <si>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</si>
  <si>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</si>
  <si>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</si>
  <si>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</si>
  <si>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</si>
  <si>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</si>
  <si>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</si>
  <si>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</si>
  <si>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</si>
  <si>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</si>
  <si>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</si>
  <si>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</si>
  <si>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</si>
  <si>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</si>
  <si>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</si>
  <si>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</si>
  <si>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</si>
  <si>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</si>
  <si>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</si>
  <si>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</si>
  <si>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</si>
  <si>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</si>
  <si>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</si>
  <si>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</si>
  <si>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</si>
  <si>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</si>
  <si>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</si>
  <si>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</si>
  <si>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</si>
  <si>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</si>
  <si>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</si>
  <si>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</si>
  <si>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</si>
  <si>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</si>
  <si>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</si>
  <si>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</si>
  <si>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</si>
  <si>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</si>
  <si>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</si>
  <si>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</si>
  <si>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</si>
  <si>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</si>
  <si>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</si>
  <si>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</si>
  <si>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</si>
  <si>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</si>
  <si>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</si>
  <si>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</si>
  <si>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</si>
  <si>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</si>
  <si>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</si>
  <si>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</si>
  <si>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</si>
  <si>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</si>
  <si>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</si>
  <si>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</si>
  <si>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</si>
  <si>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</si>
  <si>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</si>
  <si>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</si>
  <si>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</si>
  <si>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</si>
  <si>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</si>
  <si>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</si>
  <si>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</si>
  <si>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</si>
  <si>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</si>
  <si>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</si>
  <si>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</si>
  <si>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</si>
  <si>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</si>
  <si>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</si>
  <si>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</si>
  <si>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</si>
  <si>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</si>
  <si>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</si>
  <si>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</si>
  <si>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</si>
  <si>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</si>
  <si>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</si>
  <si>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</si>
  <si>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</si>
  <si>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</si>
  <si>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</si>
  <si>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</si>
  <si>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</si>
  <si>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</si>
  <si>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</si>
  <si>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</si>
  <si>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</si>
  <si>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</si>
  <si>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</si>
  <si>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</si>
  <si>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</si>
  <si>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</si>
  <si>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</si>
  <si>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</si>
  <si>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</si>
  <si>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</si>
  <si>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</si>
  <si>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</si>
  <si>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</si>
  <si>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</si>
  <si>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</si>
  <si>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</si>
  <si>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</si>
  <si>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</si>
  <si>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</si>
  <si>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</si>
  <si>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</si>
  <si>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</si>
  <si>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</si>
  <si>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</si>
  <si>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</si>
  <si>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</si>
  <si>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</si>
  <si>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</si>
  <si>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</si>
  <si>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</si>
  <si>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</si>
  <si>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</si>
  <si>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</si>
  <si>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</si>
  <si>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</si>
  <si>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</si>
  <si>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</si>
  <si>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</si>
  <si>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</si>
  <si>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</si>
  <si>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</si>
  <si>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</si>
  <si>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</si>
  <si>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</si>
  <si>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</si>
  <si>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</si>
  <si>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</si>
  <si>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</si>
  <si>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</si>
  <si>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</si>
  <si>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</si>
  <si>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</si>
  <si>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</si>
  <si>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</si>
  <si>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</si>
  <si>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</si>
  <si>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</si>
  <si>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</si>
  <si>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</si>
  <si>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</si>
  <si>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</si>
  <si>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</si>
  <si>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</si>
  <si>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</si>
  <si>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</si>
  <si>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</si>
  <si>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</si>
  <si>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</si>
  <si>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</si>
  <si>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</si>
  <si>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</si>
  <si>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</si>
  <si>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</si>
  <si>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</si>
  <si>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</si>
  <si>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</si>
  <si>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</si>
  <si>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</si>
  <si>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</si>
  <si>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</si>
  <si>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</si>
  <si>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</si>
  <si>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</si>
  <si>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</si>
  <si>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</si>
  <si>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</si>
  <si>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</si>
  <si>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</si>
  <si>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</si>
  <si>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</si>
  <si>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</si>
  <si>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</si>
  <si>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</si>
  <si>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</si>
  <si>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</si>
  <si>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</si>
  <si>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</si>
  <si>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</si>
  <si>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</si>
  <si>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</si>
  <si>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</si>
  <si>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</si>
  <si>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</si>
  <si>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</si>
  <si>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</si>
  <si>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</si>
  <si>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</si>
  <si>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</si>
  <si>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</si>
  <si>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</si>
  <si>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</si>
  <si>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</si>
  <si>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</si>
  <si>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</si>
  <si>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</si>
  <si>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</si>
  <si>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</si>
  <si>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</si>
  <si>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</si>
  <si>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</si>
  <si>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</si>
  <si>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</si>
  <si>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</si>
  <si>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</si>
  <si>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</si>
  <si>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</si>
  <si>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</si>
  <si>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</si>
  <si>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</si>
  <si>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</si>
  <si>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</si>
  <si>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</si>
  <si>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</si>
  <si>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</si>
  <si>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</si>
  <si>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</si>
  <si>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</si>
  <si>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</si>
  <si>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</si>
  <si>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</si>
  <si>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</si>
  <si>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</si>
  <si>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</si>
  <si>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</si>
  <si>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</si>
  <si>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</si>
  <si>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</si>
  <si>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</si>
  <si>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</si>
  <si>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</si>
  <si>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</si>
  <si>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</si>
  <si>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</si>
  <si>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</si>
  <si>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</si>
  <si>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</si>
  <si>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</si>
  <si>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</si>
  <si>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</si>
  <si>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</si>
  <si>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</si>
  <si>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</si>
  <si>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</si>
  <si>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</si>
  <si>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</si>
  <si>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</si>
  <si>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</si>
  <si>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</si>
  <si>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</si>
  <si>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</si>
  <si>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</si>
  <si>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</si>
  <si>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</si>
  <si>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</si>
  <si>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</si>
  <si>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</si>
  <si>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</si>
  <si>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</si>
  <si>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</si>
  <si>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</si>
  <si>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</si>
  <si>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</si>
  <si>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</si>
  <si>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</si>
  <si>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</si>
  <si>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</si>
  <si>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</si>
  <si>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</si>
  <si>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</si>
  <si>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</si>
  <si>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</si>
  <si>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</si>
  <si>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</si>
  <si>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</si>
  <si>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</si>
  <si>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</si>
  <si>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</si>
  <si>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</si>
  <si>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</si>
  <si>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</si>
  <si>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</si>
  <si>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</si>
  <si>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</si>
  <si>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</si>
  <si>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</si>
  <si>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</si>
  <si>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</si>
  <si>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</si>
  <si>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</si>
  <si>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</si>
  <si>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</si>
  <si>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</si>
  <si>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</si>
  <si>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</si>
  <si>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</si>
  <si>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</si>
  <si>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</si>
  <si>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</si>
  <si>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</si>
  <si>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</si>
  <si>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</si>
  <si>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</si>
  <si>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</si>
  <si>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</si>
  <si>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</si>
  <si>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</si>
  <si>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</si>
  <si>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</si>
  <si>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</si>
  <si>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</si>
  <si>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</si>
  <si>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</si>
  <si>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</si>
  <si>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</si>
  <si>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</si>
  <si>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</si>
  <si>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</si>
  <si>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</si>
  <si>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</si>
  <si>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</si>
  <si>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</si>
  <si>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</si>
  <si>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</si>
  <si>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</si>
  <si>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</si>
  <si>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</si>
  <si>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</si>
  <si>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</si>
  <si>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</si>
  <si>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</si>
  <si>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</si>
  <si>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</si>
  <si>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</si>
  <si>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</si>
  <si>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</si>
  <si>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</si>
  <si>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</si>
  <si>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</si>
  <si>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</si>
  <si>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</si>
  <si>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</si>
  <si>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</si>
  <si>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</si>
  <si>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</si>
  <si>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</si>
  <si>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</si>
  <si>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</si>
  <si>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</si>
  <si>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</si>
  <si>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</si>
  <si>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</si>
  <si>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</si>
  <si>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</si>
  <si>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</si>
  <si>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</si>
  <si>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</si>
  <si>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</si>
  <si>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</si>
  <si>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</si>
  <si>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</si>
  <si>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</si>
  <si>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</si>
  <si>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</si>
  <si>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</si>
  <si>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</si>
  <si>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</si>
  <si>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</si>
  <si>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</si>
  <si>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</si>
  <si>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</si>
  <si>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</si>
  <si>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</si>
  <si>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</si>
  <si>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</si>
  <si>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</si>
  <si>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</si>
  <si>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</si>
  <si>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</si>
  <si>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</si>
  <si>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</si>
  <si>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</si>
  <si>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</si>
  <si>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</si>
  <si>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</si>
  <si>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</si>
  <si>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</si>
  <si>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</si>
  <si>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</si>
  <si>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</si>
  <si>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</si>
  <si>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</si>
  <si>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</si>
  <si>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</si>
  <si>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</si>
  <si>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</si>
  <si>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</si>
  <si>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</si>
  <si>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</si>
  <si>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</si>
  <si>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</si>
  <si>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</si>
  <si>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</si>
  <si>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</si>
  <si>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</si>
  <si>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</si>
  <si>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</si>
  <si>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</si>
  <si>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</si>
  <si>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</si>
  <si>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</si>
  <si>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</si>
  <si>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</si>
  <si>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</si>
  <si>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</si>
  <si>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</si>
  <si>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</si>
  <si>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</si>
  <si>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</si>
  <si>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</si>
  <si>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</si>
  <si>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</si>
  <si>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</si>
  <si>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</si>
  <si>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</si>
  <si>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</si>
  <si>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</si>
  <si>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</si>
  <si>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</si>
  <si>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</si>
  <si>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</si>
  <si>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</si>
  <si>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</si>
  <si>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</si>
  <si>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</si>
  <si>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</si>
  <si>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</si>
  <si>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</si>
  <si>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</si>
  <si>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</si>
  <si>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</si>
  <si>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</si>
  <si>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</si>
  <si>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</si>
  <si>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</si>
  <si>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</si>
  <si>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</si>
  <si>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</si>
  <si>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</si>
  <si>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</si>
  <si>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</si>
  <si>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</si>
  <si>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</si>
  <si>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</si>
  <si>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</si>
  <si>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</si>
  <si>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</si>
  <si>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</si>
  <si>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</si>
  <si>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</si>
  <si>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</si>
  <si>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</si>
  <si>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</si>
  <si>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</si>
  <si>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</si>
  <si>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</si>
  <si>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</si>
  <si>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</si>
  <si>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</si>
  <si>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</si>
  <si>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</si>
  <si>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</si>
  <si>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38</t>
  </si>
  <si>
    <t>Bin 37</t>
  </si>
  <si>
    <t>Bin 40</t>
  </si>
  <si>
    <t>Bin 39</t>
  </si>
  <si>
    <t>Bin 41</t>
  </si>
  <si>
    <t>itlx</t>
  </si>
  <si>
    <t>Finger 1</t>
  </si>
  <si>
    <t>DBU9</t>
  </si>
  <si>
    <t>S0102</t>
  </si>
  <si>
    <t>S0199</t>
  </si>
  <si>
    <t>Bin 21</t>
  </si>
  <si>
    <t>Bin 24</t>
  </si>
  <si>
    <t>Bin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</si>
</sst>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topLeftCell="A372" workbookViewId="0">
      <selection activeCell="F385" sqref="F385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1371</v>
      </c>
      <c r="G84" s="75">
        <v>17</v>
      </c>
      <c r="H84" s="75">
        <v>0</v>
      </c>
      <c r="I84" s="58" t="s">
        <v>1373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1376</v>
      </c>
      <c r="G85" s="75">
        <v>17</v>
      </c>
      <c r="H85" s="75">
        <v>0</v>
      </c>
      <c r="I85" s="58" t="s">
        <v>1377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1382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2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  <row r="339" spans="1:12" x14ac:dyDescent="0.3">
      <c r="A339" s="75">
        <v>1</v>
      </c>
      <c r="B339" s="76">
        <f>B333+8</f>
        <v>289</v>
      </c>
      <c r="C339" s="75">
        <v>1</v>
      </c>
      <c r="D339" s="75">
        <v>1</v>
      </c>
      <c r="E339" s="75"/>
      <c r="F339" s="58" t="str">
        <f xml:space="preserve"> MID(F333,1,35) &amp; TEXT(MID(F333,36,2)+1,"00") &amp; "]" &amp; RIGHT(F333,LEN(F333)-FIND("]",F333))</f>
        <v xml:space="preserve"> From_ILOX_ChuteStatus.ChuteStatus[31].b12</v>
      </c>
      <c r="G339" s="75"/>
      <c r="H339" s="75">
        <v>0</v>
      </c>
      <c r="I339" s="77" t="s">
        <v>206</v>
      </c>
      <c r="J339" s="75"/>
      <c r="K339" s="58" t="str">
        <f xml:space="preserve"> MID(K333,1,7) &amp; TEXT(MID(K333,8,2)+1,"00")</f>
        <v>HAMPER 31</v>
      </c>
      <c r="L339" s="55"/>
    </row>
    <row r="340" spans="1:12" x14ac:dyDescent="0.3">
      <c r="A340" s="75">
        <v>1</v>
      </c>
      <c r="B340" s="76">
        <f>B339+1</f>
        <v>290</v>
      </c>
      <c r="C340" s="75">
        <v>1</v>
      </c>
      <c r="D340" s="75">
        <v>1</v>
      </c>
      <c r="E340" s="75"/>
      <c r="F340" s="58" t="str">
        <f xml:space="preserve"> MID(F339,1,39) &amp; "b13"</f>
        <v xml:space="preserve"> From_ILOX_ChuteStatus.ChuteStatus[31].b13</v>
      </c>
      <c r="G340" s="75"/>
      <c r="H340" s="75">
        <v>0</v>
      </c>
      <c r="I340" s="77" t="s">
        <v>207</v>
      </c>
      <c r="J340" s="75"/>
      <c r="K340" s="58" t="str">
        <f>K339</f>
        <v>HAMPER 31</v>
      </c>
    </row>
    <row r="341" spans="1:12" x14ac:dyDescent="0.3">
      <c r="A341" s="75">
        <v>1</v>
      </c>
      <c r="B341" s="76">
        <f>B340+1</f>
        <v>291</v>
      </c>
      <c r="C341" s="75">
        <v>1</v>
      </c>
      <c r="D341" s="75">
        <v>1</v>
      </c>
      <c r="E341" s="75"/>
      <c r="F341" s="58" t="str">
        <f xml:space="preserve"> MID(F340,1,39) &amp; "b14"</f>
        <v xml:space="preserve"> From_ILOX_ChuteStatus.ChuteStatus[31].b14</v>
      </c>
      <c r="G341" s="75"/>
      <c r="H341" s="75">
        <v>0</v>
      </c>
      <c r="I341" s="77" t="s">
        <v>208</v>
      </c>
      <c r="J341" s="75"/>
      <c r="K341" s="58" t="str">
        <f>K340</f>
        <v>HAMPER 31</v>
      </c>
    </row>
    <row r="342" spans="1:12" x14ac:dyDescent="0.3">
      <c r="A342" s="75">
        <v>1</v>
      </c>
      <c r="B342" s="76">
        <f>B341+1</f>
        <v>292</v>
      </c>
      <c r="C342" s="75">
        <v>1</v>
      </c>
      <c r="D342" s="75">
        <v>1</v>
      </c>
      <c r="E342" s="75"/>
      <c r="F342" s="58" t="str">
        <f xml:space="preserve"> MID(F341,1,39) &amp; "b15"</f>
        <v xml:space="preserve"> From_ILOX_ChuteStatus.ChuteStatus[31].b15</v>
      </c>
      <c r="G342" s="75"/>
      <c r="H342" s="75"/>
      <c r="I342" s="77" t="s">
        <v>209</v>
      </c>
      <c r="J342" s="75"/>
      <c r="K342" s="58" t="str">
        <f>K341</f>
        <v>HAMPER 31</v>
      </c>
    </row>
    <row r="343" spans="1:12" x14ac:dyDescent="0.3">
      <c r="A343" s="75">
        <v>1</v>
      </c>
      <c r="B343" s="76">
        <f t="shared" ref="B343" si="42">B342+1</f>
        <v>293</v>
      </c>
      <c r="C343" s="75">
        <v>1</v>
      </c>
      <c r="D343" s="75">
        <v>1</v>
      </c>
      <c r="E343" s="75"/>
      <c r="F343" s="58" t="str">
        <f xml:space="preserve"> MID(F342,1,39) &amp; "b16"</f>
        <v xml:space="preserve"> From_ILOX_ChuteStatus.ChuteStatus[31].b16</v>
      </c>
      <c r="G343" s="75"/>
      <c r="H343" s="75"/>
      <c r="I343" s="77" t="s">
        <v>210</v>
      </c>
      <c r="J343" s="75"/>
      <c r="K343" s="58" t="str">
        <f>K342</f>
        <v>HAMPER 31</v>
      </c>
    </row>
    <row r="345" spans="1:12" x14ac:dyDescent="0.3">
      <c r="A345" s="75">
        <v>1</v>
      </c>
      <c r="B345" s="76">
        <f>B339+8</f>
        <v>297</v>
      </c>
      <c r="C345" s="75">
        <v>1</v>
      </c>
      <c r="D345" s="75">
        <v>1</v>
      </c>
      <c r="E345" s="75"/>
      <c r="F345" s="58" t="str">
        <f xml:space="preserve"> MID(F339,1,35) &amp; TEXT(MID(F339,36,2)+1,"00") &amp; "]" &amp; RIGHT(F339,LEN(F339)-FIND("]",F339))</f>
        <v xml:space="preserve"> From_ILOX_ChuteStatus.ChuteStatus[32].b12</v>
      </c>
      <c r="G345" s="75"/>
      <c r="H345" s="75">
        <v>0</v>
      </c>
      <c r="I345" s="77" t="s">
        <v>206</v>
      </c>
      <c r="J345" s="75"/>
      <c r="K345" s="58" t="str">
        <f xml:space="preserve"> MID(K339,1,7) &amp; TEXT(MID(K339,8,2)+1,"00")</f>
        <v>HAMPER 32</v>
      </c>
      <c r="L345" s="55"/>
    </row>
    <row r="346" spans="1:12" x14ac:dyDescent="0.3">
      <c r="A346" s="75">
        <v>1</v>
      </c>
      <c r="B346" s="76">
        <f>B345+1</f>
        <v>298</v>
      </c>
      <c r="C346" s="75">
        <v>1</v>
      </c>
      <c r="D346" s="75">
        <v>1</v>
      </c>
      <c r="E346" s="75"/>
      <c r="F346" s="58" t="str">
        <f xml:space="preserve"> MID(F345,1,39) &amp; "b13"</f>
        <v xml:space="preserve"> From_ILOX_ChuteStatus.ChuteStatus[32].b13</v>
      </c>
      <c r="G346" s="75"/>
      <c r="H346" s="75">
        <v>0</v>
      </c>
      <c r="I346" s="77" t="s">
        <v>207</v>
      </c>
      <c r="J346" s="75"/>
      <c r="K346" s="58" t="str">
        <f>K345</f>
        <v>HAMPER 32</v>
      </c>
    </row>
    <row r="347" spans="1:12" x14ac:dyDescent="0.3">
      <c r="A347" s="75">
        <v>1</v>
      </c>
      <c r="B347" s="76">
        <f>B346+1</f>
        <v>299</v>
      </c>
      <c r="C347" s="75">
        <v>1</v>
      </c>
      <c r="D347" s="75">
        <v>1</v>
      </c>
      <c r="E347" s="75"/>
      <c r="F347" s="58" t="str">
        <f xml:space="preserve"> MID(F346,1,39) &amp; "b14"</f>
        <v xml:space="preserve"> From_ILOX_ChuteStatus.ChuteStatus[32].b14</v>
      </c>
      <c r="G347" s="75"/>
      <c r="H347" s="75">
        <v>0</v>
      </c>
      <c r="I347" s="77" t="s">
        <v>208</v>
      </c>
      <c r="J347" s="75"/>
      <c r="K347" s="58" t="str">
        <f>K346</f>
        <v>HAMPER 32</v>
      </c>
    </row>
    <row r="348" spans="1:12" x14ac:dyDescent="0.3">
      <c r="A348" s="75">
        <v>1</v>
      </c>
      <c r="B348" s="76">
        <f>B347+1</f>
        <v>300</v>
      </c>
      <c r="C348" s="75">
        <v>1</v>
      </c>
      <c r="D348" s="75">
        <v>1</v>
      </c>
      <c r="E348" s="75"/>
      <c r="F348" s="58" t="str">
        <f xml:space="preserve"> MID(F347,1,39) &amp; "b15"</f>
        <v xml:space="preserve"> From_ILOX_ChuteStatus.ChuteStatus[32].b15</v>
      </c>
      <c r="G348" s="75"/>
      <c r="H348" s="75"/>
      <c r="I348" s="77" t="s">
        <v>209</v>
      </c>
      <c r="J348" s="75"/>
      <c r="K348" s="58" t="str">
        <f>K347</f>
        <v>HAMPER 32</v>
      </c>
    </row>
    <row r="349" spans="1:12" x14ac:dyDescent="0.3">
      <c r="A349" s="75">
        <v>1</v>
      </c>
      <c r="B349" s="76">
        <f t="shared" ref="B349" si="43">B348+1</f>
        <v>301</v>
      </c>
      <c r="C349" s="75">
        <v>1</v>
      </c>
      <c r="D349" s="75">
        <v>1</v>
      </c>
      <c r="E349" s="75"/>
      <c r="F349" s="58" t="str">
        <f xml:space="preserve"> MID(F348,1,39) &amp; "b16"</f>
        <v xml:space="preserve"> From_ILOX_ChuteStatus.ChuteStatus[32].b16</v>
      </c>
      <c r="G349" s="75"/>
      <c r="H349" s="75"/>
      <c r="I349" s="77" t="s">
        <v>210</v>
      </c>
      <c r="J349" s="75"/>
      <c r="K349" s="58" t="str">
        <f>K348</f>
        <v>HAMPER 32</v>
      </c>
    </row>
    <row r="351" spans="1:12" x14ac:dyDescent="0.3">
      <c r="A351" s="75">
        <v>1</v>
      </c>
      <c r="B351" s="76">
        <f>B345+8</f>
        <v>305</v>
      </c>
      <c r="C351" s="75">
        <v>1</v>
      </c>
      <c r="D351" s="75">
        <v>1</v>
      </c>
      <c r="E351" s="75"/>
      <c r="F351" s="58" t="str">
        <f xml:space="preserve"> MID(F345,1,35) &amp; TEXT(MID(F345,36,2)+1,"00") &amp; "]" &amp; RIGHT(F345,LEN(F345)-FIND("]",F345))</f>
        <v xml:space="preserve"> From_ILOX_ChuteStatus.ChuteStatus[33].b12</v>
      </c>
      <c r="G351" s="75"/>
      <c r="H351" s="75">
        <v>0</v>
      </c>
      <c r="I351" s="77" t="s">
        <v>206</v>
      </c>
      <c r="J351" s="75"/>
      <c r="K351" s="58" t="str">
        <f xml:space="preserve"> MID(K345,1,7) &amp; TEXT(MID(K345,8,2)+1,"00")</f>
        <v>HAMPER 33</v>
      </c>
      <c r="L351" s="55"/>
    </row>
    <row r="352" spans="1:12" x14ac:dyDescent="0.3">
      <c r="A352" s="75">
        <v>1</v>
      </c>
      <c r="B352" s="76">
        <f>B351+1</f>
        <v>306</v>
      </c>
      <c r="C352" s="75">
        <v>1</v>
      </c>
      <c r="D352" s="75">
        <v>1</v>
      </c>
      <c r="E352" s="75"/>
      <c r="F352" s="58" t="str">
        <f xml:space="preserve"> MID(F351,1,39) &amp; "b13"</f>
        <v xml:space="preserve"> From_ILOX_ChuteStatus.ChuteStatus[33].b13</v>
      </c>
      <c r="G352" s="75"/>
      <c r="H352" s="75">
        <v>0</v>
      </c>
      <c r="I352" s="77" t="s">
        <v>207</v>
      </c>
      <c r="J352" s="75"/>
      <c r="K352" s="58" t="str">
        <f>K351</f>
        <v>HAMPER 33</v>
      </c>
    </row>
    <row r="353" spans="1:12" x14ac:dyDescent="0.3">
      <c r="A353" s="75">
        <v>1</v>
      </c>
      <c r="B353" s="76">
        <f>B352+1</f>
        <v>307</v>
      </c>
      <c r="C353" s="75">
        <v>1</v>
      </c>
      <c r="D353" s="75">
        <v>1</v>
      </c>
      <c r="E353" s="75"/>
      <c r="F353" s="58" t="str">
        <f xml:space="preserve"> MID(F352,1,39) &amp; "b14"</f>
        <v xml:space="preserve"> From_ILOX_ChuteStatus.ChuteStatus[33].b14</v>
      </c>
      <c r="G353" s="75"/>
      <c r="H353" s="75">
        <v>0</v>
      </c>
      <c r="I353" s="77" t="s">
        <v>208</v>
      </c>
      <c r="J353" s="75"/>
      <c r="K353" s="58" t="str">
        <f>K352</f>
        <v>HAMPER 33</v>
      </c>
    </row>
    <row r="354" spans="1:12" x14ac:dyDescent="0.3">
      <c r="A354" s="75">
        <v>1</v>
      </c>
      <c r="B354" s="76">
        <f>B353+1</f>
        <v>308</v>
      </c>
      <c r="C354" s="75">
        <v>1</v>
      </c>
      <c r="D354" s="75">
        <v>1</v>
      </c>
      <c r="E354" s="75"/>
      <c r="F354" s="58" t="str">
        <f xml:space="preserve"> MID(F353,1,39) &amp; "b15"</f>
        <v xml:space="preserve"> From_ILOX_ChuteStatus.ChuteStatus[33].b15</v>
      </c>
      <c r="G354" s="75"/>
      <c r="H354" s="75"/>
      <c r="I354" s="77" t="s">
        <v>209</v>
      </c>
      <c r="J354" s="75"/>
      <c r="K354" s="58" t="str">
        <f>K353</f>
        <v>HAMPER 33</v>
      </c>
    </row>
    <row r="355" spans="1:12" x14ac:dyDescent="0.3">
      <c r="A355" s="75">
        <v>1</v>
      </c>
      <c r="B355" s="76">
        <f t="shared" ref="B355" si="44">B354+1</f>
        <v>309</v>
      </c>
      <c r="C355" s="75">
        <v>1</v>
      </c>
      <c r="D355" s="75">
        <v>1</v>
      </c>
      <c r="E355" s="75"/>
      <c r="F355" s="58" t="str">
        <f xml:space="preserve"> MID(F354,1,39) &amp; "b16"</f>
        <v xml:space="preserve"> From_ILOX_ChuteStatus.ChuteStatus[33].b16</v>
      </c>
      <c r="G355" s="75"/>
      <c r="H355" s="75"/>
      <c r="I355" s="77" t="s">
        <v>210</v>
      </c>
      <c r="J355" s="75"/>
      <c r="K355" s="58" t="str">
        <f>K354</f>
        <v>HAMPER 33</v>
      </c>
    </row>
    <row r="357" spans="1:12" x14ac:dyDescent="0.3">
      <c r="A357" s="75">
        <v>1</v>
      </c>
      <c r="B357" s="76">
        <f>B351+8</f>
        <v>313</v>
      </c>
      <c r="C357" s="75">
        <v>1</v>
      </c>
      <c r="D357" s="75">
        <v>1</v>
      </c>
      <c r="E357" s="75"/>
      <c r="F357" s="58" t="str">
        <f xml:space="preserve"> MID(F351,1,35) &amp; TEXT(MID(F351,36,2)+1,"00") &amp; "]" &amp; RIGHT(F351,LEN(F351)-FIND("]",F351))</f>
        <v xml:space="preserve"> From_ILOX_ChuteStatus.ChuteStatus[34].b12</v>
      </c>
      <c r="G357" s="75"/>
      <c r="H357" s="75">
        <v>0</v>
      </c>
      <c r="I357" s="77" t="s">
        <v>206</v>
      </c>
      <c r="J357" s="75"/>
      <c r="K357" s="58" t="str">
        <f xml:space="preserve"> MID(K351,1,7) &amp; TEXT(MID(K351,8,2)+1,"00")</f>
        <v>HAMPER 34</v>
      </c>
      <c r="L357" s="55"/>
    </row>
    <row r="358" spans="1:12" x14ac:dyDescent="0.3">
      <c r="A358" s="75">
        <v>1</v>
      </c>
      <c r="B358" s="76">
        <f>B357+1</f>
        <v>314</v>
      </c>
      <c r="C358" s="75">
        <v>1</v>
      </c>
      <c r="D358" s="75">
        <v>1</v>
      </c>
      <c r="E358" s="75"/>
      <c r="F358" s="58" t="str">
        <f xml:space="preserve"> MID(F357,1,39) &amp; "b13"</f>
        <v xml:space="preserve"> From_ILOX_ChuteStatus.ChuteStatus[34].b13</v>
      </c>
      <c r="G358" s="75"/>
      <c r="H358" s="75">
        <v>0</v>
      </c>
      <c r="I358" s="77" t="s">
        <v>207</v>
      </c>
      <c r="J358" s="75"/>
      <c r="K358" s="58" t="str">
        <f>K357</f>
        <v>HAMPER 34</v>
      </c>
    </row>
    <row r="359" spans="1:12" x14ac:dyDescent="0.3">
      <c r="A359" s="75">
        <v>1</v>
      </c>
      <c r="B359" s="76">
        <f>B358+1</f>
        <v>315</v>
      </c>
      <c r="C359" s="75">
        <v>1</v>
      </c>
      <c r="D359" s="75">
        <v>1</v>
      </c>
      <c r="E359" s="75"/>
      <c r="F359" s="58" t="str">
        <f xml:space="preserve"> MID(F358,1,39) &amp; "b14"</f>
        <v xml:space="preserve"> From_ILOX_ChuteStatus.ChuteStatus[34].b14</v>
      </c>
      <c r="G359" s="75"/>
      <c r="H359" s="75">
        <v>0</v>
      </c>
      <c r="I359" s="77" t="s">
        <v>208</v>
      </c>
      <c r="J359" s="75"/>
      <c r="K359" s="58" t="str">
        <f>K358</f>
        <v>HAMPER 34</v>
      </c>
    </row>
    <row r="360" spans="1:12" x14ac:dyDescent="0.3">
      <c r="A360" s="75">
        <v>1</v>
      </c>
      <c r="B360" s="76">
        <f>B359+1</f>
        <v>316</v>
      </c>
      <c r="C360" s="75">
        <v>1</v>
      </c>
      <c r="D360" s="75">
        <v>1</v>
      </c>
      <c r="E360" s="75"/>
      <c r="F360" s="58" t="str">
        <f xml:space="preserve"> MID(F359,1,39) &amp; "b15"</f>
        <v xml:space="preserve"> From_ILOX_ChuteStatus.ChuteStatus[34].b15</v>
      </c>
      <c r="G360" s="75"/>
      <c r="H360" s="75"/>
      <c r="I360" s="77" t="s">
        <v>209</v>
      </c>
      <c r="J360" s="75"/>
      <c r="K360" s="58" t="str">
        <f>K359</f>
        <v>HAMPER 34</v>
      </c>
    </row>
    <row r="361" spans="1:12" x14ac:dyDescent="0.3">
      <c r="A361" s="75">
        <v>1</v>
      </c>
      <c r="B361" s="76">
        <f t="shared" ref="B361" si="45">B360+1</f>
        <v>317</v>
      </c>
      <c r="C361" s="75">
        <v>1</v>
      </c>
      <c r="D361" s="75">
        <v>1</v>
      </c>
      <c r="E361" s="75"/>
      <c r="F361" s="58" t="str">
        <f xml:space="preserve"> MID(F360,1,39) &amp; "b16"</f>
        <v xml:space="preserve"> From_ILOX_ChuteStatus.ChuteStatus[34].b16</v>
      </c>
      <c r="G361" s="75"/>
      <c r="H361" s="75"/>
      <c r="I361" s="77" t="s">
        <v>210</v>
      </c>
      <c r="J361" s="75"/>
      <c r="K361" s="58" t="str">
        <f>K360</f>
        <v>HAMPER 34</v>
      </c>
    </row>
    <row r="363" spans="1:12" x14ac:dyDescent="0.3">
      <c r="A363" s="75">
        <v>1</v>
      </c>
      <c r="B363" s="76">
        <f>B357+8</f>
        <v>321</v>
      </c>
      <c r="C363" s="75">
        <v>1</v>
      </c>
      <c r="D363" s="75">
        <v>1</v>
      </c>
      <c r="E363" s="75"/>
      <c r="F363" s="58" t="str">
        <f xml:space="preserve"> MID(F357,1,35) &amp; TEXT(MID(F357,36,2)+1,"00") &amp; "]" &amp; RIGHT(F357,LEN(F357)-FIND("]",F357))</f>
        <v xml:space="preserve"> From_ILOX_ChuteStatus.ChuteStatus[35].b12</v>
      </c>
      <c r="G363" s="75"/>
      <c r="H363" s="75">
        <v>0</v>
      </c>
      <c r="I363" s="77" t="s">
        <v>206</v>
      </c>
      <c r="J363" s="75"/>
      <c r="K363" s="58" t="str">
        <f xml:space="preserve"> MID(K357,1,7) &amp; TEXT(MID(K357,8,2)+1,"00")</f>
        <v>HAMPER 35</v>
      </c>
      <c r="L363" s="55"/>
    </row>
    <row r="364" spans="1:12" x14ac:dyDescent="0.3">
      <c r="A364" s="75">
        <v>1</v>
      </c>
      <c r="B364" s="76">
        <f>B363+1</f>
        <v>322</v>
      </c>
      <c r="C364" s="75">
        <v>1</v>
      </c>
      <c r="D364" s="75">
        <v>1</v>
      </c>
      <c r="E364" s="75"/>
      <c r="F364" s="58" t="str">
        <f xml:space="preserve"> MID(F363,1,39) &amp; "b13"</f>
        <v xml:space="preserve"> From_ILOX_ChuteStatus.ChuteStatus[35].b13</v>
      </c>
      <c r="G364" s="75"/>
      <c r="H364" s="75">
        <v>0</v>
      </c>
      <c r="I364" s="77" t="s">
        <v>207</v>
      </c>
      <c r="J364" s="75"/>
      <c r="K364" s="58" t="str">
        <f>K363</f>
        <v>HAMPER 35</v>
      </c>
    </row>
    <row r="365" spans="1:12" x14ac:dyDescent="0.3">
      <c r="A365" s="75">
        <v>1</v>
      </c>
      <c r="B365" s="76">
        <f>B364+1</f>
        <v>323</v>
      </c>
      <c r="C365" s="75">
        <v>1</v>
      </c>
      <c r="D365" s="75">
        <v>1</v>
      </c>
      <c r="E365" s="75"/>
      <c r="F365" s="58" t="str">
        <f xml:space="preserve"> MID(F364,1,39) &amp; "b14"</f>
        <v xml:space="preserve"> From_ILOX_ChuteStatus.ChuteStatus[35].b14</v>
      </c>
      <c r="G365" s="75"/>
      <c r="H365" s="75">
        <v>0</v>
      </c>
      <c r="I365" s="77" t="s">
        <v>208</v>
      </c>
      <c r="J365" s="75"/>
      <c r="K365" s="58" t="str">
        <f>K364</f>
        <v>HAMPER 35</v>
      </c>
    </row>
    <row r="366" spans="1:12" x14ac:dyDescent="0.3">
      <c r="A366" s="75">
        <v>1</v>
      </c>
      <c r="B366" s="76">
        <f>B365+1</f>
        <v>324</v>
      </c>
      <c r="C366" s="75">
        <v>1</v>
      </c>
      <c r="D366" s="75">
        <v>1</v>
      </c>
      <c r="E366" s="75"/>
      <c r="F366" s="58" t="str">
        <f xml:space="preserve"> MID(F365,1,39) &amp; "b15"</f>
        <v xml:space="preserve"> From_ILOX_ChuteStatus.ChuteStatus[35].b15</v>
      </c>
      <c r="G366" s="75"/>
      <c r="H366" s="75"/>
      <c r="I366" s="77" t="s">
        <v>209</v>
      </c>
      <c r="J366" s="75"/>
      <c r="K366" s="58" t="str">
        <f>K365</f>
        <v>HAMPER 35</v>
      </c>
    </row>
    <row r="367" spans="1:12" x14ac:dyDescent="0.3">
      <c r="A367" s="75">
        <v>1</v>
      </c>
      <c r="B367" s="76">
        <f t="shared" ref="B367" si="46">B366+1</f>
        <v>325</v>
      </c>
      <c r="C367" s="75">
        <v>1</v>
      </c>
      <c r="D367" s="75">
        <v>1</v>
      </c>
      <c r="E367" s="75"/>
      <c r="F367" s="58" t="str">
        <f xml:space="preserve"> MID(F366,1,39) &amp; "b16"</f>
        <v xml:space="preserve"> From_ILOX_ChuteStatus.ChuteStatus[35].b16</v>
      </c>
      <c r="G367" s="75"/>
      <c r="H367" s="75"/>
      <c r="I367" s="77" t="s">
        <v>210</v>
      </c>
      <c r="J367" s="75"/>
      <c r="K367" s="58" t="str">
        <f>K366</f>
        <v>HAMPER 35</v>
      </c>
    </row>
    <row r="369" spans="1:12" x14ac:dyDescent="0.3">
      <c r="A369" s="75">
        <v>1</v>
      </c>
      <c r="B369" s="76">
        <f>B363+8</f>
        <v>329</v>
      </c>
      <c r="C369" s="75">
        <v>1</v>
      </c>
      <c r="D369" s="75">
        <v>1</v>
      </c>
      <c r="E369" s="75"/>
      <c r="F369" s="58" t="str">
        <f xml:space="preserve"> MID(F363,1,35) &amp; TEXT(MID(F363,36,2)+1,"00") &amp; "]" &amp; RIGHT(F363,LEN(F363)-FIND("]",F363))</f>
        <v xml:space="preserve"> From_ILOX_ChuteStatus.ChuteStatus[36].b12</v>
      </c>
      <c r="G369" s="75"/>
      <c r="H369" s="75">
        <v>0</v>
      </c>
      <c r="I369" s="77" t="s">
        <v>206</v>
      </c>
      <c r="J369" s="75"/>
      <c r="K369" s="58" t="str">
        <f xml:space="preserve"> MID(K363,1,7) &amp; TEXT(MID(K363,8,2)+1,"00")</f>
        <v>HAMPER 36</v>
      </c>
      <c r="L369" s="55"/>
    </row>
    <row r="370" spans="1:12" x14ac:dyDescent="0.3">
      <c r="A370" s="75">
        <v>1</v>
      </c>
      <c r="B370" s="76">
        <f>B369+1</f>
        <v>330</v>
      </c>
      <c r="C370" s="75">
        <v>1</v>
      </c>
      <c r="D370" s="75">
        <v>1</v>
      </c>
      <c r="E370" s="75"/>
      <c r="F370" s="58" t="str">
        <f xml:space="preserve"> MID(F369,1,39) &amp; "b13"</f>
        <v xml:space="preserve"> From_ILOX_ChuteStatus.ChuteStatus[36].b13</v>
      </c>
      <c r="G370" s="75"/>
      <c r="H370" s="75">
        <v>0</v>
      </c>
      <c r="I370" s="77" t="s">
        <v>207</v>
      </c>
      <c r="J370" s="75"/>
      <c r="K370" s="58" t="str">
        <f>K369</f>
        <v>HAMPER 36</v>
      </c>
    </row>
    <row r="371" spans="1:12" x14ac:dyDescent="0.3">
      <c r="A371" s="75">
        <v>1</v>
      </c>
      <c r="B371" s="76">
        <f>B370+1</f>
        <v>331</v>
      </c>
      <c r="C371" s="75">
        <v>1</v>
      </c>
      <c r="D371" s="75">
        <v>1</v>
      </c>
      <c r="E371" s="75"/>
      <c r="F371" s="58" t="str">
        <f xml:space="preserve"> MID(F370,1,39) &amp; "b14"</f>
        <v xml:space="preserve"> From_ILOX_ChuteStatus.ChuteStatus[36].b14</v>
      </c>
      <c r="G371" s="75"/>
      <c r="H371" s="75">
        <v>0</v>
      </c>
      <c r="I371" s="77" t="s">
        <v>208</v>
      </c>
      <c r="J371" s="75"/>
      <c r="K371" s="58" t="str">
        <f>K370</f>
        <v>HAMPER 36</v>
      </c>
    </row>
    <row r="372" spans="1:12" x14ac:dyDescent="0.3">
      <c r="A372" s="75">
        <v>1</v>
      </c>
      <c r="B372" s="76">
        <f>B371+1</f>
        <v>332</v>
      </c>
      <c r="C372" s="75">
        <v>1</v>
      </c>
      <c r="D372" s="75">
        <v>1</v>
      </c>
      <c r="E372" s="75"/>
      <c r="F372" s="58" t="str">
        <f xml:space="preserve"> MID(F371,1,39) &amp; "b15"</f>
        <v xml:space="preserve"> From_ILOX_ChuteStatus.ChuteStatus[36].b15</v>
      </c>
      <c r="G372" s="75"/>
      <c r="H372" s="75"/>
      <c r="I372" s="77" t="s">
        <v>209</v>
      </c>
      <c r="J372" s="75"/>
      <c r="K372" s="58" t="str">
        <f>K371</f>
        <v>HAMPER 36</v>
      </c>
    </row>
    <row r="373" spans="1:12" x14ac:dyDescent="0.3">
      <c r="A373" s="75">
        <v>1</v>
      </c>
      <c r="B373" s="76">
        <f t="shared" ref="B373" si="47">B372+1</f>
        <v>333</v>
      </c>
      <c r="C373" s="75">
        <v>1</v>
      </c>
      <c r="D373" s="75">
        <v>1</v>
      </c>
      <c r="E373" s="75"/>
      <c r="F373" s="58" t="str">
        <f xml:space="preserve"> MID(F372,1,39) &amp; "b16"</f>
        <v xml:space="preserve"> From_ILOX_ChuteStatus.ChuteStatus[36].b16</v>
      </c>
      <c r="G373" s="75"/>
      <c r="H373" s="75"/>
      <c r="I373" s="77" t="s">
        <v>210</v>
      </c>
      <c r="J373" s="75"/>
      <c r="K373" s="58" t="str">
        <f>K372</f>
        <v>HAMPER 36</v>
      </c>
    </row>
    <row r="375" spans="1:12" x14ac:dyDescent="0.3">
      <c r="A375" s="75">
        <v>1</v>
      </c>
      <c r="B375" s="76">
        <f>B369+8</f>
        <v>337</v>
      </c>
      <c r="C375" s="75">
        <v>1</v>
      </c>
      <c r="D375" s="75">
        <v>1</v>
      </c>
      <c r="E375" s="75"/>
      <c r="F375" s="58" t="str">
        <f xml:space="preserve"> MID(F369,1,35) &amp; TEXT(MID(F369,36,2)+1,"00") &amp; "]" &amp; RIGHT(F369,LEN(F369)-FIND("]",F369))</f>
        <v xml:space="preserve"> From_ILOX_ChuteStatus.ChuteStatus[37].b12</v>
      </c>
      <c r="G375" s="75"/>
      <c r="H375" s="75">
        <v>0</v>
      </c>
      <c r="I375" s="77" t="s">
        <v>206</v>
      </c>
      <c r="J375" s="75"/>
      <c r="K375" s="58" t="str">
        <f xml:space="preserve"> MID(K369,1,7) &amp; TEXT(MID(K369,8,2)+1,"00")</f>
        <v>HAMPER 37</v>
      </c>
      <c r="L375" s="55"/>
    </row>
    <row r="376" spans="1:12" x14ac:dyDescent="0.3">
      <c r="A376" s="75">
        <v>1</v>
      </c>
      <c r="B376" s="76">
        <f>B375+1</f>
        <v>338</v>
      </c>
      <c r="C376" s="75">
        <v>1</v>
      </c>
      <c r="D376" s="75">
        <v>1</v>
      </c>
      <c r="E376" s="75"/>
      <c r="F376" s="58" t="str">
        <f xml:space="preserve"> MID(F375,1,39) &amp; "b13"</f>
        <v xml:space="preserve"> From_ILOX_ChuteStatus.ChuteStatus[37].b13</v>
      </c>
      <c r="G376" s="75"/>
      <c r="H376" s="75">
        <v>0</v>
      </c>
      <c r="I376" s="77" t="s">
        <v>207</v>
      </c>
      <c r="J376" s="75"/>
      <c r="K376" s="58" t="str">
        <f>K375</f>
        <v>HAMPER 37</v>
      </c>
    </row>
    <row r="377" spans="1:12" x14ac:dyDescent="0.3">
      <c r="A377" s="75">
        <v>1</v>
      </c>
      <c r="B377" s="76">
        <f>B376+1</f>
        <v>339</v>
      </c>
      <c r="C377" s="75">
        <v>1</v>
      </c>
      <c r="D377" s="75">
        <v>1</v>
      </c>
      <c r="E377" s="75"/>
      <c r="F377" s="58" t="str">
        <f xml:space="preserve"> MID(F376,1,39) &amp; "b14"</f>
        <v xml:space="preserve"> From_ILOX_ChuteStatus.ChuteStatus[37].b14</v>
      </c>
      <c r="G377" s="75"/>
      <c r="H377" s="75">
        <v>0</v>
      </c>
      <c r="I377" s="77" t="s">
        <v>208</v>
      </c>
      <c r="J377" s="75"/>
      <c r="K377" s="58" t="str">
        <f>K376</f>
        <v>HAMPER 37</v>
      </c>
    </row>
    <row r="378" spans="1:12" x14ac:dyDescent="0.3">
      <c r="A378" s="75">
        <v>1</v>
      </c>
      <c r="B378" s="76">
        <f>B377+1</f>
        <v>340</v>
      </c>
      <c r="C378" s="75">
        <v>1</v>
      </c>
      <c r="D378" s="75">
        <v>1</v>
      </c>
      <c r="E378" s="75"/>
      <c r="F378" s="58" t="str">
        <f xml:space="preserve"> MID(F377,1,39) &amp; "b15"</f>
        <v xml:space="preserve"> From_ILOX_ChuteStatus.ChuteStatus[37].b15</v>
      </c>
      <c r="G378" s="75"/>
      <c r="H378" s="75"/>
      <c r="I378" s="77" t="s">
        <v>209</v>
      </c>
      <c r="J378" s="75"/>
      <c r="K378" s="58" t="str">
        <f>K377</f>
        <v>HAMPER 37</v>
      </c>
    </row>
    <row r="379" spans="1:12" x14ac:dyDescent="0.3">
      <c r="A379" s="75">
        <v>1</v>
      </c>
      <c r="B379" s="76">
        <f t="shared" ref="B379" si="48">B378+1</f>
        <v>341</v>
      </c>
      <c r="C379" s="75">
        <v>1</v>
      </c>
      <c r="D379" s="75">
        <v>1</v>
      </c>
      <c r="E379" s="75"/>
      <c r="F379" s="58" t="str">
        <f xml:space="preserve"> MID(F378,1,39) &amp; "b16"</f>
        <v xml:space="preserve"> From_ILOX_ChuteStatus.ChuteStatus[37].b16</v>
      </c>
      <c r="G379" s="75"/>
      <c r="H379" s="75"/>
      <c r="I379" s="77" t="s">
        <v>210</v>
      </c>
      <c r="J379" s="75"/>
      <c r="K379" s="58" t="str">
        <f>K378</f>
        <v>HAMPER 37</v>
      </c>
    </row>
    <row r="381" spans="1:12" x14ac:dyDescent="0.3">
      <c r="A381" s="75">
        <v>1</v>
      </c>
      <c r="B381" s="76">
        <f>B375+8</f>
        <v>345</v>
      </c>
      <c r="C381" s="75">
        <v>1</v>
      </c>
      <c r="D381" s="75">
        <v>1</v>
      </c>
      <c r="E381" s="75"/>
      <c r="F381" s="58" t="str">
        <f xml:space="preserve"> MID(F375,1,35) &amp; TEXT(MID(F375,36,2)+1,"00") &amp; "]" &amp; RIGHT(F375,LEN(F375)-FIND("]",F375))</f>
        <v xml:space="preserve"> From_ILOX_ChuteStatus.ChuteStatus[38].b12</v>
      </c>
      <c r="G381" s="75"/>
      <c r="H381" s="75">
        <v>0</v>
      </c>
      <c r="I381" s="77" t="s">
        <v>206</v>
      </c>
      <c r="J381" s="75"/>
      <c r="K381" s="58" t="str">
        <f xml:space="preserve"> MID(K375,1,7) &amp; TEXT(MID(K375,8,2)+1,"00")</f>
        <v>HAMPER 38</v>
      </c>
      <c r="L381" s="55"/>
    </row>
    <row r="382" spans="1:12" x14ac:dyDescent="0.3">
      <c r="A382" s="75">
        <v>1</v>
      </c>
      <c r="B382" s="76">
        <f>B381+1</f>
        <v>346</v>
      </c>
      <c r="C382" s="75">
        <v>1</v>
      </c>
      <c r="D382" s="75">
        <v>1</v>
      </c>
      <c r="E382" s="75"/>
      <c r="F382" s="58" t="str">
        <f xml:space="preserve"> MID(F381,1,39) &amp; "b13"</f>
        <v xml:space="preserve"> From_ILOX_ChuteStatus.ChuteStatus[38].b13</v>
      </c>
      <c r="G382" s="75"/>
      <c r="H382" s="75">
        <v>0</v>
      </c>
      <c r="I382" s="77" t="s">
        <v>207</v>
      </c>
      <c r="J382" s="75"/>
      <c r="K382" s="58" t="str">
        <f>K381</f>
        <v>HAMPER 38</v>
      </c>
    </row>
    <row r="383" spans="1:12" x14ac:dyDescent="0.3">
      <c r="A383" s="75">
        <v>1</v>
      </c>
      <c r="B383" s="76">
        <f>B382+1</f>
        <v>347</v>
      </c>
      <c r="C383" s="75">
        <v>1</v>
      </c>
      <c r="D383" s="75">
        <v>1</v>
      </c>
      <c r="E383" s="75"/>
      <c r="F383" s="58" t="str">
        <f xml:space="preserve"> MID(F382,1,39) &amp; "b14"</f>
        <v xml:space="preserve"> From_ILOX_ChuteStatus.ChuteStatus[38].b14</v>
      </c>
      <c r="G383" s="75"/>
      <c r="H383" s="75">
        <v>0</v>
      </c>
      <c r="I383" s="77" t="s">
        <v>208</v>
      </c>
      <c r="J383" s="75"/>
      <c r="K383" s="58" t="str">
        <f>K382</f>
        <v>HAMPER 38</v>
      </c>
    </row>
    <row r="384" spans="1:12" x14ac:dyDescent="0.3">
      <c r="A384" s="75">
        <v>1</v>
      </c>
      <c r="B384" s="76">
        <f>B383+1</f>
        <v>348</v>
      </c>
      <c r="C384" s="75">
        <v>1</v>
      </c>
      <c r="D384" s="75">
        <v>1</v>
      </c>
      <c r="E384" s="75"/>
      <c r="F384" s="58" t="str">
        <f xml:space="preserve"> MID(F383,1,39) &amp; "b15"</f>
        <v xml:space="preserve"> From_ILOX_ChuteStatus.ChuteStatus[38].b15</v>
      </c>
      <c r="G384" s="75"/>
      <c r="H384" s="75"/>
      <c r="I384" s="77" t="s">
        <v>209</v>
      </c>
      <c r="J384" s="75"/>
      <c r="K384" s="58" t="str">
        <f>K383</f>
        <v>HAMPER 38</v>
      </c>
    </row>
    <row r="385" spans="1:12" x14ac:dyDescent="0.3">
      <c r="A385" s="75">
        <v>1</v>
      </c>
      <c r="B385" s="76">
        <f t="shared" ref="B385" si="49">B384+1</f>
        <v>349</v>
      </c>
      <c r="C385" s="75">
        <v>1</v>
      </c>
      <c r="D385" s="75">
        <v>1</v>
      </c>
      <c r="E385" s="75"/>
      <c r="F385" s="58" t="str">
        <f xml:space="preserve"> MID(F384,1,39) &amp; "b16"</f>
        <v xml:space="preserve"> From_ILOX_ChuteStatus.ChuteStatus[38].b16</v>
      </c>
      <c r="G385" s="75"/>
      <c r="H385" s="75"/>
      <c r="I385" s="77" t="s">
        <v>210</v>
      </c>
      <c r="J385" s="75"/>
      <c r="K385" s="58" t="str">
        <f>K384</f>
        <v>HAMPER 38</v>
      </c>
    </row>
    <row r="387" spans="1:12" x14ac:dyDescent="0.3">
      <c r="A387" s="75">
        <v>1</v>
      </c>
      <c r="B387" s="76">
        <f>B381+8</f>
        <v>353</v>
      </c>
      <c r="C387" s="75">
        <v>1</v>
      </c>
      <c r="D387" s="75">
        <v>1</v>
      </c>
      <c r="E387" s="75"/>
      <c r="F387" s="58" t="str">
        <f xml:space="preserve"> MID(F381,1,35) &amp; TEXT(MID(F381,36,2)+1,"00") &amp; "]" &amp; RIGHT(F381,LEN(F381)-FIND("]",F381))</f>
        <v xml:space="preserve"> From_ILOX_ChuteStatus.ChuteStatus[39].b12</v>
      </c>
      <c r="G387" s="75"/>
      <c r="H387" s="75">
        <v>0</v>
      </c>
      <c r="I387" s="77" t="s">
        <v>206</v>
      </c>
      <c r="J387" s="75"/>
      <c r="K387" s="58" t="str">
        <f xml:space="preserve"> MID(K381,1,7) &amp; TEXT(MID(K381,8,2)+1,"00")</f>
        <v>HAMPER 39</v>
      </c>
      <c r="L387" s="55"/>
    </row>
    <row r="388" spans="1:12" x14ac:dyDescent="0.3">
      <c r="A388" s="75">
        <v>1</v>
      </c>
      <c r="B388" s="76">
        <f>B387+1</f>
        <v>354</v>
      </c>
      <c r="C388" s="75">
        <v>1</v>
      </c>
      <c r="D388" s="75">
        <v>1</v>
      </c>
      <c r="E388" s="75"/>
      <c r="F388" s="58" t="str">
        <f xml:space="preserve"> MID(F387,1,39) &amp; "b13"</f>
        <v xml:space="preserve"> From_ILOX_ChuteStatus.ChuteStatus[39].b13</v>
      </c>
      <c r="G388" s="75"/>
      <c r="H388" s="75">
        <v>0</v>
      </c>
      <c r="I388" s="77" t="s">
        <v>207</v>
      </c>
      <c r="J388" s="75"/>
      <c r="K388" s="58" t="str">
        <f>K387</f>
        <v>HAMPER 39</v>
      </c>
    </row>
    <row r="389" spans="1:12" x14ac:dyDescent="0.3">
      <c r="A389" s="75">
        <v>1</v>
      </c>
      <c r="B389" s="76">
        <f>B388+1</f>
        <v>355</v>
      </c>
      <c r="C389" s="75">
        <v>1</v>
      </c>
      <c r="D389" s="75">
        <v>1</v>
      </c>
      <c r="E389" s="75"/>
      <c r="F389" s="58" t="str">
        <f xml:space="preserve"> MID(F388,1,39) &amp; "b14"</f>
        <v xml:space="preserve"> From_ILOX_ChuteStatus.ChuteStatus[39].b14</v>
      </c>
      <c r="G389" s="75"/>
      <c r="H389" s="75">
        <v>0</v>
      </c>
      <c r="I389" s="77" t="s">
        <v>208</v>
      </c>
      <c r="J389" s="75"/>
      <c r="K389" s="58" t="str">
        <f>K388</f>
        <v>HAMPER 39</v>
      </c>
    </row>
    <row r="390" spans="1:12" x14ac:dyDescent="0.3">
      <c r="A390" s="75">
        <v>1</v>
      </c>
      <c r="B390" s="76">
        <f>B389+1</f>
        <v>356</v>
      </c>
      <c r="C390" s="75">
        <v>1</v>
      </c>
      <c r="D390" s="75">
        <v>1</v>
      </c>
      <c r="E390" s="75"/>
      <c r="F390" s="58" t="str">
        <f xml:space="preserve"> MID(F389,1,39) &amp; "b15"</f>
        <v xml:space="preserve"> From_ILOX_ChuteStatus.ChuteStatus[39].b15</v>
      </c>
      <c r="G390" s="75"/>
      <c r="H390" s="75"/>
      <c r="I390" s="77" t="s">
        <v>209</v>
      </c>
      <c r="J390" s="75"/>
      <c r="K390" s="58" t="str">
        <f>K389</f>
        <v>HAMPER 39</v>
      </c>
    </row>
    <row r="391" spans="1:12" x14ac:dyDescent="0.3">
      <c r="A391" s="75">
        <v>1</v>
      </c>
      <c r="B391" s="76">
        <f t="shared" ref="B391" si="50">B390+1</f>
        <v>357</v>
      </c>
      <c r="C391" s="75">
        <v>1</v>
      </c>
      <c r="D391" s="75">
        <v>1</v>
      </c>
      <c r="E391" s="75"/>
      <c r="F391" s="58" t="str">
        <f xml:space="preserve"> MID(F390,1,39) &amp; "b16"</f>
        <v xml:space="preserve"> From_ILOX_ChuteStatus.ChuteStatus[39].b16</v>
      </c>
      <c r="G391" s="75"/>
      <c r="H391" s="75"/>
      <c r="I391" s="77" t="s">
        <v>210</v>
      </c>
      <c r="J391" s="75"/>
      <c r="K391" s="58" t="str">
        <f>K390</f>
        <v>HAMPER 39</v>
      </c>
    </row>
    <row r="393" spans="1:12" x14ac:dyDescent="0.3">
      <c r="A393" s="75">
        <v>1</v>
      </c>
      <c r="B393" s="76">
        <f>B387+8</f>
        <v>361</v>
      </c>
      <c r="C393" s="75">
        <v>1</v>
      </c>
      <c r="D393" s="75">
        <v>1</v>
      </c>
      <c r="E393" s="75"/>
      <c r="F393" s="58" t="str">
        <f xml:space="preserve"> MID(F387,1,35) &amp; TEXT(MID(F387,36,2)+1,"00") &amp; "]" &amp; RIGHT(F387,LEN(F387)-FIND("]",F387))</f>
        <v xml:space="preserve"> From_ILOX_ChuteStatus.ChuteStatus[40].b12</v>
      </c>
      <c r="G393" s="75"/>
      <c r="H393" s="75">
        <v>0</v>
      </c>
      <c r="I393" s="77" t="s">
        <v>206</v>
      </c>
      <c r="J393" s="75"/>
      <c r="K393" s="58" t="str">
        <f xml:space="preserve"> MID(K387,1,7) &amp; TEXT(MID(K387,8,2)+1,"00")</f>
        <v>HAMPER 40</v>
      </c>
      <c r="L393" s="55"/>
    </row>
    <row r="394" spans="1:12" x14ac:dyDescent="0.3">
      <c r="A394" s="75">
        <v>1</v>
      </c>
      <c r="B394" s="76">
        <f>B393+1</f>
        <v>362</v>
      </c>
      <c r="C394" s="75">
        <v>1</v>
      </c>
      <c r="D394" s="75">
        <v>1</v>
      </c>
      <c r="E394" s="75"/>
      <c r="F394" s="58" t="str">
        <f xml:space="preserve"> MID(F393,1,39) &amp; "b13"</f>
        <v xml:space="preserve"> From_ILOX_ChuteStatus.ChuteStatus[40].b13</v>
      </c>
      <c r="G394" s="75"/>
      <c r="H394" s="75">
        <v>0</v>
      </c>
      <c r="I394" s="77" t="s">
        <v>207</v>
      </c>
      <c r="J394" s="75"/>
      <c r="K394" s="58" t="str">
        <f>K393</f>
        <v>HAMPER 40</v>
      </c>
    </row>
    <row r="395" spans="1:12" x14ac:dyDescent="0.3">
      <c r="A395" s="75">
        <v>1</v>
      </c>
      <c r="B395" s="76">
        <f>B394+1</f>
        <v>363</v>
      </c>
      <c r="C395" s="75">
        <v>1</v>
      </c>
      <c r="D395" s="75">
        <v>1</v>
      </c>
      <c r="E395" s="75"/>
      <c r="F395" s="58" t="str">
        <f xml:space="preserve"> MID(F394,1,39) &amp; "b14"</f>
        <v xml:space="preserve"> From_ILOX_ChuteStatus.ChuteStatus[40].b14</v>
      </c>
      <c r="G395" s="75"/>
      <c r="H395" s="75">
        <v>0</v>
      </c>
      <c r="I395" s="77" t="s">
        <v>208</v>
      </c>
      <c r="J395" s="75"/>
      <c r="K395" s="58" t="str">
        <f>K394</f>
        <v>HAMPER 40</v>
      </c>
    </row>
    <row r="396" spans="1:12" x14ac:dyDescent="0.3">
      <c r="A396" s="75">
        <v>1</v>
      </c>
      <c r="B396" s="76">
        <f>B395+1</f>
        <v>364</v>
      </c>
      <c r="C396" s="75">
        <v>1</v>
      </c>
      <c r="D396" s="75">
        <v>1</v>
      </c>
      <c r="E396" s="75"/>
      <c r="F396" s="58" t="str">
        <f xml:space="preserve"> MID(F395,1,39) &amp; "b15"</f>
        <v xml:space="preserve"> From_ILOX_ChuteStatus.ChuteStatus[40].b15</v>
      </c>
      <c r="G396" s="75"/>
      <c r="H396" s="75"/>
      <c r="I396" s="77" t="s">
        <v>209</v>
      </c>
      <c r="J396" s="75"/>
      <c r="K396" s="58" t="str">
        <f>K395</f>
        <v>HAMPER 40</v>
      </c>
    </row>
    <row r="397" spans="1:12" x14ac:dyDescent="0.3">
      <c r="A397" s="75">
        <v>1</v>
      </c>
      <c r="B397" s="76">
        <f t="shared" ref="B397" si="51">B396+1</f>
        <v>365</v>
      </c>
      <c r="C397" s="75">
        <v>1</v>
      </c>
      <c r="D397" s="75">
        <v>1</v>
      </c>
      <c r="E397" s="75"/>
      <c r="F397" s="58" t="str">
        <f xml:space="preserve"> MID(F396,1,39) &amp; "b16"</f>
        <v xml:space="preserve"> From_ILOX_ChuteStatus.ChuteStatus[40].b16</v>
      </c>
      <c r="G397" s="75"/>
      <c r="H397" s="75"/>
      <c r="I397" s="77" t="s">
        <v>210</v>
      </c>
      <c r="J397" s="75"/>
      <c r="K397" s="58" t="str">
        <f>K396</f>
        <v>HAMPER 40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J23" sqref="J23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J41" sqref="J41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1372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K98" sqref="K98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1371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E64" s="84" t="s">
        <v>1397</v>
      </c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27">
        <v>36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27">
        <v>35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27">
        <v>38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27">
        <v>37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27">
        <v>40</v>
      </c>
      <c r="G104" s="33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27">
        <v>39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27">
        <v>42</v>
      </c>
      <c r="G106" s="33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27">
        <v>41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27">
        <v>44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7"/>
  <sheetViews>
    <sheetView tabSelected="1" workbookViewId="0">
      <selection activeCell="D14" sqref="D14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1400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S0101</v>
      </c>
      <c r="G7" s="1">
        <f>G6</f>
        <v>0</v>
      </c>
      <c r="H7" s="1">
        <f>H6</f>
        <v>0</v>
      </c>
    </row>
    <row r="8" spans="1:8" x14ac:dyDescent="0.3">
      <c r="A8" s="1">
        <f t="shared" ref="A8:A34" si="0">A7</f>
        <v>1</v>
      </c>
      <c r="B8" s="1">
        <f t="shared" ref="B8:B34" si="1">B7+1</f>
        <v>3</v>
      </c>
      <c r="C8" s="1">
        <v>4</v>
      </c>
      <c r="D8" s="62" t="s">
        <v>27</v>
      </c>
      <c r="E8" s="1">
        <v>4</v>
      </c>
      <c r="F8" s="58" t="str">
        <f t="shared" ref="F8:F45" si="2" xml:space="preserve"> MID(F6,1,3) &amp; TEXT(MID(F6,4,2)+2,"00")</f>
        <v>S0104</v>
      </c>
      <c r="G8" s="1">
        <f t="shared" ref="G8:G34" si="3">G7</f>
        <v>0</v>
      </c>
      <c r="H8" s="1">
        <f t="shared" ref="H8:H34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S0103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S0106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29" si="5">E9+2</f>
        <v>5</v>
      </c>
      <c r="F11" s="58" t="str">
        <f t="shared" si="2"/>
        <v>S0105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S0108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S0107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S0110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S0109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S0112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v>0</v>
      </c>
      <c r="F17" s="58" t="str">
        <f t="shared" si="2"/>
        <v>S0111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S0114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v>13</v>
      </c>
      <c r="F19" s="58" t="str">
        <f t="shared" si="2"/>
        <v>S0113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S0116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S0115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S0118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S0117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S0120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S0119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S0122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1402</v>
      </c>
      <c r="E27" s="75">
        <f t="shared" si="5"/>
        <v>21</v>
      </c>
      <c r="F27" s="58" t="str">
        <f t="shared" si="2"/>
        <v>S0121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1403</v>
      </c>
      <c r="E28" s="75">
        <f t="shared" si="5"/>
        <v>24</v>
      </c>
      <c r="F28" s="58" t="str">
        <f t="shared" si="2"/>
        <v>S0124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1404</v>
      </c>
      <c r="E29" s="75">
        <f t="shared" si="5"/>
        <v>23</v>
      </c>
      <c r="F29" s="58" t="str">
        <f t="shared" si="2"/>
        <v>S0123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v>26</v>
      </c>
      <c r="F30" s="58" t="str">
        <f t="shared" si="2"/>
        <v>S0126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v>25</v>
      </c>
      <c r="F31" s="58" t="str">
        <f t="shared" si="2"/>
        <v>S0125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1378</v>
      </c>
      <c r="E32" s="75">
        <v>28</v>
      </c>
      <c r="F32" s="58" t="str">
        <f t="shared" si="2"/>
        <v>S0128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v>27</v>
      </c>
      <c r="F33" s="58" t="str">
        <f t="shared" si="2"/>
        <v>S0127</v>
      </c>
      <c r="G33" s="75">
        <f>G32</f>
        <v>0</v>
      </c>
      <c r="H33" s="75">
        <f>H32</f>
        <v>0</v>
      </c>
    </row>
    <row r="34" spans="1:8" x14ac:dyDescent="0.3">
      <c r="A34" s="75">
        <f t="shared" si="0"/>
        <v>1</v>
      </c>
      <c r="B34" s="75">
        <f t="shared" si="1"/>
        <v>29</v>
      </c>
      <c r="C34" s="75">
        <v>30</v>
      </c>
      <c r="D34" s="58" t="s">
        <v>1379</v>
      </c>
      <c r="E34" s="75">
        <v>30</v>
      </c>
      <c r="F34" s="58" t="str">
        <f t="shared" si="2"/>
        <v>S0130</v>
      </c>
      <c r="G34" s="75">
        <f t="shared" si="3"/>
        <v>0</v>
      </c>
      <c r="H34" s="75">
        <f t="shared" si="4"/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1380</v>
      </c>
      <c r="E35" s="75">
        <v>29</v>
      </c>
      <c r="F35" s="58" t="str">
        <f t="shared" si="2"/>
        <v>S0129</v>
      </c>
      <c r="G35" s="75">
        <f>G34</f>
        <v>0</v>
      </c>
      <c r="H35" s="75">
        <f>H34</f>
        <v>0</v>
      </c>
    </row>
    <row r="36" spans="1:8" x14ac:dyDescent="0.3">
      <c r="A36" s="75">
        <v>1</v>
      </c>
      <c r="B36" s="75">
        <v>31</v>
      </c>
      <c r="C36" s="75">
        <v>32</v>
      </c>
      <c r="D36" s="58" t="s">
        <v>1387</v>
      </c>
      <c r="E36" s="75">
        <v>32</v>
      </c>
      <c r="F36" s="58" t="str">
        <f t="shared" si="2"/>
        <v>S0132</v>
      </c>
      <c r="G36" s="75">
        <v>0</v>
      </c>
      <c r="H36" s="75">
        <v>0</v>
      </c>
    </row>
    <row r="37" spans="1:8" x14ac:dyDescent="0.3">
      <c r="A37" s="75">
        <v>1</v>
      </c>
      <c r="B37" s="75">
        <v>32</v>
      </c>
      <c r="C37" s="75">
        <v>31</v>
      </c>
      <c r="D37" s="58" t="s">
        <v>1381</v>
      </c>
      <c r="E37" s="75">
        <v>31</v>
      </c>
      <c r="F37" s="58" t="str">
        <f t="shared" si="2"/>
        <v>S0131</v>
      </c>
      <c r="G37" s="75">
        <v>0</v>
      </c>
      <c r="H37" s="75">
        <v>0</v>
      </c>
    </row>
    <row r="38" spans="1:8" x14ac:dyDescent="0.3">
      <c r="A38" s="75">
        <v>1</v>
      </c>
      <c r="B38" s="75">
        <v>33</v>
      </c>
      <c r="C38" s="75">
        <v>34</v>
      </c>
      <c r="D38" s="58" t="s">
        <v>1388</v>
      </c>
      <c r="E38" s="75">
        <v>34</v>
      </c>
      <c r="F38" s="58" t="str">
        <f t="shared" si="2"/>
        <v>S0134</v>
      </c>
      <c r="G38" s="75">
        <v>0</v>
      </c>
      <c r="H38" s="75">
        <v>0</v>
      </c>
    </row>
    <row r="39" spans="1:8" x14ac:dyDescent="0.3">
      <c r="A39" s="75">
        <v>1</v>
      </c>
      <c r="B39" s="75">
        <v>34</v>
      </c>
      <c r="C39" s="75">
        <v>33</v>
      </c>
      <c r="D39" s="58" t="s">
        <v>1389</v>
      </c>
      <c r="E39" s="75">
        <v>33</v>
      </c>
      <c r="F39" s="58" t="str">
        <f t="shared" si="2"/>
        <v>S0133</v>
      </c>
      <c r="G39" s="75">
        <v>0</v>
      </c>
      <c r="H39" s="75">
        <v>0</v>
      </c>
    </row>
    <row r="40" spans="1:8" x14ac:dyDescent="0.3">
      <c r="A40" s="75">
        <v>1</v>
      </c>
      <c r="B40" s="75">
        <v>35</v>
      </c>
      <c r="C40" s="75">
        <v>36</v>
      </c>
      <c r="D40" s="58" t="s">
        <v>1390</v>
      </c>
      <c r="E40" s="75">
        <v>36</v>
      </c>
      <c r="F40" s="58" t="str">
        <f t="shared" si="2"/>
        <v>S0136</v>
      </c>
      <c r="G40" s="75">
        <v>0</v>
      </c>
      <c r="H40" s="75">
        <v>0</v>
      </c>
    </row>
    <row r="41" spans="1:8" x14ac:dyDescent="0.3">
      <c r="A41" s="75">
        <v>1</v>
      </c>
      <c r="B41" s="75">
        <v>36</v>
      </c>
      <c r="C41" s="75">
        <v>35</v>
      </c>
      <c r="D41" s="58" t="s">
        <v>1391</v>
      </c>
      <c r="E41" s="75">
        <v>35</v>
      </c>
      <c r="F41" s="58" t="str">
        <f t="shared" si="2"/>
        <v>S0135</v>
      </c>
      <c r="G41" s="75">
        <v>0</v>
      </c>
      <c r="H41" s="75">
        <v>0</v>
      </c>
    </row>
    <row r="42" spans="1:8" x14ac:dyDescent="0.3">
      <c r="A42" s="75">
        <v>1</v>
      </c>
      <c r="B42" s="75">
        <v>37</v>
      </c>
      <c r="C42" s="75">
        <v>38</v>
      </c>
      <c r="D42" s="58" t="s">
        <v>1392</v>
      </c>
      <c r="E42" s="75">
        <v>38</v>
      </c>
      <c r="F42" s="58" t="str">
        <f t="shared" si="2"/>
        <v>S0138</v>
      </c>
      <c r="G42" s="75">
        <v>0</v>
      </c>
      <c r="H42" s="75">
        <v>0</v>
      </c>
    </row>
    <row r="43" spans="1:8" x14ac:dyDescent="0.3">
      <c r="A43" s="75">
        <v>1</v>
      </c>
      <c r="B43" s="75">
        <v>38</v>
      </c>
      <c r="C43" s="75">
        <v>37</v>
      </c>
      <c r="D43" s="58" t="s">
        <v>1393</v>
      </c>
      <c r="E43" s="75">
        <v>37</v>
      </c>
      <c r="F43" s="58" t="str">
        <f t="shared" si="2"/>
        <v>S0137</v>
      </c>
      <c r="G43" s="75">
        <v>0</v>
      </c>
      <c r="H43" s="75">
        <v>0</v>
      </c>
    </row>
    <row r="44" spans="1:8" x14ac:dyDescent="0.3">
      <c r="A44" s="75">
        <v>1</v>
      </c>
      <c r="B44" s="75">
        <v>39</v>
      </c>
      <c r="C44" s="75">
        <v>40</v>
      </c>
      <c r="D44" s="58" t="s">
        <v>1394</v>
      </c>
      <c r="E44" s="75">
        <v>0</v>
      </c>
      <c r="F44" s="58" t="str">
        <f t="shared" si="2"/>
        <v>S0140</v>
      </c>
      <c r="G44" s="75">
        <v>0</v>
      </c>
      <c r="H44" s="75">
        <v>0</v>
      </c>
    </row>
    <row r="45" spans="1:8" x14ac:dyDescent="0.3">
      <c r="A45" s="75">
        <v>1</v>
      </c>
      <c r="B45" s="75">
        <v>40</v>
      </c>
      <c r="C45" s="75">
        <v>39</v>
      </c>
      <c r="D45" s="58" t="s">
        <v>1395</v>
      </c>
      <c r="E45" s="75">
        <v>39</v>
      </c>
      <c r="F45" s="58" t="str">
        <f t="shared" si="2"/>
        <v>S0139</v>
      </c>
      <c r="G45" s="75">
        <v>0</v>
      </c>
      <c r="H45" s="75">
        <v>0</v>
      </c>
    </row>
    <row r="46" spans="1:8" x14ac:dyDescent="0.3">
      <c r="A46" s="75">
        <v>1</v>
      </c>
      <c r="B46" s="75">
        <v>41</v>
      </c>
      <c r="C46" s="75">
        <v>41</v>
      </c>
      <c r="D46" s="58" t="s">
        <v>1396</v>
      </c>
      <c r="E46" s="75">
        <v>999</v>
      </c>
      <c r="F46" s="58" t="s">
        <v>1401</v>
      </c>
      <c r="G46" s="1">
        <v>0</v>
      </c>
      <c r="H46" s="1">
        <v>1</v>
      </c>
    </row>
    <row r="47" spans="1:8" s="55" customFormat="1" x14ac:dyDescent="0.3">
      <c r="A47" s="83">
        <v>1</v>
      </c>
      <c r="B47" s="83">
        <v>99</v>
      </c>
      <c r="C47" s="83">
        <v>99</v>
      </c>
      <c r="D47" s="83" t="s">
        <v>1385</v>
      </c>
      <c r="E47" s="83">
        <v>0</v>
      </c>
      <c r="F47" s="83" t="s">
        <v>1386</v>
      </c>
      <c r="G47" s="83">
        <v>0</v>
      </c>
      <c r="H47" s="83">
        <v>0</v>
      </c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14"/>
    </row>
    <row r="68" spans="4:4" x14ac:dyDescent="0.3">
      <c r="D68" s="14"/>
    </row>
    <row r="69" spans="4:4" x14ac:dyDescent="0.3">
      <c r="D69" s="14"/>
    </row>
    <row r="70" spans="4:4" x14ac:dyDescent="0.3">
      <c r="D70" s="14"/>
    </row>
    <row r="71" spans="4:4" x14ac:dyDescent="0.3">
      <c r="D71" s="14"/>
    </row>
    <row r="72" spans="4:4" x14ac:dyDescent="0.3">
      <c r="D72" s="14"/>
    </row>
    <row r="73" spans="4:4" x14ac:dyDescent="0.3">
      <c r="D73" s="6"/>
    </row>
    <row r="79" spans="4:4" x14ac:dyDescent="0.3">
      <c r="D79" s="6"/>
    </row>
    <row r="80" spans="4:4" x14ac:dyDescent="0.3">
      <c r="D80" s="6"/>
    </row>
    <row r="86" spans="4:4" x14ac:dyDescent="0.3">
      <c r="D86" s="6"/>
    </row>
    <row r="87" spans="4:4" x14ac:dyDescent="0.3">
      <c r="D8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22"/>
  <sheetViews>
    <sheetView topLeftCell="A42" workbookViewId="0">
      <selection activeCell="A67" sqref="A67:XFD6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66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6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620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620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620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620</v>
      </c>
      <c r="E60" s="51"/>
      <c r="F60" s="58" t="str">
        <f t="shared" si="1"/>
        <v>ChuteStatus[34]</v>
      </c>
    </row>
    <row r="61" spans="1:6" x14ac:dyDescent="0.3">
      <c r="A61" s="51">
        <v>1</v>
      </c>
      <c r="B61" s="51">
        <f t="shared" si="0"/>
        <v>57</v>
      </c>
      <c r="C61" s="51">
        <v>0</v>
      </c>
      <c r="D61" s="51" t="s">
        <v>620</v>
      </c>
      <c r="E61" s="51"/>
      <c r="F61" s="58" t="str">
        <f t="shared" si="1"/>
        <v>ChuteStatus[35]</v>
      </c>
    </row>
    <row r="62" spans="1:6" x14ac:dyDescent="0.3">
      <c r="A62" s="51">
        <v>1</v>
      </c>
      <c r="B62" s="51">
        <f t="shared" si="0"/>
        <v>58</v>
      </c>
      <c r="C62" s="51">
        <v>0</v>
      </c>
      <c r="D62" s="51" t="s">
        <v>620</v>
      </c>
      <c r="E62" s="51"/>
      <c r="F62" s="58" t="str">
        <f t="shared" si="1"/>
        <v>ChuteStatus[36]</v>
      </c>
    </row>
    <row r="63" spans="1:6" x14ac:dyDescent="0.3">
      <c r="A63" s="51">
        <v>1</v>
      </c>
      <c r="B63" s="51">
        <f t="shared" si="0"/>
        <v>59</v>
      </c>
      <c r="C63" s="51">
        <v>0</v>
      </c>
      <c r="D63" s="51" t="s">
        <v>620</v>
      </c>
      <c r="E63" s="51"/>
      <c r="F63" s="58" t="str">
        <f t="shared" si="1"/>
        <v>ChuteStatus[37]</v>
      </c>
    </row>
    <row r="64" spans="1:6" x14ac:dyDescent="0.3">
      <c r="A64" s="51">
        <v>1</v>
      </c>
      <c r="B64" s="51">
        <f t="shared" si="0"/>
        <v>60</v>
      </c>
      <c r="C64" s="51">
        <v>0</v>
      </c>
      <c r="D64" s="51" t="s">
        <v>620</v>
      </c>
      <c r="E64" s="51"/>
      <c r="F64" s="58" t="str">
        <f t="shared" si="1"/>
        <v>ChuteStatus[38]</v>
      </c>
    </row>
    <row r="65" spans="1:6" x14ac:dyDescent="0.3">
      <c r="A65" s="51">
        <v>1</v>
      </c>
      <c r="B65" s="51">
        <f t="shared" si="0"/>
        <v>61</v>
      </c>
      <c r="C65" s="51">
        <v>0</v>
      </c>
      <c r="D65" s="51" t="s">
        <v>620</v>
      </c>
      <c r="E65" s="51"/>
      <c r="F65" s="58" t="str">
        <f t="shared" si="1"/>
        <v>ChuteStatus[39]</v>
      </c>
    </row>
    <row r="66" spans="1:6" x14ac:dyDescent="0.3">
      <c r="A66" s="51">
        <v>1</v>
      </c>
      <c r="B66" s="51">
        <f t="shared" si="0"/>
        <v>62</v>
      </c>
      <c r="C66" s="51">
        <v>0</v>
      </c>
      <c r="D66" s="51" t="s">
        <v>620</v>
      </c>
      <c r="E66" s="51"/>
      <c r="F66" s="58" t="str">
        <f t="shared" si="1"/>
        <v>ChuteStatus[40]</v>
      </c>
    </row>
    <row r="68" spans="1:6" x14ac:dyDescent="0.3">
      <c r="A68" s="48">
        <v>1</v>
      </c>
      <c r="B68" s="48">
        <v>100</v>
      </c>
      <c r="C68" s="48">
        <v>1</v>
      </c>
      <c r="D68" s="48" t="s">
        <v>596</v>
      </c>
      <c r="E68" s="48" t="s">
        <v>742</v>
      </c>
    </row>
    <row r="69" spans="1:6" x14ac:dyDescent="0.3">
      <c r="A69" s="48">
        <v>1</v>
      </c>
      <c r="B69" s="48">
        <f>B68+2</f>
        <v>102</v>
      </c>
      <c r="C69" s="48">
        <f>C68</f>
        <v>1</v>
      </c>
      <c r="D69" s="48" t="s">
        <v>596</v>
      </c>
      <c r="E69" s="48" t="s">
        <v>599</v>
      </c>
    </row>
    <row r="70" spans="1:6" x14ac:dyDescent="0.3">
      <c r="A70" s="48">
        <v>1</v>
      </c>
      <c r="B70" s="48">
        <f>B69+1</f>
        <v>103</v>
      </c>
      <c r="C70" s="48">
        <f t="shared" ref="C70:C122" si="2">C69</f>
        <v>1</v>
      </c>
      <c r="D70" s="48" t="s">
        <v>300</v>
      </c>
      <c r="F70" s="48" t="s">
        <v>261</v>
      </c>
    </row>
    <row r="71" spans="1:6" x14ac:dyDescent="0.3">
      <c r="A71" s="48">
        <v>1</v>
      </c>
      <c r="B71" s="48">
        <f t="shared" ref="B71:B122" si="3">B70+1</f>
        <v>104</v>
      </c>
      <c r="C71" s="48">
        <f t="shared" si="2"/>
        <v>1</v>
      </c>
      <c r="D71" s="48" t="s">
        <v>300</v>
      </c>
      <c r="E71" s="48" t="s">
        <v>601</v>
      </c>
      <c r="F71" s="55" t="s">
        <v>152</v>
      </c>
    </row>
    <row r="72" spans="1:6" x14ac:dyDescent="0.3">
      <c r="A72" s="48">
        <v>1</v>
      </c>
      <c r="B72" s="48">
        <f t="shared" si="3"/>
        <v>105</v>
      </c>
      <c r="C72" s="48">
        <f t="shared" si="2"/>
        <v>1</v>
      </c>
      <c r="D72" s="48" t="s">
        <v>300</v>
      </c>
      <c r="E72" s="48" t="s">
        <v>602</v>
      </c>
      <c r="F72" s="55" t="s">
        <v>796</v>
      </c>
    </row>
    <row r="73" spans="1:6" x14ac:dyDescent="0.3">
      <c r="A73" s="48">
        <v>1</v>
      </c>
      <c r="B73" s="48">
        <f t="shared" si="3"/>
        <v>106</v>
      </c>
      <c r="C73" s="48">
        <f t="shared" si="2"/>
        <v>1</v>
      </c>
      <c r="D73" s="48" t="s">
        <v>300</v>
      </c>
      <c r="F73" s="48" t="s">
        <v>264</v>
      </c>
    </row>
    <row r="74" spans="1:6" x14ac:dyDescent="0.3">
      <c r="A74" s="48">
        <v>1</v>
      </c>
      <c r="B74" s="48">
        <f t="shared" si="3"/>
        <v>107</v>
      </c>
      <c r="C74" s="48">
        <f t="shared" si="2"/>
        <v>1</v>
      </c>
      <c r="D74" s="48" t="s">
        <v>300</v>
      </c>
      <c r="E74" s="48" t="s">
        <v>601</v>
      </c>
      <c r="F74" s="55" t="s">
        <v>153</v>
      </c>
    </row>
    <row r="75" spans="1:6" x14ac:dyDescent="0.3">
      <c r="A75" s="48">
        <v>1</v>
      </c>
      <c r="B75" s="48">
        <f t="shared" si="3"/>
        <v>108</v>
      </c>
      <c r="C75" s="48">
        <f t="shared" si="2"/>
        <v>1</v>
      </c>
      <c r="D75" s="48" t="s">
        <v>300</v>
      </c>
      <c r="E75" s="48" t="s">
        <v>602</v>
      </c>
      <c r="F75" s="55" t="s">
        <v>254</v>
      </c>
    </row>
    <row r="76" spans="1:6" x14ac:dyDescent="0.3">
      <c r="A76" s="48">
        <v>1</v>
      </c>
      <c r="B76" s="48">
        <f t="shared" si="3"/>
        <v>109</v>
      </c>
      <c r="C76" s="48">
        <f t="shared" si="2"/>
        <v>1</v>
      </c>
      <c r="D76" s="48" t="s">
        <v>300</v>
      </c>
      <c r="E76" s="48" t="s">
        <v>605</v>
      </c>
      <c r="F76" s="55" t="s">
        <v>797</v>
      </c>
    </row>
    <row r="77" spans="1:6" x14ac:dyDescent="0.3">
      <c r="A77" s="48">
        <v>1</v>
      </c>
      <c r="B77" s="48">
        <f t="shared" si="3"/>
        <v>110</v>
      </c>
      <c r="C77" s="48">
        <f t="shared" si="2"/>
        <v>1</v>
      </c>
      <c r="D77" s="48" t="s">
        <v>616</v>
      </c>
      <c r="F77" s="48" t="s">
        <v>617</v>
      </c>
    </row>
    <row r="78" spans="1:6" x14ac:dyDescent="0.3">
      <c r="A78" s="48">
        <v>1</v>
      </c>
      <c r="B78" s="48">
        <f t="shared" si="3"/>
        <v>111</v>
      </c>
      <c r="C78" s="48">
        <f t="shared" si="2"/>
        <v>1</v>
      </c>
      <c r="D78" s="48" t="s">
        <v>301</v>
      </c>
      <c r="E78" s="48" t="s">
        <v>601</v>
      </c>
      <c r="F78" s="55" t="s">
        <v>801</v>
      </c>
    </row>
    <row r="79" spans="1:6" x14ac:dyDescent="0.3">
      <c r="A79" s="48">
        <v>1</v>
      </c>
      <c r="B79" s="48">
        <f t="shared" si="3"/>
        <v>112</v>
      </c>
      <c r="C79" s="48">
        <f t="shared" si="2"/>
        <v>1</v>
      </c>
      <c r="D79" s="48" t="s">
        <v>614</v>
      </c>
      <c r="F79" s="48" t="s">
        <v>331</v>
      </c>
    </row>
    <row r="80" spans="1:6" x14ac:dyDescent="0.3">
      <c r="A80" s="48">
        <v>1</v>
      </c>
      <c r="B80" s="48">
        <f t="shared" si="3"/>
        <v>113</v>
      </c>
      <c r="C80" s="48">
        <f t="shared" si="2"/>
        <v>1</v>
      </c>
      <c r="D80" s="48" t="s">
        <v>304</v>
      </c>
      <c r="E80" s="48" t="s">
        <v>602</v>
      </c>
      <c r="F80" s="55" t="s">
        <v>798</v>
      </c>
    </row>
    <row r="81" spans="1:6" x14ac:dyDescent="0.3">
      <c r="A81" s="48">
        <v>1</v>
      </c>
      <c r="B81" s="48">
        <f t="shared" si="3"/>
        <v>114</v>
      </c>
      <c r="C81" s="48">
        <f t="shared" si="2"/>
        <v>1</v>
      </c>
      <c r="D81" s="48" t="s">
        <v>305</v>
      </c>
      <c r="E81" s="48" t="s">
        <v>605</v>
      </c>
      <c r="F81" s="55" t="s">
        <v>799</v>
      </c>
    </row>
    <row r="82" spans="1:6" x14ac:dyDescent="0.3">
      <c r="A82" s="48">
        <v>1</v>
      </c>
      <c r="B82" s="48">
        <f t="shared" si="3"/>
        <v>115</v>
      </c>
      <c r="C82" s="48">
        <f t="shared" si="2"/>
        <v>1</v>
      </c>
      <c r="D82" s="48" t="s">
        <v>306</v>
      </c>
      <c r="E82" s="48" t="s">
        <v>615</v>
      </c>
      <c r="F82" s="55" t="s">
        <v>800</v>
      </c>
    </row>
    <row r="83" spans="1:6" x14ac:dyDescent="0.3">
      <c r="A83" s="48">
        <v>1</v>
      </c>
      <c r="B83" s="48">
        <f>B82+1</f>
        <v>116</v>
      </c>
      <c r="C83" s="48">
        <f>C82</f>
        <v>1</v>
      </c>
      <c r="D83" s="48" t="s">
        <v>620</v>
      </c>
      <c r="F83" s="48" t="s">
        <v>627</v>
      </c>
    </row>
    <row r="84" spans="1:6" x14ac:dyDescent="0.3">
      <c r="A84" s="48">
        <v>1</v>
      </c>
      <c r="B84" s="48">
        <f t="shared" si="3"/>
        <v>117</v>
      </c>
      <c r="C84" s="48">
        <f t="shared" si="2"/>
        <v>1</v>
      </c>
      <c r="D84" s="48" t="s">
        <v>620</v>
      </c>
      <c r="F84" s="48" t="s">
        <v>689</v>
      </c>
    </row>
    <row r="85" spans="1:6" x14ac:dyDescent="0.3">
      <c r="A85" s="48">
        <v>1</v>
      </c>
      <c r="B85" s="48">
        <f t="shared" si="3"/>
        <v>118</v>
      </c>
      <c r="C85" s="48">
        <f t="shared" si="2"/>
        <v>1</v>
      </c>
      <c r="D85" s="48" t="s">
        <v>620</v>
      </c>
      <c r="F85" s="48" t="s">
        <v>690</v>
      </c>
    </row>
    <row r="86" spans="1:6" x14ac:dyDescent="0.3">
      <c r="A86" s="48">
        <v>1</v>
      </c>
      <c r="B86" s="48">
        <f t="shared" si="3"/>
        <v>119</v>
      </c>
      <c r="C86" s="48">
        <f t="shared" si="2"/>
        <v>1</v>
      </c>
      <c r="D86" s="48" t="s">
        <v>620</v>
      </c>
      <c r="F86" s="48" t="s">
        <v>691</v>
      </c>
    </row>
    <row r="87" spans="1:6" x14ac:dyDescent="0.3">
      <c r="A87" s="48">
        <v>1</v>
      </c>
      <c r="B87" s="48">
        <f t="shared" si="3"/>
        <v>120</v>
      </c>
      <c r="C87" s="48">
        <f t="shared" si="2"/>
        <v>1</v>
      </c>
      <c r="D87" s="48" t="s">
        <v>620</v>
      </c>
      <c r="F87" s="55" t="s">
        <v>1127</v>
      </c>
    </row>
    <row r="88" spans="1:6" x14ac:dyDescent="0.3">
      <c r="A88" s="48">
        <v>1</v>
      </c>
      <c r="B88" s="48">
        <f t="shared" si="3"/>
        <v>121</v>
      </c>
      <c r="C88" s="48">
        <f t="shared" si="2"/>
        <v>1</v>
      </c>
      <c r="D88" s="48" t="s">
        <v>620</v>
      </c>
      <c r="F88" s="55" t="s">
        <v>1128</v>
      </c>
    </row>
    <row r="89" spans="1:6" x14ac:dyDescent="0.3">
      <c r="A89" s="48">
        <v>1</v>
      </c>
      <c r="B89" s="48">
        <f t="shared" si="3"/>
        <v>122</v>
      </c>
      <c r="C89" s="48">
        <f t="shared" si="2"/>
        <v>1</v>
      </c>
      <c r="D89" s="48" t="s">
        <v>620</v>
      </c>
      <c r="F89" s="55" t="s">
        <v>1129</v>
      </c>
    </row>
    <row r="90" spans="1:6" x14ac:dyDescent="0.3">
      <c r="A90" s="48">
        <v>1</v>
      </c>
      <c r="B90" s="48">
        <f t="shared" si="3"/>
        <v>123</v>
      </c>
      <c r="C90" s="48">
        <f t="shared" si="2"/>
        <v>1</v>
      </c>
      <c r="D90" s="48" t="s">
        <v>620</v>
      </c>
      <c r="F90" s="55" t="s">
        <v>1130</v>
      </c>
    </row>
    <row r="91" spans="1:6" x14ac:dyDescent="0.3">
      <c r="A91" s="48">
        <v>1</v>
      </c>
      <c r="B91" s="48">
        <f t="shared" si="3"/>
        <v>124</v>
      </c>
      <c r="C91" s="48">
        <f t="shared" si="2"/>
        <v>1</v>
      </c>
      <c r="D91" s="48" t="s">
        <v>620</v>
      </c>
      <c r="F91" s="55" t="s">
        <v>1131</v>
      </c>
    </row>
    <row r="92" spans="1:6" x14ac:dyDescent="0.3">
      <c r="A92" s="48">
        <v>1</v>
      </c>
      <c r="B92" s="48">
        <f t="shared" si="3"/>
        <v>125</v>
      </c>
      <c r="C92" s="48">
        <f t="shared" si="2"/>
        <v>1</v>
      </c>
      <c r="D92" s="48" t="s">
        <v>620</v>
      </c>
      <c r="F92" s="55" t="s">
        <v>1132</v>
      </c>
    </row>
    <row r="93" spans="1:6" x14ac:dyDescent="0.3">
      <c r="A93" s="48">
        <v>1</v>
      </c>
      <c r="B93" s="48">
        <f t="shared" si="3"/>
        <v>126</v>
      </c>
      <c r="C93" s="48">
        <f t="shared" si="2"/>
        <v>1</v>
      </c>
      <c r="D93" s="48" t="s">
        <v>620</v>
      </c>
      <c r="F93" s="55" t="s">
        <v>1133</v>
      </c>
    </row>
    <row r="94" spans="1:6" x14ac:dyDescent="0.3">
      <c r="A94" s="48">
        <v>1</v>
      </c>
      <c r="B94" s="48">
        <f t="shared" si="3"/>
        <v>127</v>
      </c>
      <c r="C94" s="48">
        <f t="shared" si="2"/>
        <v>1</v>
      </c>
      <c r="D94" s="48" t="s">
        <v>620</v>
      </c>
      <c r="F94" s="55" t="s">
        <v>1134</v>
      </c>
    </row>
    <row r="95" spans="1:6" x14ac:dyDescent="0.3">
      <c r="A95" s="48">
        <v>1</v>
      </c>
      <c r="B95" s="48">
        <f t="shared" si="3"/>
        <v>128</v>
      </c>
      <c r="C95" s="48">
        <f t="shared" si="2"/>
        <v>1</v>
      </c>
      <c r="D95" s="48" t="s">
        <v>620</v>
      </c>
      <c r="F95" s="55" t="s">
        <v>1135</v>
      </c>
    </row>
    <row r="96" spans="1:6" x14ac:dyDescent="0.3">
      <c r="A96" s="48">
        <v>1</v>
      </c>
      <c r="B96" s="48">
        <f t="shared" si="3"/>
        <v>129</v>
      </c>
      <c r="C96" s="48">
        <f t="shared" si="2"/>
        <v>1</v>
      </c>
      <c r="D96" s="48" t="s">
        <v>620</v>
      </c>
      <c r="F96" s="55" t="s">
        <v>1136</v>
      </c>
    </row>
    <row r="97" spans="1:6" x14ac:dyDescent="0.3">
      <c r="A97" s="48">
        <v>1</v>
      </c>
      <c r="B97" s="48">
        <f t="shared" si="3"/>
        <v>130</v>
      </c>
      <c r="C97" s="48">
        <f t="shared" si="2"/>
        <v>1</v>
      </c>
      <c r="D97" s="48" t="s">
        <v>620</v>
      </c>
      <c r="F97" s="55" t="s">
        <v>1137</v>
      </c>
    </row>
    <row r="98" spans="1:6" x14ac:dyDescent="0.3">
      <c r="A98" s="48">
        <v>1</v>
      </c>
      <c r="B98" s="48">
        <f t="shared" si="3"/>
        <v>131</v>
      </c>
      <c r="C98" s="48">
        <f t="shared" si="2"/>
        <v>1</v>
      </c>
      <c r="D98" s="48" t="s">
        <v>620</v>
      </c>
      <c r="F98" s="55" t="s">
        <v>1138</v>
      </c>
    </row>
    <row r="99" spans="1:6" x14ac:dyDescent="0.3">
      <c r="A99" s="51">
        <v>1</v>
      </c>
      <c r="B99" s="51">
        <f t="shared" si="3"/>
        <v>132</v>
      </c>
      <c r="C99" s="51">
        <f t="shared" si="2"/>
        <v>1</v>
      </c>
      <c r="D99" s="51" t="s">
        <v>620</v>
      </c>
      <c r="E99" s="51"/>
      <c r="F99" s="58" t="str">
        <f>MID(F98,1,12)&amp;TEXT(MID(F98,13,2)+1,"00") &amp; "]"</f>
        <v>ChuteStatus[17]</v>
      </c>
    </row>
    <row r="100" spans="1:6" x14ac:dyDescent="0.3">
      <c r="A100" s="51">
        <v>1</v>
      </c>
      <c r="B100" s="51">
        <f t="shared" si="3"/>
        <v>133</v>
      </c>
      <c r="C100" s="51">
        <f t="shared" si="2"/>
        <v>1</v>
      </c>
      <c r="D100" s="51" t="s">
        <v>620</v>
      </c>
      <c r="E100" s="51"/>
      <c r="F100" s="58" t="str">
        <f t="shared" ref="F100:F122" si="4">MID(F99,1,12)&amp;TEXT(MID(F99,13,2)+1,"00") &amp; "]"</f>
        <v>ChuteStatus[18]</v>
      </c>
    </row>
    <row r="101" spans="1:6" x14ac:dyDescent="0.3">
      <c r="A101" s="51">
        <v>1</v>
      </c>
      <c r="B101" s="51">
        <f t="shared" si="3"/>
        <v>134</v>
      </c>
      <c r="C101" s="51">
        <f t="shared" si="2"/>
        <v>1</v>
      </c>
      <c r="D101" s="51" t="s">
        <v>620</v>
      </c>
      <c r="E101" s="51"/>
      <c r="F101" s="58" t="str">
        <f t="shared" si="4"/>
        <v>ChuteStatus[19]</v>
      </c>
    </row>
    <row r="102" spans="1:6" x14ac:dyDescent="0.3">
      <c r="A102" s="51">
        <v>1</v>
      </c>
      <c r="B102" s="51">
        <f t="shared" si="3"/>
        <v>135</v>
      </c>
      <c r="C102" s="51">
        <f t="shared" si="2"/>
        <v>1</v>
      </c>
      <c r="D102" s="51" t="s">
        <v>620</v>
      </c>
      <c r="E102" s="51"/>
      <c r="F102" s="58" t="str">
        <f t="shared" si="4"/>
        <v>ChuteStatus[20]</v>
      </c>
    </row>
    <row r="103" spans="1:6" x14ac:dyDescent="0.3">
      <c r="A103" s="51">
        <v>1</v>
      </c>
      <c r="B103" s="51">
        <f t="shared" si="3"/>
        <v>136</v>
      </c>
      <c r="C103" s="51">
        <f t="shared" si="2"/>
        <v>1</v>
      </c>
      <c r="D103" s="51" t="s">
        <v>620</v>
      </c>
      <c r="E103" s="51"/>
      <c r="F103" s="58" t="str">
        <f t="shared" si="4"/>
        <v>ChuteStatus[21]</v>
      </c>
    </row>
    <row r="104" spans="1:6" x14ac:dyDescent="0.3">
      <c r="A104" s="51">
        <v>1</v>
      </c>
      <c r="B104" s="51">
        <f t="shared" si="3"/>
        <v>137</v>
      </c>
      <c r="C104" s="51">
        <f t="shared" si="2"/>
        <v>1</v>
      </c>
      <c r="D104" s="51" t="s">
        <v>620</v>
      </c>
      <c r="E104" s="51"/>
      <c r="F104" s="58" t="str">
        <f t="shared" si="4"/>
        <v>ChuteStatus[22]</v>
      </c>
    </row>
    <row r="105" spans="1:6" x14ac:dyDescent="0.3">
      <c r="A105" s="51">
        <v>1</v>
      </c>
      <c r="B105" s="51">
        <f t="shared" si="3"/>
        <v>138</v>
      </c>
      <c r="C105" s="51">
        <f t="shared" si="2"/>
        <v>1</v>
      </c>
      <c r="D105" s="51" t="s">
        <v>620</v>
      </c>
      <c r="E105" s="51"/>
      <c r="F105" s="58" t="str">
        <f t="shared" si="4"/>
        <v>ChuteStatus[23]</v>
      </c>
    </row>
    <row r="106" spans="1:6" x14ac:dyDescent="0.3">
      <c r="A106" s="51">
        <v>1</v>
      </c>
      <c r="B106" s="51">
        <f t="shared" si="3"/>
        <v>139</v>
      </c>
      <c r="C106" s="51">
        <f t="shared" si="2"/>
        <v>1</v>
      </c>
      <c r="D106" s="51" t="s">
        <v>620</v>
      </c>
      <c r="E106" s="51"/>
      <c r="F106" s="58" t="str">
        <f t="shared" si="4"/>
        <v>ChuteStatus[24]</v>
      </c>
    </row>
    <row r="107" spans="1:6" x14ac:dyDescent="0.3">
      <c r="A107" s="51">
        <v>1</v>
      </c>
      <c r="B107" s="51">
        <f t="shared" si="3"/>
        <v>140</v>
      </c>
      <c r="C107" s="51">
        <f t="shared" si="2"/>
        <v>1</v>
      </c>
      <c r="D107" s="51" t="s">
        <v>620</v>
      </c>
      <c r="E107" s="51"/>
      <c r="F107" s="58" t="str">
        <f t="shared" si="4"/>
        <v>ChuteStatus[25]</v>
      </c>
    </row>
    <row r="108" spans="1:6" x14ac:dyDescent="0.3">
      <c r="A108" s="51">
        <v>1</v>
      </c>
      <c r="B108" s="51">
        <f t="shared" si="3"/>
        <v>141</v>
      </c>
      <c r="C108" s="51">
        <f t="shared" si="2"/>
        <v>1</v>
      </c>
      <c r="D108" s="51" t="s">
        <v>620</v>
      </c>
      <c r="E108" s="51"/>
      <c r="F108" s="58" t="str">
        <f t="shared" si="4"/>
        <v>ChuteStatus[26]</v>
      </c>
    </row>
    <row r="109" spans="1:6" x14ac:dyDescent="0.3">
      <c r="A109" s="51">
        <v>1</v>
      </c>
      <c r="B109" s="51">
        <f t="shared" si="3"/>
        <v>142</v>
      </c>
      <c r="C109" s="51">
        <f t="shared" si="2"/>
        <v>1</v>
      </c>
      <c r="D109" s="51" t="s">
        <v>620</v>
      </c>
      <c r="E109" s="51"/>
      <c r="F109" s="58" t="str">
        <f t="shared" si="4"/>
        <v>ChuteStatus[27]</v>
      </c>
    </row>
    <row r="110" spans="1:6" x14ac:dyDescent="0.3">
      <c r="A110" s="51">
        <v>1</v>
      </c>
      <c r="B110" s="51">
        <f t="shared" si="3"/>
        <v>143</v>
      </c>
      <c r="C110" s="51">
        <f t="shared" si="2"/>
        <v>1</v>
      </c>
      <c r="D110" s="51" t="s">
        <v>620</v>
      </c>
      <c r="E110" s="51"/>
      <c r="F110" s="58" t="str">
        <f t="shared" si="4"/>
        <v>ChuteStatus[28]</v>
      </c>
    </row>
    <row r="111" spans="1:6" x14ac:dyDescent="0.3">
      <c r="A111" s="51">
        <v>1</v>
      </c>
      <c r="B111" s="51">
        <f t="shared" si="3"/>
        <v>144</v>
      </c>
      <c r="C111" s="51">
        <f t="shared" si="2"/>
        <v>1</v>
      </c>
      <c r="D111" s="51" t="s">
        <v>620</v>
      </c>
      <c r="E111" s="51"/>
      <c r="F111" s="58" t="str">
        <f t="shared" si="4"/>
        <v>ChuteStatus[29]</v>
      </c>
    </row>
    <row r="112" spans="1:6" x14ac:dyDescent="0.3">
      <c r="A112" s="51">
        <v>1</v>
      </c>
      <c r="B112" s="51">
        <f t="shared" si="3"/>
        <v>145</v>
      </c>
      <c r="C112" s="51">
        <f t="shared" si="2"/>
        <v>1</v>
      </c>
      <c r="D112" s="51" t="s">
        <v>620</v>
      </c>
      <c r="E112" s="51"/>
      <c r="F112" s="58" t="str">
        <f t="shared" si="4"/>
        <v>ChuteStatus[30]</v>
      </c>
    </row>
    <row r="113" spans="1:6" x14ac:dyDescent="0.3">
      <c r="A113" s="51">
        <v>1</v>
      </c>
      <c r="B113" s="51">
        <f t="shared" si="3"/>
        <v>146</v>
      </c>
      <c r="C113" s="51">
        <f t="shared" si="2"/>
        <v>1</v>
      </c>
      <c r="D113" s="51" t="s">
        <v>620</v>
      </c>
      <c r="E113" s="51"/>
      <c r="F113" s="58" t="str">
        <f t="shared" si="4"/>
        <v>ChuteStatus[31]</v>
      </c>
    </row>
    <row r="114" spans="1:6" x14ac:dyDescent="0.3">
      <c r="A114" s="51">
        <v>1</v>
      </c>
      <c r="B114" s="51">
        <f t="shared" si="3"/>
        <v>147</v>
      </c>
      <c r="C114" s="51">
        <f t="shared" si="2"/>
        <v>1</v>
      </c>
      <c r="D114" s="51" t="s">
        <v>620</v>
      </c>
      <c r="E114" s="51"/>
      <c r="F114" s="58" t="str">
        <f t="shared" si="4"/>
        <v>ChuteStatus[32]</v>
      </c>
    </row>
    <row r="115" spans="1:6" x14ac:dyDescent="0.3">
      <c r="A115" s="51">
        <v>1</v>
      </c>
      <c r="B115" s="51">
        <f t="shared" si="3"/>
        <v>148</v>
      </c>
      <c r="C115" s="51">
        <f t="shared" si="2"/>
        <v>1</v>
      </c>
      <c r="D115" s="51" t="s">
        <v>620</v>
      </c>
      <c r="E115" s="51"/>
      <c r="F115" s="58" t="str">
        <f t="shared" si="4"/>
        <v>ChuteStatus[33]</v>
      </c>
    </row>
    <row r="116" spans="1:6" x14ac:dyDescent="0.3">
      <c r="A116" s="51">
        <v>1</v>
      </c>
      <c r="B116" s="51">
        <f t="shared" si="3"/>
        <v>149</v>
      </c>
      <c r="C116" s="51">
        <f t="shared" si="2"/>
        <v>1</v>
      </c>
      <c r="D116" s="51" t="s">
        <v>620</v>
      </c>
      <c r="E116" s="51"/>
      <c r="F116" s="58" t="str">
        <f t="shared" si="4"/>
        <v>ChuteStatus[34]</v>
      </c>
    </row>
    <row r="117" spans="1:6" x14ac:dyDescent="0.3">
      <c r="A117" s="51">
        <v>1</v>
      </c>
      <c r="B117" s="51">
        <f t="shared" si="3"/>
        <v>150</v>
      </c>
      <c r="C117" s="51">
        <f t="shared" si="2"/>
        <v>1</v>
      </c>
      <c r="D117" s="51" t="s">
        <v>620</v>
      </c>
      <c r="E117" s="51"/>
      <c r="F117" s="58" t="str">
        <f t="shared" si="4"/>
        <v>ChuteStatus[35]</v>
      </c>
    </row>
    <row r="118" spans="1:6" x14ac:dyDescent="0.3">
      <c r="A118" s="51">
        <v>1</v>
      </c>
      <c r="B118" s="51">
        <f t="shared" si="3"/>
        <v>151</v>
      </c>
      <c r="C118" s="51">
        <f t="shared" si="2"/>
        <v>1</v>
      </c>
      <c r="D118" s="51" t="s">
        <v>620</v>
      </c>
      <c r="E118" s="51"/>
      <c r="F118" s="58" t="str">
        <f t="shared" si="4"/>
        <v>ChuteStatus[36]</v>
      </c>
    </row>
    <row r="119" spans="1:6" x14ac:dyDescent="0.3">
      <c r="A119" s="51">
        <v>1</v>
      </c>
      <c r="B119" s="51">
        <f t="shared" si="3"/>
        <v>152</v>
      </c>
      <c r="C119" s="51">
        <f t="shared" si="2"/>
        <v>1</v>
      </c>
      <c r="D119" s="51" t="s">
        <v>620</v>
      </c>
      <c r="E119" s="51"/>
      <c r="F119" s="58" t="str">
        <f t="shared" si="4"/>
        <v>ChuteStatus[37]</v>
      </c>
    </row>
    <row r="120" spans="1:6" x14ac:dyDescent="0.3">
      <c r="A120" s="51">
        <v>1</v>
      </c>
      <c r="B120" s="51">
        <f t="shared" si="3"/>
        <v>153</v>
      </c>
      <c r="C120" s="51">
        <f t="shared" si="2"/>
        <v>1</v>
      </c>
      <c r="D120" s="51" t="s">
        <v>620</v>
      </c>
      <c r="E120" s="51"/>
      <c r="F120" s="58" t="str">
        <f t="shared" si="4"/>
        <v>ChuteStatus[38]</v>
      </c>
    </row>
    <row r="121" spans="1:6" x14ac:dyDescent="0.3">
      <c r="A121" s="51">
        <v>1</v>
      </c>
      <c r="B121" s="51">
        <f t="shared" si="3"/>
        <v>154</v>
      </c>
      <c r="C121" s="51">
        <f t="shared" si="2"/>
        <v>1</v>
      </c>
      <c r="D121" s="51" t="s">
        <v>620</v>
      </c>
      <c r="E121" s="51"/>
      <c r="F121" s="58" t="str">
        <f t="shared" si="4"/>
        <v>ChuteStatus[39]</v>
      </c>
    </row>
    <row r="122" spans="1:6" x14ac:dyDescent="0.3">
      <c r="A122" s="51">
        <v>1</v>
      </c>
      <c r="B122" s="51">
        <f t="shared" si="3"/>
        <v>155</v>
      </c>
      <c r="C122" s="51">
        <f t="shared" si="2"/>
        <v>1</v>
      </c>
      <c r="D122" s="51" t="s">
        <v>620</v>
      </c>
      <c r="E122" s="51"/>
      <c r="F122" s="58" t="str">
        <f t="shared" si="4"/>
        <v>ChuteStatus[40]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784"/>
  <sheetViews>
    <sheetView topLeftCell="A939" zoomScale="85" zoomScaleNormal="85" workbookViewId="0">
      <selection activeCell="G947" sqref="G94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1384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1371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3" t="s">
        <v>544</v>
      </c>
      <c r="H785" s="73" t="s">
        <v>309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3" t="s">
        <v>545</v>
      </c>
      <c r="H786" s="73" t="s">
        <v>310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3" t="s">
        <v>546</v>
      </c>
      <c r="H787" s="73" t="s">
        <v>311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3" t="s">
        <v>547</v>
      </c>
      <c r="H788" s="73" t="s">
        <v>625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3" t="s">
        <v>548</v>
      </c>
      <c r="H789" s="73" t="s">
        <v>626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3" t="s">
        <v>549</v>
      </c>
      <c r="H790" s="73" t="s">
        <v>255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3" t="s">
        <v>550</v>
      </c>
      <c r="H791" s="73" t="s">
        <v>98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3" t="s">
        <v>551</v>
      </c>
      <c r="H792" s="73" t="s">
        <v>89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3" t="s">
        <v>552</v>
      </c>
      <c r="H793" s="73" t="s">
        <v>99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3" t="s">
        <v>553</v>
      </c>
      <c r="H794" s="73" t="s">
        <v>100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3" t="s">
        <v>554</v>
      </c>
      <c r="H795" s="73" t="s">
        <v>206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3" t="s">
        <v>555</v>
      </c>
      <c r="H796" s="73" t="s">
        <v>207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3" t="s">
        <v>556</v>
      </c>
      <c r="H797" s="73" t="s">
        <v>208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3" t="s">
        <v>557</v>
      </c>
      <c r="H798" s="73" t="s">
        <v>209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3" t="s">
        <v>558</v>
      </c>
      <c r="H799" s="73" t="s">
        <v>210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3" t="s">
        <v>559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3" t="s">
        <v>544</v>
      </c>
      <c r="H802" s="73" t="s">
        <v>309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3" t="s">
        <v>545</v>
      </c>
      <c r="H803" s="73" t="s">
        <v>310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3" t="s">
        <v>546</v>
      </c>
      <c r="H804" s="73" t="s">
        <v>311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3" t="s">
        <v>547</v>
      </c>
      <c r="H805" s="73" t="s">
        <v>625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3" t="s">
        <v>548</v>
      </c>
      <c r="H806" s="73" t="s">
        <v>626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3" t="s">
        <v>549</v>
      </c>
      <c r="H807" s="73" t="s">
        <v>255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3" t="s">
        <v>550</v>
      </c>
      <c r="H808" s="73" t="s">
        <v>98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3" t="s">
        <v>551</v>
      </c>
      <c r="H809" s="73" t="s">
        <v>89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3" t="s">
        <v>552</v>
      </c>
      <c r="H810" s="73" t="s">
        <v>99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3" t="s">
        <v>553</v>
      </c>
      <c r="H811" s="73" t="s">
        <v>100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3" t="s">
        <v>554</v>
      </c>
      <c r="H812" s="73" t="s">
        <v>206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3" t="s">
        <v>555</v>
      </c>
      <c r="H813" s="73" t="s">
        <v>207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3" t="s">
        <v>556</v>
      </c>
      <c r="H814" s="73" t="s">
        <v>208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3" t="s">
        <v>557</v>
      </c>
      <c r="H815" s="73" t="s">
        <v>209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3" t="s">
        <v>558</v>
      </c>
      <c r="H816" s="73" t="s">
        <v>210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3" t="s">
        <v>559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3" t="s">
        <v>544</v>
      </c>
      <c r="H819" s="73" t="s">
        <v>309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3" t="s">
        <v>545</v>
      </c>
      <c r="H820" s="73" t="s">
        <v>310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3" t="s">
        <v>546</v>
      </c>
      <c r="H821" s="73" t="s">
        <v>311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3" t="s">
        <v>547</v>
      </c>
      <c r="H822" s="73" t="s">
        <v>625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3" t="s">
        <v>548</v>
      </c>
      <c r="H823" s="73" t="s">
        <v>626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3" t="s">
        <v>549</v>
      </c>
      <c r="H824" s="73" t="s">
        <v>255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3" t="s">
        <v>550</v>
      </c>
      <c r="H825" s="73" t="s">
        <v>98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3" t="s">
        <v>551</v>
      </c>
      <c r="H826" s="73" t="s">
        <v>89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3" t="s">
        <v>552</v>
      </c>
      <c r="H827" s="73" t="s">
        <v>99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3" t="s">
        <v>553</v>
      </c>
      <c r="H828" s="73" t="s">
        <v>100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3" t="s">
        <v>554</v>
      </c>
      <c r="H829" s="73" t="s">
        <v>206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3" t="s">
        <v>555</v>
      </c>
      <c r="H830" s="73" t="s">
        <v>207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3" t="s">
        <v>556</v>
      </c>
      <c r="H831" s="73" t="s">
        <v>208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3" t="s">
        <v>557</v>
      </c>
      <c r="H832" s="73" t="s">
        <v>209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3" t="s">
        <v>558</v>
      </c>
      <c r="H833" s="73" t="s">
        <v>210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3" t="s">
        <v>559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3" t="s">
        <v>544</v>
      </c>
      <c r="H836" s="73" t="s">
        <v>309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3" t="s">
        <v>545</v>
      </c>
      <c r="H837" s="73" t="s">
        <v>310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3" t="s">
        <v>546</v>
      </c>
      <c r="H838" s="73" t="s">
        <v>311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3" t="s">
        <v>547</v>
      </c>
      <c r="H839" s="73" t="s">
        <v>625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3" t="s">
        <v>548</v>
      </c>
      <c r="H840" s="73" t="s">
        <v>626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3" t="s">
        <v>549</v>
      </c>
      <c r="H841" s="73" t="s">
        <v>255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3" t="s">
        <v>550</v>
      </c>
      <c r="H842" s="73" t="s">
        <v>98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3" t="s">
        <v>551</v>
      </c>
      <c r="H843" s="73" t="s">
        <v>89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3" t="s">
        <v>552</v>
      </c>
      <c r="H844" s="73" t="s">
        <v>99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3" t="s">
        <v>553</v>
      </c>
      <c r="H845" s="73" t="s">
        <v>100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3" t="s">
        <v>554</v>
      </c>
      <c r="H846" s="73" t="s">
        <v>206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3" t="s">
        <v>555</v>
      </c>
      <c r="H847" s="73" t="s">
        <v>207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3" t="s">
        <v>556</v>
      </c>
      <c r="H848" s="73" t="s">
        <v>208</v>
      </c>
      <c r="I848" s="58" t="str">
        <f xml:space="preserve"> MID(I847,1,16) &amp; "b14"</f>
        <v>ChuteStatus[34].b14</v>
      </c>
    </row>
    <row r="849" spans="1:9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3" t="s">
        <v>557</v>
      </c>
      <c r="H849" s="73" t="s">
        <v>209</v>
      </c>
      <c r="I849" s="58" t="str">
        <f xml:space="preserve"> MID(I848,1,16) &amp; "b15"</f>
        <v>ChuteStatus[34].b15</v>
      </c>
    </row>
    <row r="850" spans="1:9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3" t="s">
        <v>558</v>
      </c>
      <c r="H850" s="73" t="s">
        <v>210</v>
      </c>
      <c r="I850" s="58" t="str">
        <f xml:space="preserve"> MID(I849,1,16) &amp; "b16"</f>
        <v>ChuteStatus[34].b16</v>
      </c>
    </row>
    <row r="851" spans="1:9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3" t="s">
        <v>559</v>
      </c>
      <c r="H851" s="51"/>
      <c r="I851" s="51"/>
    </row>
    <row r="852" spans="1:9" x14ac:dyDescent="0.3">
      <c r="G852" s="49"/>
    </row>
    <row r="853" spans="1:9" x14ac:dyDescent="0.3">
      <c r="A853" s="51">
        <v>1</v>
      </c>
      <c r="B853" s="51"/>
      <c r="C853" s="51">
        <f>C836+1</f>
        <v>57</v>
      </c>
      <c r="D853" s="51">
        <v>0</v>
      </c>
      <c r="E853" s="51">
        <f>E836+16</f>
        <v>1025</v>
      </c>
      <c r="F853" s="51">
        <v>0</v>
      </c>
      <c r="G853" s="73" t="s">
        <v>544</v>
      </c>
      <c r="H853" s="73" t="s">
        <v>309</v>
      </c>
      <c r="I853" s="58" t="str">
        <f xml:space="preserve"> MID(I836,1,12) &amp; TEXT(MID(I836,13,2)+1,"00") &amp; "]" &amp; RIGHT(I836,LEN(I836)-FIND("]",I836))</f>
        <v>ChuteStatus[35].b2</v>
      </c>
    </row>
    <row r="854" spans="1:9" x14ac:dyDescent="0.3">
      <c r="A854" s="51">
        <v>1</v>
      </c>
      <c r="B854" s="51"/>
      <c r="C854" s="51">
        <f>C853</f>
        <v>57</v>
      </c>
      <c r="D854" s="51">
        <v>0</v>
      </c>
      <c r="E854" s="51">
        <f>E853+1</f>
        <v>1026</v>
      </c>
      <c r="F854" s="51">
        <v>0</v>
      </c>
      <c r="G854" s="73" t="s">
        <v>545</v>
      </c>
      <c r="H854" s="73" t="s">
        <v>310</v>
      </c>
      <c r="I854" s="58" t="str">
        <f xml:space="preserve"> MID(I853,1,16) &amp; "b3"</f>
        <v>ChuteStatus[35].b3</v>
      </c>
    </row>
    <row r="855" spans="1:9" x14ac:dyDescent="0.3">
      <c r="A855" s="51">
        <v>1</v>
      </c>
      <c r="B855" s="51"/>
      <c r="C855" s="51">
        <f t="shared" ref="C855:C868" si="112">C854</f>
        <v>57</v>
      </c>
      <c r="D855" s="51">
        <v>0</v>
      </c>
      <c r="E855" s="51">
        <f t="shared" ref="E855:E868" si="113">E854+1</f>
        <v>1027</v>
      </c>
      <c r="F855" s="51">
        <v>0</v>
      </c>
      <c r="G855" s="73" t="s">
        <v>546</v>
      </c>
      <c r="H855" s="73" t="s">
        <v>311</v>
      </c>
      <c r="I855" s="58" t="str">
        <f xml:space="preserve"> MID(I854,1,16) &amp; "b4"</f>
        <v>ChuteStatus[35].b4</v>
      </c>
    </row>
    <row r="856" spans="1:9" x14ac:dyDescent="0.3">
      <c r="A856" s="51">
        <v>1</v>
      </c>
      <c r="B856" s="51"/>
      <c r="C856" s="51">
        <f t="shared" si="112"/>
        <v>57</v>
      </c>
      <c r="D856" s="51">
        <v>0</v>
      </c>
      <c r="E856" s="51">
        <f t="shared" si="113"/>
        <v>1028</v>
      </c>
      <c r="F856" s="51">
        <v>0</v>
      </c>
      <c r="G856" s="73" t="s">
        <v>547</v>
      </c>
      <c r="H856" s="73" t="s">
        <v>625</v>
      </c>
      <c r="I856" s="58" t="str">
        <f xml:space="preserve"> MID(I855,1,16) &amp; "b5"</f>
        <v>ChuteStatus[35].b5</v>
      </c>
    </row>
    <row r="857" spans="1:9" x14ac:dyDescent="0.3">
      <c r="A857" s="51">
        <v>1</v>
      </c>
      <c r="B857" s="51"/>
      <c r="C857" s="51">
        <f t="shared" si="112"/>
        <v>57</v>
      </c>
      <c r="D857" s="51">
        <v>0</v>
      </c>
      <c r="E857" s="51">
        <f t="shared" si="113"/>
        <v>1029</v>
      </c>
      <c r="F857" s="51">
        <v>0</v>
      </c>
      <c r="G857" s="73" t="s">
        <v>548</v>
      </c>
      <c r="H857" s="73" t="s">
        <v>626</v>
      </c>
      <c r="I857" s="58" t="str">
        <f xml:space="preserve"> MID(I856,1,16) &amp; "b6"</f>
        <v>ChuteStatus[35].b6</v>
      </c>
    </row>
    <row r="858" spans="1:9" x14ac:dyDescent="0.3">
      <c r="A858" s="51">
        <v>1</v>
      </c>
      <c r="B858" s="51"/>
      <c r="C858" s="51">
        <f t="shared" si="112"/>
        <v>57</v>
      </c>
      <c r="D858" s="51">
        <v>0</v>
      </c>
      <c r="E858" s="51">
        <f t="shared" si="113"/>
        <v>1030</v>
      </c>
      <c r="F858" s="51">
        <v>0</v>
      </c>
      <c r="G858" s="73" t="s">
        <v>549</v>
      </c>
      <c r="H858" s="73" t="s">
        <v>255</v>
      </c>
      <c r="I858" s="58" t="str">
        <f xml:space="preserve"> MID(I857,1,16) &amp; "b7"</f>
        <v>ChuteStatus[35].b7</v>
      </c>
    </row>
    <row r="859" spans="1:9" x14ac:dyDescent="0.3">
      <c r="A859" s="51">
        <v>1</v>
      </c>
      <c r="B859" s="51"/>
      <c r="C859" s="51">
        <f t="shared" si="112"/>
        <v>57</v>
      </c>
      <c r="D859" s="51">
        <v>0</v>
      </c>
      <c r="E859" s="51">
        <f t="shared" si="113"/>
        <v>1031</v>
      </c>
      <c r="F859" s="51">
        <v>0</v>
      </c>
      <c r="G859" s="73" t="s">
        <v>550</v>
      </c>
      <c r="H859" s="73" t="s">
        <v>98</v>
      </c>
      <c r="I859" s="58" t="str">
        <f xml:space="preserve"> MID(I858,1,16) &amp; "b8"</f>
        <v>ChuteStatus[35].b8</v>
      </c>
    </row>
    <row r="860" spans="1:9" x14ac:dyDescent="0.3">
      <c r="A860" s="51">
        <v>1</v>
      </c>
      <c r="B860" s="51"/>
      <c r="C860" s="51">
        <f t="shared" si="112"/>
        <v>57</v>
      </c>
      <c r="D860" s="51">
        <v>0</v>
      </c>
      <c r="E860" s="51">
        <f t="shared" si="113"/>
        <v>1032</v>
      </c>
      <c r="F860" s="51">
        <v>0</v>
      </c>
      <c r="G860" s="73" t="s">
        <v>551</v>
      </c>
      <c r="H860" s="73" t="s">
        <v>89</v>
      </c>
      <c r="I860" s="58" t="str">
        <f xml:space="preserve"> MID(I859,1,16) &amp; "b9"</f>
        <v>ChuteStatus[35].b9</v>
      </c>
    </row>
    <row r="861" spans="1:9" x14ac:dyDescent="0.3">
      <c r="A861" s="51">
        <v>1</v>
      </c>
      <c r="B861" s="51"/>
      <c r="C861" s="51">
        <f t="shared" si="112"/>
        <v>57</v>
      </c>
      <c r="D861" s="51">
        <v>0</v>
      </c>
      <c r="E861" s="51">
        <f t="shared" si="113"/>
        <v>1033</v>
      </c>
      <c r="F861" s="51">
        <v>0</v>
      </c>
      <c r="G861" s="73" t="s">
        <v>552</v>
      </c>
      <c r="H861" s="73" t="s">
        <v>99</v>
      </c>
      <c r="I861" s="58" t="str">
        <f xml:space="preserve"> MID(I860,1,16) &amp; "b10"</f>
        <v>ChuteStatus[35].b10</v>
      </c>
    </row>
    <row r="862" spans="1:9" x14ac:dyDescent="0.3">
      <c r="A862" s="51">
        <v>1</v>
      </c>
      <c r="B862" s="51"/>
      <c r="C862" s="51">
        <f t="shared" si="112"/>
        <v>57</v>
      </c>
      <c r="D862" s="51">
        <v>0</v>
      </c>
      <c r="E862" s="51">
        <f t="shared" si="113"/>
        <v>1034</v>
      </c>
      <c r="F862" s="51">
        <v>0</v>
      </c>
      <c r="G862" s="73" t="s">
        <v>553</v>
      </c>
      <c r="H862" s="73" t="s">
        <v>100</v>
      </c>
      <c r="I862" s="58" t="str">
        <f xml:space="preserve"> MID(I861,1,16) &amp; "b11"</f>
        <v>ChuteStatus[35].b11</v>
      </c>
    </row>
    <row r="863" spans="1:9" x14ac:dyDescent="0.3">
      <c r="A863" s="51">
        <v>1</v>
      </c>
      <c r="B863" s="51"/>
      <c r="C863" s="51">
        <f t="shared" si="112"/>
        <v>57</v>
      </c>
      <c r="D863" s="51">
        <v>0</v>
      </c>
      <c r="E863" s="51">
        <f t="shared" si="113"/>
        <v>1035</v>
      </c>
      <c r="F863" s="51">
        <v>0</v>
      </c>
      <c r="G863" s="73" t="s">
        <v>554</v>
      </c>
      <c r="H863" s="73" t="s">
        <v>206</v>
      </c>
      <c r="I863" s="58" t="str">
        <f xml:space="preserve"> MID(I862,1,16) &amp; "b12"</f>
        <v>ChuteStatus[35].b12</v>
      </c>
    </row>
    <row r="864" spans="1:9" x14ac:dyDescent="0.3">
      <c r="A864" s="51">
        <v>1</v>
      </c>
      <c r="B864" s="51"/>
      <c r="C864" s="51">
        <f t="shared" si="112"/>
        <v>57</v>
      </c>
      <c r="D864" s="51">
        <v>0</v>
      </c>
      <c r="E864" s="51">
        <f t="shared" si="113"/>
        <v>1036</v>
      </c>
      <c r="F864" s="51">
        <v>0</v>
      </c>
      <c r="G864" s="73" t="s">
        <v>555</v>
      </c>
      <c r="H864" s="73" t="s">
        <v>207</v>
      </c>
      <c r="I864" s="58" t="str">
        <f xml:space="preserve"> MID(I863,1,16) &amp; "b13"</f>
        <v>ChuteStatus[35].b13</v>
      </c>
    </row>
    <row r="865" spans="1:9" x14ac:dyDescent="0.3">
      <c r="A865" s="51">
        <v>1</v>
      </c>
      <c r="B865" s="51"/>
      <c r="C865" s="51">
        <f t="shared" si="112"/>
        <v>57</v>
      </c>
      <c r="D865" s="51">
        <v>0</v>
      </c>
      <c r="E865" s="51">
        <f t="shared" si="113"/>
        <v>1037</v>
      </c>
      <c r="F865" s="51">
        <v>0</v>
      </c>
      <c r="G865" s="73" t="s">
        <v>556</v>
      </c>
      <c r="H865" s="73" t="s">
        <v>208</v>
      </c>
      <c r="I865" s="58" t="str">
        <f xml:space="preserve"> MID(I864,1,16) &amp; "b14"</f>
        <v>ChuteStatus[35].b14</v>
      </c>
    </row>
    <row r="866" spans="1:9" x14ac:dyDescent="0.3">
      <c r="A866" s="51">
        <v>1</v>
      </c>
      <c r="B866" s="51"/>
      <c r="C866" s="51">
        <f t="shared" si="112"/>
        <v>57</v>
      </c>
      <c r="D866" s="51">
        <v>0</v>
      </c>
      <c r="E866" s="51">
        <f t="shared" si="113"/>
        <v>1038</v>
      </c>
      <c r="F866" s="51">
        <v>0</v>
      </c>
      <c r="G866" s="73" t="s">
        <v>557</v>
      </c>
      <c r="H866" s="73" t="s">
        <v>209</v>
      </c>
      <c r="I866" s="58" t="str">
        <f xml:space="preserve"> MID(I865,1,16) &amp; "b15"</f>
        <v>ChuteStatus[35].b15</v>
      </c>
    </row>
    <row r="867" spans="1:9" x14ac:dyDescent="0.3">
      <c r="A867" s="51">
        <v>1</v>
      </c>
      <c r="B867" s="51"/>
      <c r="C867" s="51">
        <f t="shared" si="112"/>
        <v>57</v>
      </c>
      <c r="D867" s="51">
        <v>0</v>
      </c>
      <c r="E867" s="51">
        <f t="shared" si="113"/>
        <v>1039</v>
      </c>
      <c r="F867" s="51">
        <v>0</v>
      </c>
      <c r="G867" s="73" t="s">
        <v>558</v>
      </c>
      <c r="H867" s="73" t="s">
        <v>210</v>
      </c>
      <c r="I867" s="58" t="str">
        <f xml:space="preserve"> MID(I866,1,16) &amp; "b16"</f>
        <v>ChuteStatus[35].b16</v>
      </c>
    </row>
    <row r="868" spans="1:9" x14ac:dyDescent="0.3">
      <c r="A868" s="51">
        <v>1</v>
      </c>
      <c r="B868" s="51"/>
      <c r="C868" s="51">
        <f t="shared" si="112"/>
        <v>57</v>
      </c>
      <c r="D868" s="51">
        <v>0</v>
      </c>
      <c r="E868" s="51">
        <f t="shared" si="113"/>
        <v>1040</v>
      </c>
      <c r="F868" s="51">
        <v>0</v>
      </c>
      <c r="G868" s="73" t="s">
        <v>559</v>
      </c>
      <c r="H868" s="51"/>
      <c r="I868" s="51"/>
    </row>
    <row r="869" spans="1:9" x14ac:dyDescent="0.3">
      <c r="G869" s="49"/>
    </row>
    <row r="870" spans="1:9" x14ac:dyDescent="0.3">
      <c r="A870" s="51">
        <v>1</v>
      </c>
      <c r="B870" s="51"/>
      <c r="C870" s="51">
        <f>C853+1</f>
        <v>58</v>
      </c>
      <c r="D870" s="51">
        <v>0</v>
      </c>
      <c r="E870" s="51">
        <f>E853+16</f>
        <v>1041</v>
      </c>
      <c r="F870" s="51">
        <v>0</v>
      </c>
      <c r="G870" s="73" t="s">
        <v>544</v>
      </c>
      <c r="H870" s="73" t="s">
        <v>309</v>
      </c>
      <c r="I870" s="58" t="str">
        <f xml:space="preserve"> MID(I853,1,12) &amp; TEXT(MID(I853,13,2)+1,"00") &amp; "]" &amp; RIGHT(I853,LEN(I853)-FIND("]",I853))</f>
        <v>ChuteStatus[36].b2</v>
      </c>
    </row>
    <row r="871" spans="1:9" x14ac:dyDescent="0.3">
      <c r="A871" s="51">
        <v>1</v>
      </c>
      <c r="B871" s="51"/>
      <c r="C871" s="51">
        <f>C870</f>
        <v>58</v>
      </c>
      <c r="D871" s="51">
        <v>0</v>
      </c>
      <c r="E871" s="51">
        <f>E870+1</f>
        <v>1042</v>
      </c>
      <c r="F871" s="51">
        <v>0</v>
      </c>
      <c r="G871" s="73" t="s">
        <v>545</v>
      </c>
      <c r="H871" s="73" t="s">
        <v>310</v>
      </c>
      <c r="I871" s="58" t="str">
        <f xml:space="preserve"> MID(I870,1,16) &amp; "b3"</f>
        <v>ChuteStatus[36].b3</v>
      </c>
    </row>
    <row r="872" spans="1:9" x14ac:dyDescent="0.3">
      <c r="A872" s="51">
        <v>1</v>
      </c>
      <c r="B872" s="51"/>
      <c r="C872" s="51">
        <f t="shared" ref="C872:C885" si="114">C871</f>
        <v>58</v>
      </c>
      <c r="D872" s="51">
        <v>0</v>
      </c>
      <c r="E872" s="51">
        <f t="shared" ref="E872:E885" si="115">E871+1</f>
        <v>1043</v>
      </c>
      <c r="F872" s="51">
        <v>0</v>
      </c>
      <c r="G872" s="73" t="s">
        <v>546</v>
      </c>
      <c r="H872" s="73" t="s">
        <v>311</v>
      </c>
      <c r="I872" s="58" t="str">
        <f xml:space="preserve"> MID(I871,1,16) &amp; "b4"</f>
        <v>ChuteStatus[36].b4</v>
      </c>
    </row>
    <row r="873" spans="1:9" x14ac:dyDescent="0.3">
      <c r="A873" s="51">
        <v>1</v>
      </c>
      <c r="B873" s="51"/>
      <c r="C873" s="51">
        <f t="shared" si="114"/>
        <v>58</v>
      </c>
      <c r="D873" s="51">
        <v>0</v>
      </c>
      <c r="E873" s="51">
        <f t="shared" si="115"/>
        <v>1044</v>
      </c>
      <c r="F873" s="51">
        <v>0</v>
      </c>
      <c r="G873" s="73" t="s">
        <v>547</v>
      </c>
      <c r="H873" s="73" t="s">
        <v>625</v>
      </c>
      <c r="I873" s="58" t="str">
        <f xml:space="preserve"> MID(I872,1,16) &amp; "b5"</f>
        <v>ChuteStatus[36].b5</v>
      </c>
    </row>
    <row r="874" spans="1:9" x14ac:dyDescent="0.3">
      <c r="A874" s="51">
        <v>1</v>
      </c>
      <c r="B874" s="51"/>
      <c r="C874" s="51">
        <f t="shared" si="114"/>
        <v>58</v>
      </c>
      <c r="D874" s="51">
        <v>0</v>
      </c>
      <c r="E874" s="51">
        <f t="shared" si="115"/>
        <v>1045</v>
      </c>
      <c r="F874" s="51">
        <v>0</v>
      </c>
      <c r="G874" s="73" t="s">
        <v>548</v>
      </c>
      <c r="H874" s="73" t="s">
        <v>626</v>
      </c>
      <c r="I874" s="58" t="str">
        <f xml:space="preserve"> MID(I873,1,16) &amp; "b6"</f>
        <v>ChuteStatus[36].b6</v>
      </c>
    </row>
    <row r="875" spans="1:9" x14ac:dyDescent="0.3">
      <c r="A875" s="51">
        <v>1</v>
      </c>
      <c r="B875" s="51"/>
      <c r="C875" s="51">
        <f t="shared" si="114"/>
        <v>58</v>
      </c>
      <c r="D875" s="51">
        <v>0</v>
      </c>
      <c r="E875" s="51">
        <f t="shared" si="115"/>
        <v>1046</v>
      </c>
      <c r="F875" s="51">
        <v>0</v>
      </c>
      <c r="G875" s="73" t="s">
        <v>549</v>
      </c>
      <c r="H875" s="73" t="s">
        <v>255</v>
      </c>
      <c r="I875" s="58" t="str">
        <f xml:space="preserve"> MID(I874,1,16) &amp; "b7"</f>
        <v>ChuteStatus[36].b7</v>
      </c>
    </row>
    <row r="876" spans="1:9" x14ac:dyDescent="0.3">
      <c r="A876" s="51">
        <v>1</v>
      </c>
      <c r="B876" s="51"/>
      <c r="C876" s="51">
        <f t="shared" si="114"/>
        <v>58</v>
      </c>
      <c r="D876" s="51">
        <v>0</v>
      </c>
      <c r="E876" s="51">
        <f t="shared" si="115"/>
        <v>1047</v>
      </c>
      <c r="F876" s="51">
        <v>0</v>
      </c>
      <c r="G876" s="73" t="s">
        <v>550</v>
      </c>
      <c r="H876" s="73" t="s">
        <v>98</v>
      </c>
      <c r="I876" s="58" t="str">
        <f xml:space="preserve"> MID(I875,1,16) &amp; "b8"</f>
        <v>ChuteStatus[36].b8</v>
      </c>
    </row>
    <row r="877" spans="1:9" x14ac:dyDescent="0.3">
      <c r="A877" s="51">
        <v>1</v>
      </c>
      <c r="B877" s="51"/>
      <c r="C877" s="51">
        <f t="shared" si="114"/>
        <v>58</v>
      </c>
      <c r="D877" s="51">
        <v>0</v>
      </c>
      <c r="E877" s="51">
        <f t="shared" si="115"/>
        <v>1048</v>
      </c>
      <c r="F877" s="51">
        <v>0</v>
      </c>
      <c r="G877" s="73" t="s">
        <v>551</v>
      </c>
      <c r="H877" s="73" t="s">
        <v>89</v>
      </c>
      <c r="I877" s="58" t="str">
        <f xml:space="preserve"> MID(I876,1,16) &amp; "b9"</f>
        <v>ChuteStatus[36].b9</v>
      </c>
    </row>
    <row r="878" spans="1:9" x14ac:dyDescent="0.3">
      <c r="A878" s="51">
        <v>1</v>
      </c>
      <c r="B878" s="51"/>
      <c r="C878" s="51">
        <f t="shared" si="114"/>
        <v>58</v>
      </c>
      <c r="D878" s="51">
        <v>0</v>
      </c>
      <c r="E878" s="51">
        <f t="shared" si="115"/>
        <v>1049</v>
      </c>
      <c r="F878" s="51">
        <v>0</v>
      </c>
      <c r="G878" s="73" t="s">
        <v>552</v>
      </c>
      <c r="H878" s="73" t="s">
        <v>99</v>
      </c>
      <c r="I878" s="58" t="str">
        <f xml:space="preserve"> MID(I877,1,16) &amp; "b10"</f>
        <v>ChuteStatus[36].b10</v>
      </c>
    </row>
    <row r="879" spans="1:9" x14ac:dyDescent="0.3">
      <c r="A879" s="51">
        <v>1</v>
      </c>
      <c r="B879" s="51"/>
      <c r="C879" s="51">
        <f t="shared" si="114"/>
        <v>58</v>
      </c>
      <c r="D879" s="51">
        <v>0</v>
      </c>
      <c r="E879" s="51">
        <f t="shared" si="115"/>
        <v>1050</v>
      </c>
      <c r="F879" s="51">
        <v>0</v>
      </c>
      <c r="G879" s="73" t="s">
        <v>553</v>
      </c>
      <c r="H879" s="73" t="s">
        <v>100</v>
      </c>
      <c r="I879" s="58" t="str">
        <f xml:space="preserve"> MID(I878,1,16) &amp; "b11"</f>
        <v>ChuteStatus[36].b11</v>
      </c>
    </row>
    <row r="880" spans="1:9" x14ac:dyDescent="0.3">
      <c r="A880" s="51">
        <v>1</v>
      </c>
      <c r="B880" s="51"/>
      <c r="C880" s="51">
        <f t="shared" si="114"/>
        <v>58</v>
      </c>
      <c r="D880" s="51">
        <v>0</v>
      </c>
      <c r="E880" s="51">
        <f t="shared" si="115"/>
        <v>1051</v>
      </c>
      <c r="F880" s="51">
        <v>0</v>
      </c>
      <c r="G880" s="73" t="s">
        <v>554</v>
      </c>
      <c r="H880" s="73" t="s">
        <v>206</v>
      </c>
      <c r="I880" s="58" t="str">
        <f xml:space="preserve"> MID(I879,1,16) &amp; "b12"</f>
        <v>ChuteStatus[36].b12</v>
      </c>
    </row>
    <row r="881" spans="1:9" x14ac:dyDescent="0.3">
      <c r="A881" s="51">
        <v>1</v>
      </c>
      <c r="B881" s="51"/>
      <c r="C881" s="51">
        <f t="shared" si="114"/>
        <v>58</v>
      </c>
      <c r="D881" s="51">
        <v>0</v>
      </c>
      <c r="E881" s="51">
        <f t="shared" si="115"/>
        <v>1052</v>
      </c>
      <c r="F881" s="51">
        <v>0</v>
      </c>
      <c r="G881" s="73" t="s">
        <v>555</v>
      </c>
      <c r="H881" s="73" t="s">
        <v>207</v>
      </c>
      <c r="I881" s="58" t="str">
        <f xml:space="preserve"> MID(I880,1,16) &amp; "b13"</f>
        <v>ChuteStatus[36].b13</v>
      </c>
    </row>
    <row r="882" spans="1:9" x14ac:dyDescent="0.3">
      <c r="A882" s="51">
        <v>1</v>
      </c>
      <c r="B882" s="51"/>
      <c r="C882" s="51">
        <f t="shared" si="114"/>
        <v>58</v>
      </c>
      <c r="D882" s="51">
        <v>0</v>
      </c>
      <c r="E882" s="51">
        <f t="shared" si="115"/>
        <v>1053</v>
      </c>
      <c r="F882" s="51">
        <v>0</v>
      </c>
      <c r="G882" s="73" t="s">
        <v>556</v>
      </c>
      <c r="H882" s="73" t="s">
        <v>208</v>
      </c>
      <c r="I882" s="58" t="str">
        <f xml:space="preserve"> MID(I881,1,16) &amp; "b14"</f>
        <v>ChuteStatus[36].b14</v>
      </c>
    </row>
    <row r="883" spans="1:9" x14ac:dyDescent="0.3">
      <c r="A883" s="51">
        <v>1</v>
      </c>
      <c r="B883" s="51"/>
      <c r="C883" s="51">
        <f t="shared" si="114"/>
        <v>58</v>
      </c>
      <c r="D883" s="51">
        <v>0</v>
      </c>
      <c r="E883" s="51">
        <f t="shared" si="115"/>
        <v>1054</v>
      </c>
      <c r="F883" s="51">
        <v>0</v>
      </c>
      <c r="G883" s="73" t="s">
        <v>557</v>
      </c>
      <c r="H883" s="73" t="s">
        <v>209</v>
      </c>
      <c r="I883" s="58" t="str">
        <f xml:space="preserve"> MID(I882,1,16) &amp; "b15"</f>
        <v>ChuteStatus[36].b15</v>
      </c>
    </row>
    <row r="884" spans="1:9" x14ac:dyDescent="0.3">
      <c r="A884" s="51">
        <v>1</v>
      </c>
      <c r="B884" s="51"/>
      <c r="C884" s="51">
        <f t="shared" si="114"/>
        <v>58</v>
      </c>
      <c r="D884" s="51">
        <v>0</v>
      </c>
      <c r="E884" s="51">
        <f t="shared" si="115"/>
        <v>1055</v>
      </c>
      <c r="F884" s="51">
        <v>0</v>
      </c>
      <c r="G884" s="73" t="s">
        <v>558</v>
      </c>
      <c r="H884" s="73" t="s">
        <v>210</v>
      </c>
      <c r="I884" s="58" t="str">
        <f xml:space="preserve"> MID(I883,1,16) &amp; "b16"</f>
        <v>ChuteStatus[36].b16</v>
      </c>
    </row>
    <row r="885" spans="1:9" x14ac:dyDescent="0.3">
      <c r="A885" s="51">
        <v>1</v>
      </c>
      <c r="B885" s="51"/>
      <c r="C885" s="51">
        <f t="shared" si="114"/>
        <v>58</v>
      </c>
      <c r="D885" s="51">
        <v>0</v>
      </c>
      <c r="E885" s="51">
        <f t="shared" si="115"/>
        <v>1056</v>
      </c>
      <c r="F885" s="51">
        <v>0</v>
      </c>
      <c r="G885" s="73" t="s">
        <v>559</v>
      </c>
      <c r="H885" s="51"/>
      <c r="I885" s="51"/>
    </row>
    <row r="886" spans="1:9" x14ac:dyDescent="0.3">
      <c r="G886" s="49"/>
    </row>
    <row r="887" spans="1:9" x14ac:dyDescent="0.3">
      <c r="A887" s="51">
        <v>1</v>
      </c>
      <c r="B887" s="51"/>
      <c r="C887" s="51">
        <f>C870+1</f>
        <v>59</v>
      </c>
      <c r="D887" s="51">
        <v>0</v>
      </c>
      <c r="E887" s="51">
        <f>E870+16</f>
        <v>1057</v>
      </c>
      <c r="F887" s="51">
        <v>0</v>
      </c>
      <c r="G887" s="73" t="s">
        <v>544</v>
      </c>
      <c r="H887" s="73" t="s">
        <v>309</v>
      </c>
      <c r="I887" s="58" t="str">
        <f xml:space="preserve"> MID(I870,1,12) &amp; TEXT(MID(I870,13,2)+1,"00") &amp; "]" &amp; RIGHT(I870,LEN(I870)-FIND("]",I870))</f>
        <v>ChuteStatus[37].b2</v>
      </c>
    </row>
    <row r="888" spans="1:9" x14ac:dyDescent="0.3">
      <c r="A888" s="51">
        <v>1</v>
      </c>
      <c r="B888" s="51"/>
      <c r="C888" s="51">
        <f>C887</f>
        <v>59</v>
      </c>
      <c r="D888" s="51">
        <v>0</v>
      </c>
      <c r="E888" s="51">
        <f>E887+1</f>
        <v>1058</v>
      </c>
      <c r="F888" s="51">
        <v>0</v>
      </c>
      <c r="G888" s="73" t="s">
        <v>545</v>
      </c>
      <c r="H888" s="73" t="s">
        <v>310</v>
      </c>
      <c r="I888" s="58" t="str">
        <f xml:space="preserve"> MID(I887,1,16) &amp; "b3"</f>
        <v>ChuteStatus[37].b3</v>
      </c>
    </row>
    <row r="889" spans="1:9" x14ac:dyDescent="0.3">
      <c r="A889" s="51">
        <v>1</v>
      </c>
      <c r="B889" s="51"/>
      <c r="C889" s="51">
        <f t="shared" ref="C889:C902" si="116">C888</f>
        <v>59</v>
      </c>
      <c r="D889" s="51">
        <v>0</v>
      </c>
      <c r="E889" s="51">
        <f t="shared" ref="E889:E902" si="117">E888+1</f>
        <v>1059</v>
      </c>
      <c r="F889" s="51">
        <v>0</v>
      </c>
      <c r="G889" s="73" t="s">
        <v>546</v>
      </c>
      <c r="H889" s="73" t="s">
        <v>311</v>
      </c>
      <c r="I889" s="58" t="str">
        <f xml:space="preserve"> MID(I888,1,16) &amp; "b4"</f>
        <v>ChuteStatus[37].b4</v>
      </c>
    </row>
    <row r="890" spans="1:9" x14ac:dyDescent="0.3">
      <c r="A890" s="51">
        <v>1</v>
      </c>
      <c r="B890" s="51"/>
      <c r="C890" s="51">
        <f t="shared" si="116"/>
        <v>59</v>
      </c>
      <c r="D890" s="51">
        <v>0</v>
      </c>
      <c r="E890" s="51">
        <f t="shared" si="117"/>
        <v>1060</v>
      </c>
      <c r="F890" s="51">
        <v>0</v>
      </c>
      <c r="G890" s="73" t="s">
        <v>547</v>
      </c>
      <c r="H890" s="73" t="s">
        <v>625</v>
      </c>
      <c r="I890" s="58" t="str">
        <f xml:space="preserve"> MID(I889,1,16) &amp; "b5"</f>
        <v>ChuteStatus[37].b5</v>
      </c>
    </row>
    <row r="891" spans="1:9" x14ac:dyDescent="0.3">
      <c r="A891" s="51">
        <v>1</v>
      </c>
      <c r="B891" s="51"/>
      <c r="C891" s="51">
        <f t="shared" si="116"/>
        <v>59</v>
      </c>
      <c r="D891" s="51">
        <v>0</v>
      </c>
      <c r="E891" s="51">
        <f t="shared" si="117"/>
        <v>1061</v>
      </c>
      <c r="F891" s="51">
        <v>0</v>
      </c>
      <c r="G891" s="73" t="s">
        <v>548</v>
      </c>
      <c r="H891" s="73" t="s">
        <v>626</v>
      </c>
      <c r="I891" s="58" t="str">
        <f xml:space="preserve"> MID(I890,1,16) &amp; "b6"</f>
        <v>ChuteStatus[37].b6</v>
      </c>
    </row>
    <row r="892" spans="1:9" x14ac:dyDescent="0.3">
      <c r="A892" s="51">
        <v>1</v>
      </c>
      <c r="B892" s="51"/>
      <c r="C892" s="51">
        <f t="shared" si="116"/>
        <v>59</v>
      </c>
      <c r="D892" s="51">
        <v>0</v>
      </c>
      <c r="E892" s="51">
        <f t="shared" si="117"/>
        <v>1062</v>
      </c>
      <c r="F892" s="51">
        <v>0</v>
      </c>
      <c r="G892" s="73" t="s">
        <v>549</v>
      </c>
      <c r="H892" s="73" t="s">
        <v>255</v>
      </c>
      <c r="I892" s="58" t="str">
        <f xml:space="preserve"> MID(I891,1,16) &amp; "b7"</f>
        <v>ChuteStatus[37].b7</v>
      </c>
    </row>
    <row r="893" spans="1:9" x14ac:dyDescent="0.3">
      <c r="A893" s="51">
        <v>1</v>
      </c>
      <c r="B893" s="51"/>
      <c r="C893" s="51">
        <f t="shared" si="116"/>
        <v>59</v>
      </c>
      <c r="D893" s="51">
        <v>0</v>
      </c>
      <c r="E893" s="51">
        <f t="shared" si="117"/>
        <v>1063</v>
      </c>
      <c r="F893" s="51">
        <v>0</v>
      </c>
      <c r="G893" s="73" t="s">
        <v>550</v>
      </c>
      <c r="H893" s="73" t="s">
        <v>98</v>
      </c>
      <c r="I893" s="58" t="str">
        <f xml:space="preserve"> MID(I892,1,16) &amp; "b8"</f>
        <v>ChuteStatus[37].b8</v>
      </c>
    </row>
    <row r="894" spans="1:9" x14ac:dyDescent="0.3">
      <c r="A894" s="51">
        <v>1</v>
      </c>
      <c r="B894" s="51"/>
      <c r="C894" s="51">
        <f t="shared" si="116"/>
        <v>59</v>
      </c>
      <c r="D894" s="51">
        <v>0</v>
      </c>
      <c r="E894" s="51">
        <f t="shared" si="117"/>
        <v>1064</v>
      </c>
      <c r="F894" s="51">
        <v>0</v>
      </c>
      <c r="G894" s="73" t="s">
        <v>551</v>
      </c>
      <c r="H894" s="73" t="s">
        <v>89</v>
      </c>
      <c r="I894" s="58" t="str">
        <f xml:space="preserve"> MID(I893,1,16) &amp; "b9"</f>
        <v>ChuteStatus[37].b9</v>
      </c>
    </row>
    <row r="895" spans="1:9" x14ac:dyDescent="0.3">
      <c r="A895" s="51">
        <v>1</v>
      </c>
      <c r="B895" s="51"/>
      <c r="C895" s="51">
        <f t="shared" si="116"/>
        <v>59</v>
      </c>
      <c r="D895" s="51">
        <v>0</v>
      </c>
      <c r="E895" s="51">
        <f t="shared" si="117"/>
        <v>1065</v>
      </c>
      <c r="F895" s="51">
        <v>0</v>
      </c>
      <c r="G895" s="73" t="s">
        <v>552</v>
      </c>
      <c r="H895" s="73" t="s">
        <v>99</v>
      </c>
      <c r="I895" s="58" t="str">
        <f xml:space="preserve"> MID(I894,1,16) &amp; "b10"</f>
        <v>ChuteStatus[37].b10</v>
      </c>
    </row>
    <row r="896" spans="1:9" x14ac:dyDescent="0.3">
      <c r="A896" s="51">
        <v>1</v>
      </c>
      <c r="B896" s="51"/>
      <c r="C896" s="51">
        <f t="shared" si="116"/>
        <v>59</v>
      </c>
      <c r="D896" s="51">
        <v>0</v>
      </c>
      <c r="E896" s="51">
        <f t="shared" si="117"/>
        <v>1066</v>
      </c>
      <c r="F896" s="51">
        <v>0</v>
      </c>
      <c r="G896" s="73" t="s">
        <v>553</v>
      </c>
      <c r="H896" s="73" t="s">
        <v>100</v>
      </c>
      <c r="I896" s="58" t="str">
        <f xml:space="preserve"> MID(I895,1,16) &amp; "b11"</f>
        <v>ChuteStatus[37].b11</v>
      </c>
    </row>
    <row r="897" spans="1:9" x14ac:dyDescent="0.3">
      <c r="A897" s="51">
        <v>1</v>
      </c>
      <c r="B897" s="51"/>
      <c r="C897" s="51">
        <f t="shared" si="116"/>
        <v>59</v>
      </c>
      <c r="D897" s="51">
        <v>0</v>
      </c>
      <c r="E897" s="51">
        <f t="shared" si="117"/>
        <v>1067</v>
      </c>
      <c r="F897" s="51">
        <v>0</v>
      </c>
      <c r="G897" s="73" t="s">
        <v>554</v>
      </c>
      <c r="H897" s="73" t="s">
        <v>206</v>
      </c>
      <c r="I897" s="58" t="str">
        <f xml:space="preserve"> MID(I896,1,16) &amp; "b12"</f>
        <v>ChuteStatus[37].b12</v>
      </c>
    </row>
    <row r="898" spans="1:9" x14ac:dyDescent="0.3">
      <c r="A898" s="51">
        <v>1</v>
      </c>
      <c r="B898" s="51"/>
      <c r="C898" s="51">
        <f t="shared" si="116"/>
        <v>59</v>
      </c>
      <c r="D898" s="51">
        <v>0</v>
      </c>
      <c r="E898" s="51">
        <f t="shared" si="117"/>
        <v>1068</v>
      </c>
      <c r="F898" s="51">
        <v>0</v>
      </c>
      <c r="G898" s="73" t="s">
        <v>555</v>
      </c>
      <c r="H898" s="73" t="s">
        <v>207</v>
      </c>
      <c r="I898" s="58" t="str">
        <f xml:space="preserve"> MID(I897,1,16) &amp; "b13"</f>
        <v>ChuteStatus[37].b13</v>
      </c>
    </row>
    <row r="899" spans="1:9" x14ac:dyDescent="0.3">
      <c r="A899" s="51">
        <v>1</v>
      </c>
      <c r="B899" s="51"/>
      <c r="C899" s="51">
        <f t="shared" si="116"/>
        <v>59</v>
      </c>
      <c r="D899" s="51">
        <v>0</v>
      </c>
      <c r="E899" s="51">
        <f t="shared" si="117"/>
        <v>1069</v>
      </c>
      <c r="F899" s="51">
        <v>0</v>
      </c>
      <c r="G899" s="73" t="s">
        <v>556</v>
      </c>
      <c r="H899" s="73" t="s">
        <v>208</v>
      </c>
      <c r="I899" s="58" t="str">
        <f xml:space="preserve"> MID(I898,1,16) &amp; "b14"</f>
        <v>ChuteStatus[37].b14</v>
      </c>
    </row>
    <row r="900" spans="1:9" x14ac:dyDescent="0.3">
      <c r="A900" s="51">
        <v>1</v>
      </c>
      <c r="B900" s="51"/>
      <c r="C900" s="51">
        <f t="shared" si="116"/>
        <v>59</v>
      </c>
      <c r="D900" s="51">
        <v>0</v>
      </c>
      <c r="E900" s="51">
        <f t="shared" si="117"/>
        <v>1070</v>
      </c>
      <c r="F900" s="51">
        <v>0</v>
      </c>
      <c r="G900" s="73" t="s">
        <v>557</v>
      </c>
      <c r="H900" s="73" t="s">
        <v>209</v>
      </c>
      <c r="I900" s="58" t="str">
        <f xml:space="preserve"> MID(I899,1,16) &amp; "b15"</f>
        <v>ChuteStatus[37].b15</v>
      </c>
    </row>
    <row r="901" spans="1:9" x14ac:dyDescent="0.3">
      <c r="A901" s="51">
        <v>1</v>
      </c>
      <c r="B901" s="51"/>
      <c r="C901" s="51">
        <f t="shared" si="116"/>
        <v>59</v>
      </c>
      <c r="D901" s="51">
        <v>0</v>
      </c>
      <c r="E901" s="51">
        <f t="shared" si="117"/>
        <v>1071</v>
      </c>
      <c r="F901" s="51">
        <v>0</v>
      </c>
      <c r="G901" s="73" t="s">
        <v>558</v>
      </c>
      <c r="H901" s="73" t="s">
        <v>210</v>
      </c>
      <c r="I901" s="58" t="str">
        <f xml:space="preserve"> MID(I900,1,16) &amp; "b16"</f>
        <v>ChuteStatus[37].b16</v>
      </c>
    </row>
    <row r="902" spans="1:9" x14ac:dyDescent="0.3">
      <c r="A902" s="51">
        <v>1</v>
      </c>
      <c r="B902" s="51"/>
      <c r="C902" s="51">
        <f t="shared" si="116"/>
        <v>59</v>
      </c>
      <c r="D902" s="51">
        <v>0</v>
      </c>
      <c r="E902" s="51">
        <f t="shared" si="117"/>
        <v>1072</v>
      </c>
      <c r="F902" s="51">
        <v>0</v>
      </c>
      <c r="G902" s="73" t="s">
        <v>559</v>
      </c>
      <c r="H902" s="51"/>
      <c r="I902" s="51"/>
    </row>
    <row r="903" spans="1:9" x14ac:dyDescent="0.3">
      <c r="G903" s="49"/>
    </row>
    <row r="904" spans="1:9" x14ac:dyDescent="0.3">
      <c r="A904" s="51">
        <v>1</v>
      </c>
      <c r="B904" s="51"/>
      <c r="C904" s="51">
        <f>C887+1</f>
        <v>60</v>
      </c>
      <c r="D904" s="51">
        <v>0</v>
      </c>
      <c r="E904" s="51">
        <f>E887+16</f>
        <v>1073</v>
      </c>
      <c r="F904" s="51">
        <v>0</v>
      </c>
      <c r="G904" s="73" t="s">
        <v>544</v>
      </c>
      <c r="H904" s="73" t="s">
        <v>309</v>
      </c>
      <c r="I904" s="58" t="str">
        <f xml:space="preserve"> MID(I887,1,12) &amp; TEXT(MID(I887,13,2)+1,"00") &amp; "]" &amp; RIGHT(I887,LEN(I887)-FIND("]",I887))</f>
        <v>ChuteStatus[38].b2</v>
      </c>
    </row>
    <row r="905" spans="1:9" x14ac:dyDescent="0.3">
      <c r="A905" s="51">
        <v>1</v>
      </c>
      <c r="B905" s="51"/>
      <c r="C905" s="51">
        <f>C904</f>
        <v>60</v>
      </c>
      <c r="D905" s="51">
        <v>0</v>
      </c>
      <c r="E905" s="51">
        <f>E904+1</f>
        <v>1074</v>
      </c>
      <c r="F905" s="51">
        <v>0</v>
      </c>
      <c r="G905" s="73" t="s">
        <v>545</v>
      </c>
      <c r="H905" s="73" t="s">
        <v>310</v>
      </c>
      <c r="I905" s="58" t="str">
        <f xml:space="preserve"> MID(I904,1,16) &amp; "b3"</f>
        <v>ChuteStatus[38].b3</v>
      </c>
    </row>
    <row r="906" spans="1:9" x14ac:dyDescent="0.3">
      <c r="A906" s="51">
        <v>1</v>
      </c>
      <c r="B906" s="51"/>
      <c r="C906" s="51">
        <f t="shared" ref="C906:C919" si="118">C905</f>
        <v>60</v>
      </c>
      <c r="D906" s="51">
        <v>0</v>
      </c>
      <c r="E906" s="51">
        <f t="shared" ref="E906:E919" si="119">E905+1</f>
        <v>1075</v>
      </c>
      <c r="F906" s="51">
        <v>0</v>
      </c>
      <c r="G906" s="73" t="s">
        <v>546</v>
      </c>
      <c r="H906" s="73" t="s">
        <v>311</v>
      </c>
      <c r="I906" s="58" t="str">
        <f xml:space="preserve"> MID(I905,1,16) &amp; "b4"</f>
        <v>ChuteStatus[38].b4</v>
      </c>
    </row>
    <row r="907" spans="1:9" x14ac:dyDescent="0.3">
      <c r="A907" s="51">
        <v>1</v>
      </c>
      <c r="B907" s="51"/>
      <c r="C907" s="51">
        <f t="shared" si="118"/>
        <v>60</v>
      </c>
      <c r="D907" s="51">
        <v>0</v>
      </c>
      <c r="E907" s="51">
        <f t="shared" si="119"/>
        <v>1076</v>
      </c>
      <c r="F907" s="51">
        <v>0</v>
      </c>
      <c r="G907" s="73" t="s">
        <v>547</v>
      </c>
      <c r="H907" s="73" t="s">
        <v>625</v>
      </c>
      <c r="I907" s="58" t="str">
        <f xml:space="preserve"> MID(I906,1,16) &amp; "b5"</f>
        <v>ChuteStatus[38].b5</v>
      </c>
    </row>
    <row r="908" spans="1:9" x14ac:dyDescent="0.3">
      <c r="A908" s="51">
        <v>1</v>
      </c>
      <c r="B908" s="51"/>
      <c r="C908" s="51">
        <f t="shared" si="118"/>
        <v>60</v>
      </c>
      <c r="D908" s="51">
        <v>0</v>
      </c>
      <c r="E908" s="51">
        <f t="shared" si="119"/>
        <v>1077</v>
      </c>
      <c r="F908" s="51">
        <v>0</v>
      </c>
      <c r="G908" s="73" t="s">
        <v>548</v>
      </c>
      <c r="H908" s="73" t="s">
        <v>626</v>
      </c>
      <c r="I908" s="58" t="str">
        <f xml:space="preserve"> MID(I907,1,16) &amp; "b6"</f>
        <v>ChuteStatus[38].b6</v>
      </c>
    </row>
    <row r="909" spans="1:9" x14ac:dyDescent="0.3">
      <c r="A909" s="51">
        <v>1</v>
      </c>
      <c r="B909" s="51"/>
      <c r="C909" s="51">
        <f t="shared" si="118"/>
        <v>60</v>
      </c>
      <c r="D909" s="51">
        <v>0</v>
      </c>
      <c r="E909" s="51">
        <f t="shared" si="119"/>
        <v>1078</v>
      </c>
      <c r="F909" s="51">
        <v>0</v>
      </c>
      <c r="G909" s="73" t="s">
        <v>549</v>
      </c>
      <c r="H909" s="73" t="s">
        <v>255</v>
      </c>
      <c r="I909" s="58" t="str">
        <f xml:space="preserve"> MID(I908,1,16) &amp; "b7"</f>
        <v>ChuteStatus[38].b7</v>
      </c>
    </row>
    <row r="910" spans="1:9" x14ac:dyDescent="0.3">
      <c r="A910" s="51">
        <v>1</v>
      </c>
      <c r="B910" s="51"/>
      <c r="C910" s="51">
        <f t="shared" si="118"/>
        <v>60</v>
      </c>
      <c r="D910" s="51">
        <v>0</v>
      </c>
      <c r="E910" s="51">
        <f t="shared" si="119"/>
        <v>1079</v>
      </c>
      <c r="F910" s="51">
        <v>0</v>
      </c>
      <c r="G910" s="73" t="s">
        <v>550</v>
      </c>
      <c r="H910" s="73" t="s">
        <v>98</v>
      </c>
      <c r="I910" s="58" t="str">
        <f xml:space="preserve"> MID(I909,1,16) &amp; "b8"</f>
        <v>ChuteStatus[38].b8</v>
      </c>
    </row>
    <row r="911" spans="1:9" x14ac:dyDescent="0.3">
      <c r="A911" s="51">
        <v>1</v>
      </c>
      <c r="B911" s="51"/>
      <c r="C911" s="51">
        <f t="shared" si="118"/>
        <v>60</v>
      </c>
      <c r="D911" s="51">
        <v>0</v>
      </c>
      <c r="E911" s="51">
        <f t="shared" si="119"/>
        <v>1080</v>
      </c>
      <c r="F911" s="51">
        <v>0</v>
      </c>
      <c r="G911" s="73" t="s">
        <v>551</v>
      </c>
      <c r="H911" s="73" t="s">
        <v>89</v>
      </c>
      <c r="I911" s="58" t="str">
        <f xml:space="preserve"> MID(I910,1,16) &amp; "b9"</f>
        <v>ChuteStatus[38].b9</v>
      </c>
    </row>
    <row r="912" spans="1:9" x14ac:dyDescent="0.3">
      <c r="A912" s="51">
        <v>1</v>
      </c>
      <c r="B912" s="51"/>
      <c r="C912" s="51">
        <f t="shared" si="118"/>
        <v>60</v>
      </c>
      <c r="D912" s="51">
        <v>0</v>
      </c>
      <c r="E912" s="51">
        <f t="shared" si="119"/>
        <v>1081</v>
      </c>
      <c r="F912" s="51">
        <v>0</v>
      </c>
      <c r="G912" s="73" t="s">
        <v>552</v>
      </c>
      <c r="H912" s="73" t="s">
        <v>99</v>
      </c>
      <c r="I912" s="58" t="str">
        <f xml:space="preserve"> MID(I911,1,16) &amp; "b10"</f>
        <v>ChuteStatus[38].b10</v>
      </c>
    </row>
    <row r="913" spans="1:9" x14ac:dyDescent="0.3">
      <c r="A913" s="51">
        <v>1</v>
      </c>
      <c r="B913" s="51"/>
      <c r="C913" s="51">
        <f t="shared" si="118"/>
        <v>60</v>
      </c>
      <c r="D913" s="51">
        <v>0</v>
      </c>
      <c r="E913" s="51">
        <f t="shared" si="119"/>
        <v>1082</v>
      </c>
      <c r="F913" s="51">
        <v>0</v>
      </c>
      <c r="G913" s="73" t="s">
        <v>553</v>
      </c>
      <c r="H913" s="73" t="s">
        <v>100</v>
      </c>
      <c r="I913" s="58" t="str">
        <f xml:space="preserve"> MID(I912,1,16) &amp; "b11"</f>
        <v>ChuteStatus[38].b11</v>
      </c>
    </row>
    <row r="914" spans="1:9" x14ac:dyDescent="0.3">
      <c r="A914" s="51">
        <v>1</v>
      </c>
      <c r="B914" s="51"/>
      <c r="C914" s="51">
        <f t="shared" si="118"/>
        <v>60</v>
      </c>
      <c r="D914" s="51">
        <v>0</v>
      </c>
      <c r="E914" s="51">
        <f t="shared" si="119"/>
        <v>1083</v>
      </c>
      <c r="F914" s="51">
        <v>0</v>
      </c>
      <c r="G914" s="73" t="s">
        <v>554</v>
      </c>
      <c r="H914" s="73" t="s">
        <v>206</v>
      </c>
      <c r="I914" s="58" t="str">
        <f xml:space="preserve"> MID(I913,1,16) &amp; "b12"</f>
        <v>ChuteStatus[38].b12</v>
      </c>
    </row>
    <row r="915" spans="1:9" x14ac:dyDescent="0.3">
      <c r="A915" s="51">
        <v>1</v>
      </c>
      <c r="B915" s="51"/>
      <c r="C915" s="51">
        <f t="shared" si="118"/>
        <v>60</v>
      </c>
      <c r="D915" s="51">
        <v>0</v>
      </c>
      <c r="E915" s="51">
        <f t="shared" si="119"/>
        <v>1084</v>
      </c>
      <c r="F915" s="51">
        <v>0</v>
      </c>
      <c r="G915" s="73" t="s">
        <v>555</v>
      </c>
      <c r="H915" s="73" t="s">
        <v>207</v>
      </c>
      <c r="I915" s="58" t="str">
        <f xml:space="preserve"> MID(I914,1,16) &amp; "b13"</f>
        <v>ChuteStatus[38].b13</v>
      </c>
    </row>
    <row r="916" spans="1:9" x14ac:dyDescent="0.3">
      <c r="A916" s="51">
        <v>1</v>
      </c>
      <c r="B916" s="51"/>
      <c r="C916" s="51">
        <f t="shared" si="118"/>
        <v>60</v>
      </c>
      <c r="D916" s="51">
        <v>0</v>
      </c>
      <c r="E916" s="51">
        <f t="shared" si="119"/>
        <v>1085</v>
      </c>
      <c r="F916" s="51">
        <v>0</v>
      </c>
      <c r="G916" s="73" t="s">
        <v>556</v>
      </c>
      <c r="H916" s="73" t="s">
        <v>208</v>
      </c>
      <c r="I916" s="58" t="str">
        <f xml:space="preserve"> MID(I915,1,16) &amp; "b14"</f>
        <v>ChuteStatus[38].b14</v>
      </c>
    </row>
    <row r="917" spans="1:9" x14ac:dyDescent="0.3">
      <c r="A917" s="51">
        <v>1</v>
      </c>
      <c r="B917" s="51"/>
      <c r="C917" s="51">
        <f t="shared" si="118"/>
        <v>60</v>
      </c>
      <c r="D917" s="51">
        <v>0</v>
      </c>
      <c r="E917" s="51">
        <f t="shared" si="119"/>
        <v>1086</v>
      </c>
      <c r="F917" s="51">
        <v>0</v>
      </c>
      <c r="G917" s="73" t="s">
        <v>557</v>
      </c>
      <c r="H917" s="73" t="s">
        <v>209</v>
      </c>
      <c r="I917" s="58" t="str">
        <f xml:space="preserve"> MID(I916,1,16) &amp; "b15"</f>
        <v>ChuteStatus[38].b15</v>
      </c>
    </row>
    <row r="918" spans="1:9" x14ac:dyDescent="0.3">
      <c r="A918" s="51">
        <v>1</v>
      </c>
      <c r="B918" s="51"/>
      <c r="C918" s="51">
        <f t="shared" si="118"/>
        <v>60</v>
      </c>
      <c r="D918" s="51">
        <v>0</v>
      </c>
      <c r="E918" s="51">
        <f t="shared" si="119"/>
        <v>1087</v>
      </c>
      <c r="F918" s="51">
        <v>0</v>
      </c>
      <c r="G918" s="73" t="s">
        <v>558</v>
      </c>
      <c r="H918" s="73" t="s">
        <v>210</v>
      </c>
      <c r="I918" s="58" t="str">
        <f xml:space="preserve"> MID(I917,1,16) &amp; "b16"</f>
        <v>ChuteStatus[38].b16</v>
      </c>
    </row>
    <row r="919" spans="1:9" x14ac:dyDescent="0.3">
      <c r="A919" s="51">
        <v>1</v>
      </c>
      <c r="B919" s="51"/>
      <c r="C919" s="51">
        <f t="shared" si="118"/>
        <v>60</v>
      </c>
      <c r="D919" s="51">
        <v>0</v>
      </c>
      <c r="E919" s="51">
        <f t="shared" si="119"/>
        <v>1088</v>
      </c>
      <c r="F919" s="51">
        <v>0</v>
      </c>
      <c r="G919" s="73" t="s">
        <v>559</v>
      </c>
      <c r="H919" s="51"/>
      <c r="I919" s="51"/>
    </row>
    <row r="920" spans="1:9" x14ac:dyDescent="0.3">
      <c r="G920" s="49"/>
    </row>
    <row r="921" spans="1:9" x14ac:dyDescent="0.3">
      <c r="A921" s="51">
        <v>1</v>
      </c>
      <c r="B921" s="51"/>
      <c r="C921" s="51">
        <f>C904+1</f>
        <v>61</v>
      </c>
      <c r="D921" s="51">
        <v>0</v>
      </c>
      <c r="E921" s="51">
        <f>E904+16</f>
        <v>1089</v>
      </c>
      <c r="F921" s="51">
        <v>0</v>
      </c>
      <c r="G921" s="73" t="s">
        <v>544</v>
      </c>
      <c r="H921" s="73" t="s">
        <v>309</v>
      </c>
      <c r="I921" s="58" t="str">
        <f xml:space="preserve"> MID(I904,1,12) &amp; TEXT(MID(I904,13,2)+1,"00") &amp; "]" &amp; RIGHT(I904,LEN(I904)-FIND("]",I904))</f>
        <v>ChuteStatus[39].b2</v>
      </c>
    </row>
    <row r="922" spans="1:9" x14ac:dyDescent="0.3">
      <c r="A922" s="51">
        <v>1</v>
      </c>
      <c r="B922" s="51"/>
      <c r="C922" s="51">
        <f>C921</f>
        <v>61</v>
      </c>
      <c r="D922" s="51">
        <v>0</v>
      </c>
      <c r="E922" s="51">
        <f>E921+1</f>
        <v>1090</v>
      </c>
      <c r="F922" s="51">
        <v>0</v>
      </c>
      <c r="G922" s="73" t="s">
        <v>545</v>
      </c>
      <c r="H922" s="73" t="s">
        <v>310</v>
      </c>
      <c r="I922" s="58" t="str">
        <f xml:space="preserve"> MID(I921,1,16) &amp; "b3"</f>
        <v>ChuteStatus[39].b3</v>
      </c>
    </row>
    <row r="923" spans="1:9" x14ac:dyDescent="0.3">
      <c r="A923" s="51">
        <v>1</v>
      </c>
      <c r="B923" s="51"/>
      <c r="C923" s="51">
        <f t="shared" ref="C923:C936" si="120">C922</f>
        <v>61</v>
      </c>
      <c r="D923" s="51">
        <v>0</v>
      </c>
      <c r="E923" s="51">
        <f t="shared" ref="E923:E936" si="121">E922+1</f>
        <v>1091</v>
      </c>
      <c r="F923" s="51">
        <v>0</v>
      </c>
      <c r="G923" s="73" t="s">
        <v>546</v>
      </c>
      <c r="H923" s="73" t="s">
        <v>311</v>
      </c>
      <c r="I923" s="58" t="str">
        <f xml:space="preserve"> MID(I922,1,16) &amp; "b4"</f>
        <v>ChuteStatus[39].b4</v>
      </c>
    </row>
    <row r="924" spans="1:9" x14ac:dyDescent="0.3">
      <c r="A924" s="51">
        <v>1</v>
      </c>
      <c r="B924" s="51"/>
      <c r="C924" s="51">
        <f t="shared" si="120"/>
        <v>61</v>
      </c>
      <c r="D924" s="51">
        <v>0</v>
      </c>
      <c r="E924" s="51">
        <f t="shared" si="121"/>
        <v>1092</v>
      </c>
      <c r="F924" s="51">
        <v>0</v>
      </c>
      <c r="G924" s="73" t="s">
        <v>547</v>
      </c>
      <c r="H924" s="73" t="s">
        <v>625</v>
      </c>
      <c r="I924" s="58" t="str">
        <f xml:space="preserve"> MID(I923,1,16) &amp; "b5"</f>
        <v>ChuteStatus[39].b5</v>
      </c>
    </row>
    <row r="925" spans="1:9" x14ac:dyDescent="0.3">
      <c r="A925" s="51">
        <v>1</v>
      </c>
      <c r="B925" s="51"/>
      <c r="C925" s="51">
        <f t="shared" si="120"/>
        <v>61</v>
      </c>
      <c r="D925" s="51">
        <v>0</v>
      </c>
      <c r="E925" s="51">
        <f t="shared" si="121"/>
        <v>1093</v>
      </c>
      <c r="F925" s="51">
        <v>0</v>
      </c>
      <c r="G925" s="73" t="s">
        <v>548</v>
      </c>
      <c r="H925" s="73" t="s">
        <v>626</v>
      </c>
      <c r="I925" s="58" t="str">
        <f xml:space="preserve"> MID(I924,1,16) &amp; "b6"</f>
        <v>ChuteStatus[39].b6</v>
      </c>
    </row>
    <row r="926" spans="1:9" x14ac:dyDescent="0.3">
      <c r="A926" s="51">
        <v>1</v>
      </c>
      <c r="B926" s="51"/>
      <c r="C926" s="51">
        <f t="shared" si="120"/>
        <v>61</v>
      </c>
      <c r="D926" s="51">
        <v>0</v>
      </c>
      <c r="E926" s="51">
        <f t="shared" si="121"/>
        <v>1094</v>
      </c>
      <c r="F926" s="51">
        <v>0</v>
      </c>
      <c r="G926" s="73" t="s">
        <v>549</v>
      </c>
      <c r="H926" s="73" t="s">
        <v>255</v>
      </c>
      <c r="I926" s="58" t="str">
        <f xml:space="preserve"> MID(I925,1,16) &amp; "b7"</f>
        <v>ChuteStatus[39].b7</v>
      </c>
    </row>
    <row r="927" spans="1:9" x14ac:dyDescent="0.3">
      <c r="A927" s="51">
        <v>1</v>
      </c>
      <c r="B927" s="51"/>
      <c r="C927" s="51">
        <f t="shared" si="120"/>
        <v>61</v>
      </c>
      <c r="D927" s="51">
        <v>0</v>
      </c>
      <c r="E927" s="51">
        <f t="shared" si="121"/>
        <v>1095</v>
      </c>
      <c r="F927" s="51">
        <v>0</v>
      </c>
      <c r="G927" s="73" t="s">
        <v>550</v>
      </c>
      <c r="H927" s="73" t="s">
        <v>98</v>
      </c>
      <c r="I927" s="58" t="str">
        <f xml:space="preserve"> MID(I926,1,16) &amp; "b8"</f>
        <v>ChuteStatus[39].b8</v>
      </c>
    </row>
    <row r="928" spans="1:9" x14ac:dyDescent="0.3">
      <c r="A928" s="51">
        <v>1</v>
      </c>
      <c r="B928" s="51"/>
      <c r="C928" s="51">
        <f t="shared" si="120"/>
        <v>61</v>
      </c>
      <c r="D928" s="51">
        <v>0</v>
      </c>
      <c r="E928" s="51">
        <f t="shared" si="121"/>
        <v>1096</v>
      </c>
      <c r="F928" s="51">
        <v>0</v>
      </c>
      <c r="G928" s="73" t="s">
        <v>551</v>
      </c>
      <c r="H928" s="73" t="s">
        <v>89</v>
      </c>
      <c r="I928" s="58" t="str">
        <f xml:space="preserve"> MID(I927,1,16) &amp; "b9"</f>
        <v>ChuteStatus[39].b9</v>
      </c>
    </row>
    <row r="929" spans="1:9" x14ac:dyDescent="0.3">
      <c r="A929" s="51">
        <v>1</v>
      </c>
      <c r="B929" s="51"/>
      <c r="C929" s="51">
        <f t="shared" si="120"/>
        <v>61</v>
      </c>
      <c r="D929" s="51">
        <v>0</v>
      </c>
      <c r="E929" s="51">
        <f t="shared" si="121"/>
        <v>1097</v>
      </c>
      <c r="F929" s="51">
        <v>0</v>
      </c>
      <c r="G929" s="73" t="s">
        <v>552</v>
      </c>
      <c r="H929" s="73" t="s">
        <v>99</v>
      </c>
      <c r="I929" s="58" t="str">
        <f xml:space="preserve"> MID(I928,1,16) &amp; "b10"</f>
        <v>ChuteStatus[39].b10</v>
      </c>
    </row>
    <row r="930" spans="1:9" x14ac:dyDescent="0.3">
      <c r="A930" s="51">
        <v>1</v>
      </c>
      <c r="B930" s="51"/>
      <c r="C930" s="51">
        <f t="shared" si="120"/>
        <v>61</v>
      </c>
      <c r="D930" s="51">
        <v>0</v>
      </c>
      <c r="E930" s="51">
        <f t="shared" si="121"/>
        <v>1098</v>
      </c>
      <c r="F930" s="51">
        <v>0</v>
      </c>
      <c r="G930" s="73" t="s">
        <v>553</v>
      </c>
      <c r="H930" s="73" t="s">
        <v>100</v>
      </c>
      <c r="I930" s="58" t="str">
        <f xml:space="preserve"> MID(I929,1,16) &amp; "b11"</f>
        <v>ChuteStatus[39].b11</v>
      </c>
    </row>
    <row r="931" spans="1:9" x14ac:dyDescent="0.3">
      <c r="A931" s="51">
        <v>1</v>
      </c>
      <c r="B931" s="51"/>
      <c r="C931" s="51">
        <f t="shared" si="120"/>
        <v>61</v>
      </c>
      <c r="D931" s="51">
        <v>0</v>
      </c>
      <c r="E931" s="51">
        <f t="shared" si="121"/>
        <v>1099</v>
      </c>
      <c r="F931" s="51">
        <v>0</v>
      </c>
      <c r="G931" s="73" t="s">
        <v>554</v>
      </c>
      <c r="H931" s="73" t="s">
        <v>206</v>
      </c>
      <c r="I931" s="58" t="str">
        <f xml:space="preserve"> MID(I930,1,16) &amp; "b12"</f>
        <v>ChuteStatus[39].b12</v>
      </c>
    </row>
    <row r="932" spans="1:9" x14ac:dyDescent="0.3">
      <c r="A932" s="51">
        <v>1</v>
      </c>
      <c r="B932" s="51"/>
      <c r="C932" s="51">
        <f t="shared" si="120"/>
        <v>61</v>
      </c>
      <c r="D932" s="51">
        <v>0</v>
      </c>
      <c r="E932" s="51">
        <f t="shared" si="121"/>
        <v>1100</v>
      </c>
      <c r="F932" s="51">
        <v>0</v>
      </c>
      <c r="G932" s="73" t="s">
        <v>555</v>
      </c>
      <c r="H932" s="73" t="s">
        <v>207</v>
      </c>
      <c r="I932" s="58" t="str">
        <f xml:space="preserve"> MID(I931,1,16) &amp; "b13"</f>
        <v>ChuteStatus[39].b13</v>
      </c>
    </row>
    <row r="933" spans="1:9" x14ac:dyDescent="0.3">
      <c r="A933" s="51">
        <v>1</v>
      </c>
      <c r="B933" s="51"/>
      <c r="C933" s="51">
        <f t="shared" si="120"/>
        <v>61</v>
      </c>
      <c r="D933" s="51">
        <v>0</v>
      </c>
      <c r="E933" s="51">
        <f t="shared" si="121"/>
        <v>1101</v>
      </c>
      <c r="F933" s="51">
        <v>0</v>
      </c>
      <c r="G933" s="73" t="s">
        <v>556</v>
      </c>
      <c r="H933" s="73" t="s">
        <v>208</v>
      </c>
      <c r="I933" s="58" t="str">
        <f xml:space="preserve"> MID(I932,1,16) &amp; "b14"</f>
        <v>ChuteStatus[39].b14</v>
      </c>
    </row>
    <row r="934" spans="1:9" x14ac:dyDescent="0.3">
      <c r="A934" s="51">
        <v>1</v>
      </c>
      <c r="B934" s="51"/>
      <c r="C934" s="51">
        <f t="shared" si="120"/>
        <v>61</v>
      </c>
      <c r="D934" s="51">
        <v>0</v>
      </c>
      <c r="E934" s="51">
        <f t="shared" si="121"/>
        <v>1102</v>
      </c>
      <c r="F934" s="51">
        <v>0</v>
      </c>
      <c r="G934" s="73" t="s">
        <v>557</v>
      </c>
      <c r="H934" s="73" t="s">
        <v>209</v>
      </c>
      <c r="I934" s="58" t="str">
        <f xml:space="preserve"> MID(I933,1,16) &amp; "b15"</f>
        <v>ChuteStatus[39].b15</v>
      </c>
    </row>
    <row r="935" spans="1:9" x14ac:dyDescent="0.3">
      <c r="A935" s="51">
        <v>1</v>
      </c>
      <c r="B935" s="51"/>
      <c r="C935" s="51">
        <f t="shared" si="120"/>
        <v>61</v>
      </c>
      <c r="D935" s="51">
        <v>0</v>
      </c>
      <c r="E935" s="51">
        <f t="shared" si="121"/>
        <v>1103</v>
      </c>
      <c r="F935" s="51">
        <v>0</v>
      </c>
      <c r="G935" s="73" t="s">
        <v>558</v>
      </c>
      <c r="H935" s="73" t="s">
        <v>210</v>
      </c>
      <c r="I935" s="58" t="str">
        <f xml:space="preserve"> MID(I934,1,16) &amp; "b16"</f>
        <v>ChuteStatus[39].b16</v>
      </c>
    </row>
    <row r="936" spans="1:9" x14ac:dyDescent="0.3">
      <c r="A936" s="51">
        <v>1</v>
      </c>
      <c r="B936" s="51"/>
      <c r="C936" s="51">
        <f t="shared" si="120"/>
        <v>61</v>
      </c>
      <c r="D936" s="51">
        <v>0</v>
      </c>
      <c r="E936" s="51">
        <f t="shared" si="121"/>
        <v>1104</v>
      </c>
      <c r="F936" s="51">
        <v>0</v>
      </c>
      <c r="G936" s="73" t="s">
        <v>559</v>
      </c>
      <c r="H936" s="51"/>
      <c r="I936" s="51"/>
    </row>
    <row r="937" spans="1:9" x14ac:dyDescent="0.3">
      <c r="G937" s="49"/>
    </row>
    <row r="938" spans="1:9" x14ac:dyDescent="0.3">
      <c r="A938" s="51">
        <v>1</v>
      </c>
      <c r="B938" s="51"/>
      <c r="C938" s="51">
        <f>C921+1</f>
        <v>62</v>
      </c>
      <c r="D938" s="51">
        <v>0</v>
      </c>
      <c r="E938" s="51">
        <f>E921+16</f>
        <v>1105</v>
      </c>
      <c r="F938" s="51">
        <v>0</v>
      </c>
      <c r="G938" s="73" t="s">
        <v>544</v>
      </c>
      <c r="H938" s="73" t="s">
        <v>309</v>
      </c>
      <c r="I938" s="58" t="str">
        <f xml:space="preserve"> MID(I921,1,12) &amp; TEXT(MID(I921,13,2)+1,"00") &amp; "]" &amp; RIGHT(I921,LEN(I921)-FIND("]",I921))</f>
        <v>ChuteStatus[40].b2</v>
      </c>
    </row>
    <row r="939" spans="1:9" x14ac:dyDescent="0.3">
      <c r="A939" s="51">
        <v>1</v>
      </c>
      <c r="B939" s="51"/>
      <c r="C939" s="51">
        <f>C938</f>
        <v>62</v>
      </c>
      <c r="D939" s="51">
        <v>0</v>
      </c>
      <c r="E939" s="51">
        <f>E938+1</f>
        <v>1106</v>
      </c>
      <c r="F939" s="51">
        <v>0</v>
      </c>
      <c r="G939" s="73" t="s">
        <v>545</v>
      </c>
      <c r="H939" s="73" t="s">
        <v>310</v>
      </c>
      <c r="I939" s="58" t="str">
        <f xml:space="preserve"> MID(I938,1,16) &amp; "b3"</f>
        <v>ChuteStatus[40].b3</v>
      </c>
    </row>
    <row r="940" spans="1:9" x14ac:dyDescent="0.3">
      <c r="A940" s="51">
        <v>1</v>
      </c>
      <c r="B940" s="51"/>
      <c r="C940" s="51">
        <f t="shared" ref="C940:C953" si="122">C939</f>
        <v>62</v>
      </c>
      <c r="D940" s="51">
        <v>0</v>
      </c>
      <c r="E940" s="51">
        <f t="shared" ref="E940:E953" si="123">E939+1</f>
        <v>1107</v>
      </c>
      <c r="F940" s="51">
        <v>0</v>
      </c>
      <c r="G940" s="73" t="s">
        <v>546</v>
      </c>
      <c r="H940" s="73" t="s">
        <v>311</v>
      </c>
      <c r="I940" s="58" t="str">
        <f xml:space="preserve"> MID(I939,1,16) &amp; "b4"</f>
        <v>ChuteStatus[40].b4</v>
      </c>
    </row>
    <row r="941" spans="1:9" x14ac:dyDescent="0.3">
      <c r="A941" s="51">
        <v>1</v>
      </c>
      <c r="B941" s="51"/>
      <c r="C941" s="51">
        <f t="shared" si="122"/>
        <v>62</v>
      </c>
      <c r="D941" s="51">
        <v>0</v>
      </c>
      <c r="E941" s="51">
        <f t="shared" si="123"/>
        <v>1108</v>
      </c>
      <c r="F941" s="51">
        <v>0</v>
      </c>
      <c r="G941" s="73" t="s">
        <v>547</v>
      </c>
      <c r="H941" s="73" t="s">
        <v>625</v>
      </c>
      <c r="I941" s="58" t="str">
        <f xml:space="preserve"> MID(I940,1,16) &amp; "b5"</f>
        <v>ChuteStatus[40].b5</v>
      </c>
    </row>
    <row r="942" spans="1:9" x14ac:dyDescent="0.3">
      <c r="A942" s="51">
        <v>1</v>
      </c>
      <c r="B942" s="51"/>
      <c r="C942" s="51">
        <f t="shared" si="122"/>
        <v>62</v>
      </c>
      <c r="D942" s="51">
        <v>0</v>
      </c>
      <c r="E942" s="51">
        <f t="shared" si="123"/>
        <v>1109</v>
      </c>
      <c r="F942" s="51">
        <v>0</v>
      </c>
      <c r="G942" s="73" t="s">
        <v>548</v>
      </c>
      <c r="H942" s="73" t="s">
        <v>626</v>
      </c>
      <c r="I942" s="58" t="str">
        <f xml:space="preserve"> MID(I941,1,16) &amp; "b6"</f>
        <v>ChuteStatus[40].b6</v>
      </c>
    </row>
    <row r="943" spans="1:9" x14ac:dyDescent="0.3">
      <c r="A943" s="51">
        <v>1</v>
      </c>
      <c r="B943" s="51"/>
      <c r="C943" s="51">
        <f t="shared" si="122"/>
        <v>62</v>
      </c>
      <c r="D943" s="51">
        <v>0</v>
      </c>
      <c r="E943" s="51">
        <f t="shared" si="123"/>
        <v>1110</v>
      </c>
      <c r="F943" s="51">
        <v>0</v>
      </c>
      <c r="G943" s="73" t="s">
        <v>549</v>
      </c>
      <c r="H943" s="73" t="s">
        <v>255</v>
      </c>
      <c r="I943" s="58" t="str">
        <f xml:space="preserve"> MID(I942,1,16) &amp; "b7"</f>
        <v>ChuteStatus[40].b7</v>
      </c>
    </row>
    <row r="944" spans="1:9" x14ac:dyDescent="0.3">
      <c r="A944" s="51">
        <v>1</v>
      </c>
      <c r="B944" s="51"/>
      <c r="C944" s="51">
        <f t="shared" si="122"/>
        <v>62</v>
      </c>
      <c r="D944" s="51">
        <v>0</v>
      </c>
      <c r="E944" s="51">
        <f t="shared" si="123"/>
        <v>1111</v>
      </c>
      <c r="F944" s="51">
        <v>0</v>
      </c>
      <c r="G944" s="73" t="s">
        <v>550</v>
      </c>
      <c r="H944" s="73" t="s">
        <v>98</v>
      </c>
      <c r="I944" s="58" t="str">
        <f xml:space="preserve"> MID(I943,1,16) &amp; "b8"</f>
        <v>ChuteStatus[40].b8</v>
      </c>
    </row>
    <row r="945" spans="1:10" x14ac:dyDescent="0.3">
      <c r="A945" s="51">
        <v>1</v>
      </c>
      <c r="B945" s="51"/>
      <c r="C945" s="51">
        <f t="shared" si="122"/>
        <v>62</v>
      </c>
      <c r="D945" s="51">
        <v>0</v>
      </c>
      <c r="E945" s="51">
        <f t="shared" si="123"/>
        <v>1112</v>
      </c>
      <c r="F945" s="51">
        <v>0</v>
      </c>
      <c r="G945" s="73" t="s">
        <v>551</v>
      </c>
      <c r="H945" s="73" t="s">
        <v>89</v>
      </c>
      <c r="I945" s="58" t="str">
        <f xml:space="preserve"> MID(I944,1,16) &amp; "b9"</f>
        <v>ChuteStatus[40].b9</v>
      </c>
    </row>
    <row r="946" spans="1:10" x14ac:dyDescent="0.3">
      <c r="A946" s="51">
        <v>1</v>
      </c>
      <c r="B946" s="51"/>
      <c r="C946" s="51">
        <f t="shared" si="122"/>
        <v>62</v>
      </c>
      <c r="D946" s="51">
        <v>0</v>
      </c>
      <c r="E946" s="51">
        <f t="shared" si="123"/>
        <v>1113</v>
      </c>
      <c r="F946" s="51">
        <v>0</v>
      </c>
      <c r="G946" s="73" t="s">
        <v>552</v>
      </c>
      <c r="H946" s="73" t="s">
        <v>99</v>
      </c>
      <c r="I946" s="58" t="str">
        <f xml:space="preserve"> MID(I945,1,16) &amp; "b10"</f>
        <v>ChuteStatus[40].b10</v>
      </c>
    </row>
    <row r="947" spans="1:10" x14ac:dyDescent="0.3">
      <c r="A947" s="51">
        <v>1</v>
      </c>
      <c r="B947" s="51"/>
      <c r="C947" s="51">
        <f t="shared" si="122"/>
        <v>62</v>
      </c>
      <c r="D947" s="51">
        <v>0</v>
      </c>
      <c r="E947" s="51">
        <f t="shared" si="123"/>
        <v>1114</v>
      </c>
      <c r="F947" s="51">
        <v>0</v>
      </c>
      <c r="G947" s="73" t="s">
        <v>553</v>
      </c>
      <c r="H947" s="73" t="s">
        <v>100</v>
      </c>
      <c r="I947" s="58" t="str">
        <f xml:space="preserve"> MID(I946,1,16) &amp; "b11"</f>
        <v>ChuteStatus[40].b11</v>
      </c>
    </row>
    <row r="948" spans="1:10" x14ac:dyDescent="0.3">
      <c r="A948" s="51">
        <v>1</v>
      </c>
      <c r="B948" s="51"/>
      <c r="C948" s="51">
        <f t="shared" si="122"/>
        <v>62</v>
      </c>
      <c r="D948" s="51">
        <v>0</v>
      </c>
      <c r="E948" s="51">
        <f t="shared" si="123"/>
        <v>1115</v>
      </c>
      <c r="F948" s="51">
        <v>0</v>
      </c>
      <c r="G948" s="73" t="s">
        <v>554</v>
      </c>
      <c r="H948" s="73" t="s">
        <v>206</v>
      </c>
      <c r="I948" s="58" t="str">
        <f xml:space="preserve"> MID(I947,1,16) &amp; "b12"</f>
        <v>ChuteStatus[40].b12</v>
      </c>
    </row>
    <row r="949" spans="1:10" x14ac:dyDescent="0.3">
      <c r="A949" s="51">
        <v>1</v>
      </c>
      <c r="B949" s="51"/>
      <c r="C949" s="51">
        <f t="shared" si="122"/>
        <v>62</v>
      </c>
      <c r="D949" s="51">
        <v>0</v>
      </c>
      <c r="E949" s="51">
        <f t="shared" si="123"/>
        <v>1116</v>
      </c>
      <c r="F949" s="51">
        <v>0</v>
      </c>
      <c r="G949" s="73" t="s">
        <v>555</v>
      </c>
      <c r="H949" s="73" t="s">
        <v>207</v>
      </c>
      <c r="I949" s="58" t="str">
        <f xml:space="preserve"> MID(I948,1,16) &amp; "b13"</f>
        <v>ChuteStatus[40].b13</v>
      </c>
    </row>
    <row r="950" spans="1:10" x14ac:dyDescent="0.3">
      <c r="A950" s="51">
        <v>1</v>
      </c>
      <c r="B950" s="51"/>
      <c r="C950" s="51">
        <f t="shared" si="122"/>
        <v>62</v>
      </c>
      <c r="D950" s="51">
        <v>0</v>
      </c>
      <c r="E950" s="51">
        <f t="shared" si="123"/>
        <v>1117</v>
      </c>
      <c r="F950" s="51">
        <v>0</v>
      </c>
      <c r="G950" s="73" t="s">
        <v>556</v>
      </c>
      <c r="H950" s="73" t="s">
        <v>208</v>
      </c>
      <c r="I950" s="58" t="str">
        <f xml:space="preserve"> MID(I949,1,16) &amp; "b14"</f>
        <v>ChuteStatus[40].b14</v>
      </c>
    </row>
    <row r="951" spans="1:10" x14ac:dyDescent="0.3">
      <c r="A951" s="51">
        <v>1</v>
      </c>
      <c r="B951" s="51"/>
      <c r="C951" s="51">
        <f t="shared" si="122"/>
        <v>62</v>
      </c>
      <c r="D951" s="51">
        <v>0</v>
      </c>
      <c r="E951" s="51">
        <f t="shared" si="123"/>
        <v>1118</v>
      </c>
      <c r="F951" s="51">
        <v>0</v>
      </c>
      <c r="G951" s="73" t="s">
        <v>557</v>
      </c>
      <c r="H951" s="73" t="s">
        <v>209</v>
      </c>
      <c r="I951" s="58" t="str">
        <f xml:space="preserve"> MID(I950,1,16) &amp; "b15"</f>
        <v>ChuteStatus[40].b15</v>
      </c>
    </row>
    <row r="952" spans="1:10" x14ac:dyDescent="0.3">
      <c r="A952" s="51">
        <v>1</v>
      </c>
      <c r="B952" s="51"/>
      <c r="C952" s="51">
        <f t="shared" si="122"/>
        <v>62</v>
      </c>
      <c r="D952" s="51">
        <v>0</v>
      </c>
      <c r="E952" s="51">
        <f t="shared" si="123"/>
        <v>1119</v>
      </c>
      <c r="F952" s="51">
        <v>0</v>
      </c>
      <c r="G952" s="73" t="s">
        <v>558</v>
      </c>
      <c r="H952" s="73" t="s">
        <v>210</v>
      </c>
      <c r="I952" s="58" t="str">
        <f xml:space="preserve"> MID(I951,1,16) &amp; "b16"</f>
        <v>ChuteStatus[40].b16</v>
      </c>
    </row>
    <row r="953" spans="1:10" x14ac:dyDescent="0.3">
      <c r="A953" s="51">
        <v>1</v>
      </c>
      <c r="B953" s="51"/>
      <c r="C953" s="51">
        <f t="shared" si="122"/>
        <v>62</v>
      </c>
      <c r="D953" s="51">
        <v>0</v>
      </c>
      <c r="E953" s="51">
        <f t="shared" si="123"/>
        <v>1120</v>
      </c>
      <c r="F953" s="51">
        <v>0</v>
      </c>
      <c r="G953" s="73" t="s">
        <v>559</v>
      </c>
      <c r="H953" s="51"/>
      <c r="I953" s="51"/>
    </row>
    <row r="954" spans="1:10" x14ac:dyDescent="0.3">
      <c r="G954" s="49"/>
    </row>
    <row r="955" spans="1:10" x14ac:dyDescent="0.3">
      <c r="A955" s="48">
        <v>1</v>
      </c>
      <c r="C955" s="48">
        <v>100</v>
      </c>
      <c r="D955" s="48">
        <v>1</v>
      </c>
      <c r="E955" s="48">
        <v>0</v>
      </c>
      <c r="F955" s="48">
        <v>1</v>
      </c>
      <c r="G955" s="49" t="s">
        <v>726</v>
      </c>
      <c r="H955" s="49" t="s">
        <v>369</v>
      </c>
      <c r="I955" s="50" t="s">
        <v>693</v>
      </c>
      <c r="J955" s="50" t="s">
        <v>709</v>
      </c>
    </row>
    <row r="956" spans="1:10" x14ac:dyDescent="0.3">
      <c r="A956" s="48">
        <v>1</v>
      </c>
      <c r="C956" s="48">
        <f>C955</f>
        <v>100</v>
      </c>
      <c r="D956" s="48">
        <v>1</v>
      </c>
      <c r="E956" s="48">
        <v>0</v>
      </c>
      <c r="F956" s="48">
        <f>F955+1</f>
        <v>2</v>
      </c>
      <c r="G956" s="49" t="s">
        <v>727</v>
      </c>
      <c r="H956" s="49" t="s">
        <v>370</v>
      </c>
      <c r="I956" s="50" t="s">
        <v>694</v>
      </c>
      <c r="J956" s="50" t="s">
        <v>710</v>
      </c>
    </row>
    <row r="957" spans="1:10" x14ac:dyDescent="0.3">
      <c r="A957" s="48">
        <v>1</v>
      </c>
      <c r="C957" s="48">
        <f t="shared" ref="C957:C970" si="124">C956</f>
        <v>100</v>
      </c>
      <c r="D957" s="48">
        <v>1</v>
      </c>
      <c r="E957" s="48">
        <v>0</v>
      </c>
      <c r="F957" s="48">
        <f t="shared" ref="F957:F970" si="125">F956+1</f>
        <v>3</v>
      </c>
      <c r="G957" s="49" t="s">
        <v>728</v>
      </c>
      <c r="H957" s="49" t="s">
        <v>345</v>
      </c>
      <c r="I957" s="50" t="s">
        <v>695</v>
      </c>
      <c r="J957" s="50" t="s">
        <v>711</v>
      </c>
    </row>
    <row r="958" spans="1:10" x14ac:dyDescent="0.3">
      <c r="A958" s="48">
        <v>1</v>
      </c>
      <c r="C958" s="48">
        <f t="shared" si="124"/>
        <v>100</v>
      </c>
      <c r="D958" s="48">
        <v>1</v>
      </c>
      <c r="E958" s="48">
        <v>0</v>
      </c>
      <c r="F958" s="48">
        <f t="shared" si="125"/>
        <v>4</v>
      </c>
      <c r="G958" s="49" t="s">
        <v>729</v>
      </c>
      <c r="H958" s="49" t="s">
        <v>371</v>
      </c>
      <c r="I958" s="50" t="s">
        <v>696</v>
      </c>
      <c r="J958" s="50" t="s">
        <v>712</v>
      </c>
    </row>
    <row r="959" spans="1:10" x14ac:dyDescent="0.3">
      <c r="A959" s="48">
        <v>1</v>
      </c>
      <c r="C959" s="48">
        <f t="shared" si="124"/>
        <v>100</v>
      </c>
      <c r="D959" s="48">
        <v>1</v>
      </c>
      <c r="E959" s="48">
        <v>0</v>
      </c>
      <c r="F959" s="48">
        <f t="shared" si="125"/>
        <v>5</v>
      </c>
      <c r="G959" s="49" t="s">
        <v>730</v>
      </c>
      <c r="H959" s="49" t="s">
        <v>346</v>
      </c>
      <c r="I959" s="50" t="s">
        <v>697</v>
      </c>
      <c r="J959" s="50" t="s">
        <v>713</v>
      </c>
    </row>
    <row r="960" spans="1:10" x14ac:dyDescent="0.3">
      <c r="A960" s="48">
        <v>1</v>
      </c>
      <c r="C960" s="48">
        <f t="shared" si="124"/>
        <v>100</v>
      </c>
      <c r="D960" s="48">
        <v>1</v>
      </c>
      <c r="E960" s="48">
        <v>0</v>
      </c>
      <c r="F960" s="48">
        <f t="shared" si="125"/>
        <v>6</v>
      </c>
      <c r="G960" s="49" t="s">
        <v>731</v>
      </c>
      <c r="H960" s="49" t="s">
        <v>347</v>
      </c>
      <c r="I960" s="50" t="s">
        <v>698</v>
      </c>
      <c r="J960" s="50" t="s">
        <v>714</v>
      </c>
    </row>
    <row r="961" spans="1:10" x14ac:dyDescent="0.3">
      <c r="A961" s="48">
        <v>1</v>
      </c>
      <c r="C961" s="48">
        <f t="shared" si="124"/>
        <v>100</v>
      </c>
      <c r="D961" s="48">
        <v>1</v>
      </c>
      <c r="E961" s="48">
        <v>0</v>
      </c>
      <c r="F961" s="48">
        <f t="shared" si="125"/>
        <v>7</v>
      </c>
      <c r="G961" s="49" t="s">
        <v>732</v>
      </c>
      <c r="H961" s="49" t="s">
        <v>344</v>
      </c>
      <c r="I961" s="50" t="s">
        <v>699</v>
      </c>
      <c r="J961" s="50" t="s">
        <v>715</v>
      </c>
    </row>
    <row r="962" spans="1:10" x14ac:dyDescent="0.3">
      <c r="A962" s="48">
        <v>1</v>
      </c>
      <c r="C962" s="48">
        <f t="shared" si="124"/>
        <v>100</v>
      </c>
      <c r="D962" s="48">
        <v>0</v>
      </c>
      <c r="E962" s="48">
        <v>0</v>
      </c>
      <c r="F962" s="48">
        <f t="shared" si="125"/>
        <v>8</v>
      </c>
      <c r="G962" s="49" t="s">
        <v>733</v>
      </c>
      <c r="H962" s="49" t="s">
        <v>517</v>
      </c>
      <c r="I962" s="50" t="s">
        <v>700</v>
      </c>
      <c r="J962" s="50" t="s">
        <v>716</v>
      </c>
    </row>
    <row r="963" spans="1:10" x14ac:dyDescent="0.3">
      <c r="A963" s="48">
        <v>1</v>
      </c>
      <c r="C963" s="48">
        <f t="shared" si="124"/>
        <v>100</v>
      </c>
      <c r="D963" s="48">
        <v>0</v>
      </c>
      <c r="E963" s="48">
        <v>0</v>
      </c>
      <c r="F963" s="48">
        <f t="shared" si="125"/>
        <v>9</v>
      </c>
      <c r="G963" s="49" t="s">
        <v>734</v>
      </c>
      <c r="H963" s="49" t="s">
        <v>517</v>
      </c>
      <c r="I963" s="50" t="s">
        <v>701</v>
      </c>
      <c r="J963" s="50" t="s">
        <v>717</v>
      </c>
    </row>
    <row r="964" spans="1:10" x14ac:dyDescent="0.3">
      <c r="A964" s="48">
        <v>1</v>
      </c>
      <c r="C964" s="48">
        <f t="shared" si="124"/>
        <v>100</v>
      </c>
      <c r="D964" s="48">
        <v>1</v>
      </c>
      <c r="E964" s="48">
        <v>0</v>
      </c>
      <c r="F964" s="48">
        <f t="shared" si="125"/>
        <v>10</v>
      </c>
      <c r="G964" s="49" t="s">
        <v>735</v>
      </c>
      <c r="H964" s="49" t="s">
        <v>372</v>
      </c>
      <c r="I964" s="50" t="s">
        <v>702</v>
      </c>
      <c r="J964" s="50" t="s">
        <v>718</v>
      </c>
    </row>
    <row r="965" spans="1:10" x14ac:dyDescent="0.3">
      <c r="A965" s="48">
        <v>1</v>
      </c>
      <c r="C965" s="48">
        <f t="shared" si="124"/>
        <v>100</v>
      </c>
      <c r="D965" s="48">
        <v>1</v>
      </c>
      <c r="E965" s="48">
        <v>0</v>
      </c>
      <c r="F965" s="48">
        <f t="shared" si="125"/>
        <v>11</v>
      </c>
      <c r="G965" s="49" t="s">
        <v>736</v>
      </c>
      <c r="H965" s="49" t="s">
        <v>373</v>
      </c>
      <c r="I965" s="50" t="s">
        <v>703</v>
      </c>
      <c r="J965" s="50" t="s">
        <v>719</v>
      </c>
    </row>
    <row r="966" spans="1:10" x14ac:dyDescent="0.3">
      <c r="A966" s="48">
        <v>1</v>
      </c>
      <c r="C966" s="48">
        <f t="shared" si="124"/>
        <v>100</v>
      </c>
      <c r="D966" s="48">
        <v>1</v>
      </c>
      <c r="E966" s="48">
        <v>0</v>
      </c>
      <c r="F966" s="48">
        <f t="shared" si="125"/>
        <v>12</v>
      </c>
      <c r="G966" s="49" t="s">
        <v>737</v>
      </c>
      <c r="H966" s="49" t="s">
        <v>374</v>
      </c>
      <c r="I966" s="50" t="s">
        <v>704</v>
      </c>
      <c r="J966" s="50" t="s">
        <v>720</v>
      </c>
    </row>
    <row r="967" spans="1:10" x14ac:dyDescent="0.3">
      <c r="A967" s="48">
        <v>1</v>
      </c>
      <c r="C967" s="48">
        <f t="shared" si="124"/>
        <v>100</v>
      </c>
      <c r="D967" s="48">
        <v>0</v>
      </c>
      <c r="E967" s="48">
        <v>0</v>
      </c>
      <c r="F967" s="48">
        <f t="shared" si="125"/>
        <v>13</v>
      </c>
      <c r="G967" s="49" t="s">
        <v>738</v>
      </c>
      <c r="H967" s="73" t="s">
        <v>725</v>
      </c>
      <c r="I967" s="50" t="s">
        <v>705</v>
      </c>
      <c r="J967" s="50" t="s">
        <v>721</v>
      </c>
    </row>
    <row r="968" spans="1:10" x14ac:dyDescent="0.3">
      <c r="A968" s="48">
        <v>1</v>
      </c>
      <c r="C968" s="48">
        <f t="shared" si="124"/>
        <v>100</v>
      </c>
      <c r="D968" s="48">
        <v>0</v>
      </c>
      <c r="E968" s="48">
        <v>0</v>
      </c>
      <c r="F968" s="48">
        <f t="shared" si="125"/>
        <v>14</v>
      </c>
      <c r="G968" s="49" t="s">
        <v>739</v>
      </c>
      <c r="H968" s="49" t="s">
        <v>517</v>
      </c>
      <c r="I968" s="50" t="s">
        <v>706</v>
      </c>
      <c r="J968" s="50" t="s">
        <v>722</v>
      </c>
    </row>
    <row r="969" spans="1:10" x14ac:dyDescent="0.3">
      <c r="A969" s="48">
        <v>1</v>
      </c>
      <c r="C969" s="48">
        <f t="shared" si="124"/>
        <v>100</v>
      </c>
      <c r="D969" s="48">
        <v>0</v>
      </c>
      <c r="E969" s="48">
        <v>0</v>
      </c>
      <c r="F969" s="48">
        <f t="shared" si="125"/>
        <v>15</v>
      </c>
      <c r="G969" s="49" t="s">
        <v>740</v>
      </c>
      <c r="H969" s="49" t="s">
        <v>517</v>
      </c>
      <c r="I969" s="50" t="s">
        <v>707</v>
      </c>
      <c r="J969" s="50" t="s">
        <v>723</v>
      </c>
    </row>
    <row r="970" spans="1:10" x14ac:dyDescent="0.3">
      <c r="A970" s="48">
        <v>1</v>
      </c>
      <c r="C970" s="48">
        <f t="shared" si="124"/>
        <v>100</v>
      </c>
      <c r="D970" s="48">
        <v>0</v>
      </c>
      <c r="E970" s="48">
        <v>0</v>
      </c>
      <c r="F970" s="48">
        <f t="shared" si="125"/>
        <v>16</v>
      </c>
      <c r="G970" s="49" t="s">
        <v>741</v>
      </c>
      <c r="H970" s="49" t="s">
        <v>375</v>
      </c>
      <c r="I970" s="50" t="s">
        <v>708</v>
      </c>
      <c r="J970" s="50" t="s">
        <v>724</v>
      </c>
    </row>
    <row r="972" spans="1:10" x14ac:dyDescent="0.3">
      <c r="A972" s="48">
        <v>1</v>
      </c>
      <c r="C972" s="48">
        <f>C955+2</f>
        <v>102</v>
      </c>
      <c r="D972" s="48">
        <v>0</v>
      </c>
      <c r="E972" s="48">
        <v>0</v>
      </c>
      <c r="F972" s="48">
        <v>33</v>
      </c>
      <c r="G972" s="49" t="s">
        <v>726</v>
      </c>
      <c r="H972" s="49" t="s">
        <v>487</v>
      </c>
      <c r="I972" s="50"/>
      <c r="J972" s="50"/>
    </row>
    <row r="973" spans="1:10" x14ac:dyDescent="0.3">
      <c r="A973" s="48">
        <v>1</v>
      </c>
      <c r="C973" s="48">
        <f>C972</f>
        <v>102</v>
      </c>
      <c r="D973" s="48">
        <v>0</v>
      </c>
      <c r="E973" s="48">
        <v>0</v>
      </c>
      <c r="F973" s="48">
        <f>F972+1</f>
        <v>34</v>
      </c>
      <c r="G973" s="49" t="s">
        <v>727</v>
      </c>
      <c r="H973" s="49" t="s">
        <v>488</v>
      </c>
      <c r="I973" s="50"/>
      <c r="J973" s="50"/>
    </row>
    <row r="974" spans="1:10" x14ac:dyDescent="0.3">
      <c r="A974" s="48">
        <v>1</v>
      </c>
      <c r="C974" s="48">
        <f t="shared" ref="C974:C987" si="126">C973</f>
        <v>102</v>
      </c>
      <c r="D974" s="48">
        <v>0</v>
      </c>
      <c r="E974" s="48">
        <v>0</v>
      </c>
      <c r="F974" s="48">
        <f t="shared" ref="F974:F987" si="127">F973+1</f>
        <v>35</v>
      </c>
      <c r="G974" s="49" t="s">
        <v>728</v>
      </c>
      <c r="H974" s="49" t="s">
        <v>489</v>
      </c>
      <c r="I974" s="50"/>
      <c r="J974" s="50"/>
    </row>
    <row r="975" spans="1:10" x14ac:dyDescent="0.3">
      <c r="A975" s="48">
        <v>1</v>
      </c>
      <c r="C975" s="48">
        <f t="shared" si="126"/>
        <v>102</v>
      </c>
      <c r="D975" s="48">
        <v>0</v>
      </c>
      <c r="E975" s="48">
        <v>0</v>
      </c>
      <c r="F975" s="48">
        <f t="shared" si="127"/>
        <v>36</v>
      </c>
      <c r="G975" s="49" t="s">
        <v>729</v>
      </c>
      <c r="H975" s="49" t="s">
        <v>490</v>
      </c>
      <c r="I975" s="50"/>
      <c r="J975" s="50"/>
    </row>
    <row r="976" spans="1:10" x14ac:dyDescent="0.3">
      <c r="A976" s="48">
        <v>1</v>
      </c>
      <c r="C976" s="48">
        <f t="shared" si="126"/>
        <v>102</v>
      </c>
      <c r="D976" s="48">
        <v>0</v>
      </c>
      <c r="E976" s="48">
        <v>0</v>
      </c>
      <c r="F976" s="48">
        <f t="shared" si="127"/>
        <v>37</v>
      </c>
      <c r="G976" s="49" t="s">
        <v>730</v>
      </c>
      <c r="H976" s="49" t="s">
        <v>491</v>
      </c>
      <c r="I976" s="50"/>
      <c r="J976" s="50"/>
    </row>
    <row r="977" spans="1:10" x14ac:dyDescent="0.3">
      <c r="A977" s="48">
        <v>1</v>
      </c>
      <c r="C977" s="48">
        <f t="shared" si="126"/>
        <v>102</v>
      </c>
      <c r="D977" s="48">
        <v>0</v>
      </c>
      <c r="E977" s="48">
        <v>0</v>
      </c>
      <c r="F977" s="48">
        <f t="shared" si="127"/>
        <v>38</v>
      </c>
      <c r="G977" s="49" t="s">
        <v>731</v>
      </c>
      <c r="H977" s="49" t="s">
        <v>517</v>
      </c>
      <c r="I977" s="50"/>
      <c r="J977" s="50"/>
    </row>
    <row r="978" spans="1:10" x14ac:dyDescent="0.3">
      <c r="A978" s="48">
        <v>1</v>
      </c>
      <c r="C978" s="48">
        <f t="shared" si="126"/>
        <v>102</v>
      </c>
      <c r="D978" s="48">
        <v>0</v>
      </c>
      <c r="E978" s="48">
        <v>0</v>
      </c>
      <c r="F978" s="48">
        <f t="shared" si="127"/>
        <v>39</v>
      </c>
      <c r="G978" s="49" t="s">
        <v>732</v>
      </c>
      <c r="H978" s="49" t="s">
        <v>517</v>
      </c>
      <c r="I978" s="50"/>
      <c r="J978" s="50"/>
    </row>
    <row r="979" spans="1:10" x14ac:dyDescent="0.3">
      <c r="A979" s="48">
        <v>1</v>
      </c>
      <c r="C979" s="48">
        <f t="shared" si="126"/>
        <v>102</v>
      </c>
      <c r="D979" s="48">
        <v>0</v>
      </c>
      <c r="E979" s="48">
        <v>0</v>
      </c>
      <c r="F979" s="48">
        <f t="shared" si="127"/>
        <v>40</v>
      </c>
      <c r="G979" s="49" t="s">
        <v>733</v>
      </c>
      <c r="H979" s="49" t="s">
        <v>517</v>
      </c>
      <c r="I979" s="50"/>
      <c r="J979" s="50"/>
    </row>
    <row r="980" spans="1:10" x14ac:dyDescent="0.3">
      <c r="A980" s="48">
        <v>1</v>
      </c>
      <c r="C980" s="48">
        <f t="shared" si="126"/>
        <v>102</v>
      </c>
      <c r="D980" s="48">
        <v>0</v>
      </c>
      <c r="E980" s="48">
        <v>0</v>
      </c>
      <c r="F980" s="48">
        <f t="shared" si="127"/>
        <v>41</v>
      </c>
      <c r="G980" s="49" t="s">
        <v>734</v>
      </c>
      <c r="H980" s="49" t="s">
        <v>517</v>
      </c>
      <c r="I980" s="50"/>
      <c r="J980" s="50"/>
    </row>
    <row r="981" spans="1:10" x14ac:dyDescent="0.3">
      <c r="A981" s="48">
        <v>1</v>
      </c>
      <c r="C981" s="48">
        <f t="shared" si="126"/>
        <v>102</v>
      </c>
      <c r="D981" s="48">
        <v>0</v>
      </c>
      <c r="E981" s="48">
        <v>0</v>
      </c>
      <c r="F981" s="48">
        <f t="shared" si="127"/>
        <v>42</v>
      </c>
      <c r="G981" s="49" t="s">
        <v>735</v>
      </c>
      <c r="H981" s="49" t="s">
        <v>517</v>
      </c>
      <c r="I981" s="50"/>
      <c r="J981" s="50"/>
    </row>
    <row r="982" spans="1:10" x14ac:dyDescent="0.3">
      <c r="A982" s="48">
        <v>1</v>
      </c>
      <c r="C982" s="48">
        <f t="shared" si="126"/>
        <v>102</v>
      </c>
      <c r="D982" s="48">
        <v>0</v>
      </c>
      <c r="E982" s="48">
        <v>0</v>
      </c>
      <c r="F982" s="48">
        <f t="shared" si="127"/>
        <v>43</v>
      </c>
      <c r="G982" s="49" t="s">
        <v>736</v>
      </c>
      <c r="H982" s="49" t="s">
        <v>517</v>
      </c>
      <c r="I982" s="50"/>
      <c r="J982" s="50"/>
    </row>
    <row r="983" spans="1:10" x14ac:dyDescent="0.3">
      <c r="A983" s="48">
        <v>1</v>
      </c>
      <c r="C983" s="48">
        <f t="shared" si="126"/>
        <v>102</v>
      </c>
      <c r="D983" s="48">
        <v>0</v>
      </c>
      <c r="E983" s="48">
        <v>0</v>
      </c>
      <c r="F983" s="48">
        <f t="shared" si="127"/>
        <v>44</v>
      </c>
      <c r="G983" s="49" t="s">
        <v>737</v>
      </c>
      <c r="H983" s="49" t="s">
        <v>517</v>
      </c>
      <c r="I983" s="50"/>
      <c r="J983" s="50"/>
    </row>
    <row r="984" spans="1:10" x14ac:dyDescent="0.3">
      <c r="A984" s="48">
        <v>1</v>
      </c>
      <c r="C984" s="48">
        <f t="shared" si="126"/>
        <v>102</v>
      </c>
      <c r="D984" s="48">
        <v>0</v>
      </c>
      <c r="E984" s="48">
        <v>0</v>
      </c>
      <c r="F984" s="48">
        <f t="shared" si="127"/>
        <v>45</v>
      </c>
      <c r="G984" s="49" t="s">
        <v>738</v>
      </c>
      <c r="H984" s="49" t="s">
        <v>517</v>
      </c>
      <c r="I984" s="50"/>
      <c r="J984" s="50"/>
    </row>
    <row r="985" spans="1:10" x14ac:dyDescent="0.3">
      <c r="A985" s="48">
        <v>1</v>
      </c>
      <c r="C985" s="48">
        <f t="shared" si="126"/>
        <v>102</v>
      </c>
      <c r="D985" s="48">
        <v>0</v>
      </c>
      <c r="E985" s="48">
        <v>0</v>
      </c>
      <c r="F985" s="48">
        <f t="shared" si="127"/>
        <v>46</v>
      </c>
      <c r="G985" s="49" t="s">
        <v>739</v>
      </c>
      <c r="H985" s="49" t="s">
        <v>517</v>
      </c>
      <c r="I985" s="50"/>
      <c r="J985" s="50"/>
    </row>
    <row r="986" spans="1:10" x14ac:dyDescent="0.3">
      <c r="A986" s="48">
        <v>1</v>
      </c>
      <c r="C986" s="48">
        <f t="shared" si="126"/>
        <v>102</v>
      </c>
      <c r="D986" s="48">
        <v>0</v>
      </c>
      <c r="E986" s="48">
        <v>0</v>
      </c>
      <c r="F986" s="48">
        <f t="shared" si="127"/>
        <v>47</v>
      </c>
      <c r="G986" s="49" t="s">
        <v>740</v>
      </c>
      <c r="H986" s="49" t="s">
        <v>517</v>
      </c>
      <c r="I986" s="50"/>
      <c r="J986" s="50"/>
    </row>
    <row r="987" spans="1:10" x14ac:dyDescent="0.3">
      <c r="A987" s="48">
        <v>1</v>
      </c>
      <c r="C987" s="48">
        <f t="shared" si="126"/>
        <v>102</v>
      </c>
      <c r="D987" s="48">
        <v>0</v>
      </c>
      <c r="E987" s="48">
        <v>0</v>
      </c>
      <c r="F987" s="48">
        <f t="shared" si="127"/>
        <v>48</v>
      </c>
      <c r="G987" s="49" t="s">
        <v>741</v>
      </c>
      <c r="H987" s="49" t="s">
        <v>517</v>
      </c>
      <c r="I987" s="50"/>
      <c r="J987" s="50"/>
    </row>
    <row r="989" spans="1:10" x14ac:dyDescent="0.3">
      <c r="A989" s="48">
        <v>1</v>
      </c>
      <c r="C989" s="48">
        <f>C972+1</f>
        <v>103</v>
      </c>
      <c r="D989" s="48">
        <v>1</v>
      </c>
      <c r="E989" s="48">
        <v>0</v>
      </c>
      <c r="F989" s="48">
        <v>81</v>
      </c>
      <c r="G989" s="49" t="s">
        <v>727</v>
      </c>
      <c r="H989" s="49" t="s">
        <v>360</v>
      </c>
      <c r="I989" s="50"/>
      <c r="J989" s="50"/>
    </row>
    <row r="990" spans="1:10" x14ac:dyDescent="0.3">
      <c r="A990" s="48">
        <v>1</v>
      </c>
      <c r="C990" s="48">
        <f>C989</f>
        <v>103</v>
      </c>
      <c r="D990" s="48">
        <v>0</v>
      </c>
      <c r="E990" s="48">
        <v>0</v>
      </c>
      <c r="F990" s="48">
        <f>F989+1</f>
        <v>82</v>
      </c>
      <c r="G990" s="49" t="s">
        <v>728</v>
      </c>
      <c r="H990" s="49" t="s">
        <v>361</v>
      </c>
      <c r="I990" s="50"/>
      <c r="J990" s="50"/>
    </row>
    <row r="991" spans="1:10" x14ac:dyDescent="0.3">
      <c r="A991" s="48">
        <v>1</v>
      </c>
      <c r="C991" s="48">
        <f t="shared" ref="C991:C996" si="128">C990</f>
        <v>103</v>
      </c>
      <c r="D991" s="48">
        <v>0</v>
      </c>
      <c r="E991" s="48">
        <v>0</v>
      </c>
      <c r="F991" s="48">
        <f t="shared" ref="F991:F996" si="129">F990+1</f>
        <v>83</v>
      </c>
      <c r="G991" s="49" t="s">
        <v>729</v>
      </c>
      <c r="H991" s="49" t="s">
        <v>362</v>
      </c>
      <c r="I991" s="50"/>
      <c r="J991" s="50"/>
    </row>
    <row r="992" spans="1:10" x14ac:dyDescent="0.3">
      <c r="A992" s="48">
        <v>1</v>
      </c>
      <c r="C992" s="48">
        <f t="shared" si="128"/>
        <v>103</v>
      </c>
      <c r="D992" s="48">
        <v>0</v>
      </c>
      <c r="E992" s="48">
        <v>0</v>
      </c>
      <c r="F992" s="48">
        <f t="shared" si="129"/>
        <v>84</v>
      </c>
      <c r="G992" s="49" t="s">
        <v>730</v>
      </c>
      <c r="H992" s="73" t="s">
        <v>1372</v>
      </c>
      <c r="I992" s="50"/>
      <c r="J992" s="50"/>
    </row>
    <row r="993" spans="1:10" x14ac:dyDescent="0.3">
      <c r="A993" s="48">
        <v>1</v>
      </c>
      <c r="C993" s="48">
        <f t="shared" si="128"/>
        <v>103</v>
      </c>
      <c r="D993" s="48">
        <v>0</v>
      </c>
      <c r="E993" s="48">
        <v>0</v>
      </c>
      <c r="F993" s="48">
        <f t="shared" si="129"/>
        <v>85</v>
      </c>
      <c r="G993" s="49" t="s">
        <v>731</v>
      </c>
      <c r="H993" s="49" t="s">
        <v>517</v>
      </c>
      <c r="I993" s="50"/>
      <c r="J993" s="50"/>
    </row>
    <row r="994" spans="1:10" x14ac:dyDescent="0.3">
      <c r="A994" s="48">
        <v>1</v>
      </c>
      <c r="C994" s="48">
        <f t="shared" si="128"/>
        <v>103</v>
      </c>
      <c r="D994" s="48">
        <v>0</v>
      </c>
      <c r="E994" s="48">
        <v>0</v>
      </c>
      <c r="F994" s="48">
        <f t="shared" si="129"/>
        <v>86</v>
      </c>
      <c r="G994" s="49" t="s">
        <v>732</v>
      </c>
      <c r="H994" s="49" t="s">
        <v>517</v>
      </c>
      <c r="I994" s="50"/>
      <c r="J994" s="50"/>
    </row>
    <row r="995" spans="1:10" x14ac:dyDescent="0.3">
      <c r="A995" s="48">
        <v>1</v>
      </c>
      <c r="C995" s="48">
        <f t="shared" si="128"/>
        <v>103</v>
      </c>
      <c r="D995" s="48">
        <v>0</v>
      </c>
      <c r="E995" s="48">
        <v>0</v>
      </c>
      <c r="F995" s="48">
        <f t="shared" si="129"/>
        <v>87</v>
      </c>
      <c r="G995" s="49" t="s">
        <v>733</v>
      </c>
      <c r="H995" s="49" t="s">
        <v>517</v>
      </c>
      <c r="I995" s="50"/>
      <c r="J995" s="50"/>
    </row>
    <row r="996" spans="1:10" x14ac:dyDescent="0.3">
      <c r="A996" s="48">
        <v>1</v>
      </c>
      <c r="C996" s="48">
        <f t="shared" si="128"/>
        <v>103</v>
      </c>
      <c r="D996" s="48">
        <v>0</v>
      </c>
      <c r="E996" s="48">
        <v>0</v>
      </c>
      <c r="F996" s="48">
        <f t="shared" si="129"/>
        <v>88</v>
      </c>
      <c r="G996" s="49" t="s">
        <v>734</v>
      </c>
      <c r="H996" s="49" t="s">
        <v>517</v>
      </c>
      <c r="I996" s="50"/>
      <c r="J996" s="50"/>
    </row>
    <row r="998" spans="1:10" x14ac:dyDescent="0.3">
      <c r="A998" s="48">
        <v>1</v>
      </c>
      <c r="C998" s="48">
        <f>C989+1</f>
        <v>104</v>
      </c>
      <c r="D998" s="48">
        <v>0</v>
      </c>
      <c r="E998" s="48">
        <v>0</v>
      </c>
      <c r="F998" s="48">
        <v>97</v>
      </c>
      <c r="G998" s="49" t="s">
        <v>727</v>
      </c>
      <c r="H998" s="49" t="s">
        <v>363</v>
      </c>
      <c r="I998" s="50"/>
      <c r="J998" s="50"/>
    </row>
    <row r="999" spans="1:10" x14ac:dyDescent="0.3">
      <c r="A999" s="48">
        <v>1</v>
      </c>
      <c r="C999" s="48">
        <f>C998</f>
        <v>104</v>
      </c>
      <c r="D999" s="48">
        <v>0</v>
      </c>
      <c r="E999" s="48">
        <v>0</v>
      </c>
      <c r="F999" s="48">
        <f>F998+1</f>
        <v>98</v>
      </c>
      <c r="G999" s="49" t="s">
        <v>728</v>
      </c>
      <c r="H999" s="49" t="s">
        <v>364</v>
      </c>
      <c r="I999" s="50"/>
      <c r="J999" s="50"/>
    </row>
    <row r="1000" spans="1:10" x14ac:dyDescent="0.3">
      <c r="A1000" s="48">
        <v>1</v>
      </c>
      <c r="C1000" s="48">
        <f t="shared" ref="C1000:C1005" si="130">C999</f>
        <v>104</v>
      </c>
      <c r="D1000" s="48">
        <v>0</v>
      </c>
      <c r="E1000" s="48">
        <v>0</v>
      </c>
      <c r="F1000" s="48">
        <f t="shared" ref="F1000:F1005" si="131">F999+1</f>
        <v>99</v>
      </c>
      <c r="G1000" s="49" t="s">
        <v>729</v>
      </c>
      <c r="H1000" s="49" t="s">
        <v>365</v>
      </c>
      <c r="I1000" s="50"/>
      <c r="J1000" s="50"/>
    </row>
    <row r="1001" spans="1:10" x14ac:dyDescent="0.3">
      <c r="A1001" s="48">
        <v>1</v>
      </c>
      <c r="C1001" s="48">
        <f t="shared" si="130"/>
        <v>104</v>
      </c>
      <c r="D1001" s="48">
        <v>0</v>
      </c>
      <c r="E1001" s="48">
        <v>0</v>
      </c>
      <c r="F1001" s="48">
        <f t="shared" si="131"/>
        <v>100</v>
      </c>
      <c r="G1001" s="49" t="s">
        <v>730</v>
      </c>
      <c r="H1001" s="49" t="s">
        <v>366</v>
      </c>
      <c r="I1001" s="50"/>
      <c r="J1001" s="50"/>
    </row>
    <row r="1002" spans="1:10" x14ac:dyDescent="0.3">
      <c r="A1002" s="48">
        <v>1</v>
      </c>
      <c r="C1002" s="48">
        <f t="shared" si="130"/>
        <v>104</v>
      </c>
      <c r="D1002" s="48">
        <v>0</v>
      </c>
      <c r="E1002" s="48">
        <v>0</v>
      </c>
      <c r="F1002" s="48">
        <f t="shared" si="131"/>
        <v>101</v>
      </c>
      <c r="G1002" s="49" t="s">
        <v>731</v>
      </c>
      <c r="H1002" s="49" t="s">
        <v>517</v>
      </c>
      <c r="I1002" s="50"/>
      <c r="J1002" s="50"/>
    </row>
    <row r="1003" spans="1:10" x14ac:dyDescent="0.3">
      <c r="A1003" s="48">
        <v>1</v>
      </c>
      <c r="C1003" s="48">
        <f t="shared" si="130"/>
        <v>104</v>
      </c>
      <c r="D1003" s="48">
        <v>0</v>
      </c>
      <c r="E1003" s="48">
        <v>0</v>
      </c>
      <c r="F1003" s="48">
        <f t="shared" si="131"/>
        <v>102</v>
      </c>
      <c r="G1003" s="49" t="s">
        <v>732</v>
      </c>
      <c r="H1003" s="49" t="s">
        <v>517</v>
      </c>
      <c r="I1003" s="50"/>
      <c r="J1003" s="50"/>
    </row>
    <row r="1004" spans="1:10" x14ac:dyDescent="0.3">
      <c r="A1004" s="48">
        <v>1</v>
      </c>
      <c r="C1004" s="48">
        <f t="shared" si="130"/>
        <v>104</v>
      </c>
      <c r="D1004" s="48">
        <v>0</v>
      </c>
      <c r="E1004" s="48">
        <v>0</v>
      </c>
      <c r="F1004" s="48">
        <f t="shared" si="131"/>
        <v>103</v>
      </c>
      <c r="G1004" s="49" t="s">
        <v>733</v>
      </c>
      <c r="H1004" s="49" t="s">
        <v>517</v>
      </c>
      <c r="I1004" s="50"/>
      <c r="J1004" s="50"/>
    </row>
    <row r="1005" spans="1:10" x14ac:dyDescent="0.3">
      <c r="A1005" s="48">
        <v>1</v>
      </c>
      <c r="C1005" s="48">
        <f t="shared" si="130"/>
        <v>104</v>
      </c>
      <c r="D1005" s="48">
        <v>0</v>
      </c>
      <c r="E1005" s="48">
        <v>0</v>
      </c>
      <c r="F1005" s="48">
        <f t="shared" si="131"/>
        <v>104</v>
      </c>
      <c r="G1005" s="49" t="s">
        <v>734</v>
      </c>
      <c r="H1005" s="49" t="s">
        <v>517</v>
      </c>
      <c r="I1005" s="50"/>
      <c r="J1005" s="50"/>
    </row>
    <row r="1007" spans="1:10" x14ac:dyDescent="0.3">
      <c r="A1007" s="48">
        <v>1</v>
      </c>
      <c r="C1007" s="48">
        <f>C998+1</f>
        <v>105</v>
      </c>
      <c r="D1007" s="48">
        <v>0</v>
      </c>
      <c r="E1007" s="48">
        <v>0</v>
      </c>
      <c r="F1007" s="48">
        <v>113</v>
      </c>
      <c r="G1007" s="49" t="s">
        <v>727</v>
      </c>
      <c r="H1007" s="49" t="s">
        <v>367</v>
      </c>
      <c r="I1007" s="50"/>
      <c r="J1007" s="50"/>
    </row>
    <row r="1008" spans="1:10" x14ac:dyDescent="0.3">
      <c r="A1008" s="48">
        <v>1</v>
      </c>
      <c r="C1008" s="48">
        <f>C1007</f>
        <v>105</v>
      </c>
      <c r="D1008" s="48">
        <v>0</v>
      </c>
      <c r="E1008" s="48">
        <v>0</v>
      </c>
      <c r="F1008" s="48">
        <f>F1007+1</f>
        <v>114</v>
      </c>
      <c r="G1008" s="49" t="s">
        <v>728</v>
      </c>
      <c r="H1008" s="49" t="s">
        <v>368</v>
      </c>
      <c r="I1008" s="50"/>
      <c r="J1008" s="50"/>
    </row>
    <row r="1009" spans="1:10" x14ac:dyDescent="0.3">
      <c r="A1009" s="48">
        <v>1</v>
      </c>
      <c r="C1009" s="48">
        <f t="shared" ref="C1009:C1014" si="132">C1008</f>
        <v>105</v>
      </c>
      <c r="D1009" s="48">
        <v>0</v>
      </c>
      <c r="E1009" s="48">
        <v>0</v>
      </c>
      <c r="F1009" s="48">
        <f t="shared" ref="F1009:F1014" si="133">F1008+1</f>
        <v>115</v>
      </c>
      <c r="G1009" s="49" t="s">
        <v>729</v>
      </c>
      <c r="H1009" s="49" t="s">
        <v>517</v>
      </c>
      <c r="I1009" s="50"/>
      <c r="J1009" s="50"/>
    </row>
    <row r="1010" spans="1:10" x14ac:dyDescent="0.3">
      <c r="A1010" s="48">
        <v>1</v>
      </c>
      <c r="C1010" s="48">
        <f t="shared" si="132"/>
        <v>105</v>
      </c>
      <c r="D1010" s="48">
        <v>0</v>
      </c>
      <c r="E1010" s="48">
        <v>0</v>
      </c>
      <c r="F1010" s="48">
        <f t="shared" si="133"/>
        <v>116</v>
      </c>
      <c r="G1010" s="49" t="s">
        <v>730</v>
      </c>
      <c r="H1010" s="49" t="s">
        <v>517</v>
      </c>
      <c r="I1010" s="50"/>
      <c r="J1010" s="50"/>
    </row>
    <row r="1011" spans="1:10" x14ac:dyDescent="0.3">
      <c r="A1011" s="48">
        <v>1</v>
      </c>
      <c r="C1011" s="48">
        <f t="shared" si="132"/>
        <v>105</v>
      </c>
      <c r="D1011" s="48">
        <v>0</v>
      </c>
      <c r="E1011" s="48">
        <v>0</v>
      </c>
      <c r="F1011" s="48">
        <f t="shared" si="133"/>
        <v>117</v>
      </c>
      <c r="G1011" s="49" t="s">
        <v>731</v>
      </c>
      <c r="H1011" s="49" t="s">
        <v>517</v>
      </c>
      <c r="I1011" s="50"/>
      <c r="J1011" s="50"/>
    </row>
    <row r="1012" spans="1:10" x14ac:dyDescent="0.3">
      <c r="A1012" s="48">
        <v>1</v>
      </c>
      <c r="C1012" s="48">
        <f t="shared" si="132"/>
        <v>105</v>
      </c>
      <c r="D1012" s="48">
        <v>0</v>
      </c>
      <c r="E1012" s="48">
        <v>0</v>
      </c>
      <c r="F1012" s="48">
        <f t="shared" si="133"/>
        <v>118</v>
      </c>
      <c r="G1012" s="49" t="s">
        <v>732</v>
      </c>
      <c r="H1012" s="49" t="s">
        <v>517</v>
      </c>
      <c r="I1012" s="50"/>
      <c r="J1012" s="50"/>
    </row>
    <row r="1013" spans="1:10" x14ac:dyDescent="0.3">
      <c r="A1013" s="48">
        <v>1</v>
      </c>
      <c r="C1013" s="48">
        <f t="shared" si="132"/>
        <v>105</v>
      </c>
      <c r="D1013" s="48">
        <v>0</v>
      </c>
      <c r="E1013" s="48">
        <v>0</v>
      </c>
      <c r="F1013" s="48">
        <f t="shared" si="133"/>
        <v>119</v>
      </c>
      <c r="G1013" s="49" t="s">
        <v>733</v>
      </c>
      <c r="H1013" s="49" t="s">
        <v>517</v>
      </c>
      <c r="I1013" s="50"/>
      <c r="J1013" s="50"/>
    </row>
    <row r="1014" spans="1:10" x14ac:dyDescent="0.3">
      <c r="A1014" s="48">
        <v>1</v>
      </c>
      <c r="C1014" s="48">
        <f t="shared" si="132"/>
        <v>105</v>
      </c>
      <c r="D1014" s="48">
        <v>0</v>
      </c>
      <c r="E1014" s="48">
        <v>0</v>
      </c>
      <c r="F1014" s="48">
        <f t="shared" si="133"/>
        <v>120</v>
      </c>
      <c r="G1014" s="49" t="s">
        <v>734</v>
      </c>
      <c r="H1014" s="49" t="s">
        <v>517</v>
      </c>
      <c r="I1014" s="50"/>
      <c r="J1014" s="50"/>
    </row>
    <row r="1016" spans="1:10" x14ac:dyDescent="0.3">
      <c r="A1016" s="48">
        <v>1</v>
      </c>
      <c r="C1016" s="48">
        <f>C1007+1</f>
        <v>106</v>
      </c>
      <c r="D1016" s="48">
        <v>0</v>
      </c>
      <c r="E1016" s="48">
        <v>0</v>
      </c>
      <c r="F1016" s="48">
        <v>129</v>
      </c>
      <c r="G1016" s="49" t="s">
        <v>727</v>
      </c>
      <c r="H1016" s="49" t="s">
        <v>348</v>
      </c>
      <c r="I1016" s="50"/>
      <c r="J1016" s="50"/>
    </row>
    <row r="1017" spans="1:10" x14ac:dyDescent="0.3">
      <c r="A1017" s="48">
        <v>1</v>
      </c>
      <c r="C1017" s="48">
        <f>C1016</f>
        <v>106</v>
      </c>
      <c r="D1017" s="48">
        <v>0</v>
      </c>
      <c r="E1017" s="48">
        <v>0</v>
      </c>
      <c r="F1017" s="48">
        <f>F1016+1</f>
        <v>130</v>
      </c>
      <c r="G1017" s="49" t="s">
        <v>728</v>
      </c>
      <c r="H1017" s="49" t="s">
        <v>349</v>
      </c>
      <c r="I1017" s="50"/>
      <c r="J1017" s="50"/>
    </row>
    <row r="1018" spans="1:10" x14ac:dyDescent="0.3">
      <c r="A1018" s="48">
        <v>1</v>
      </c>
      <c r="C1018" s="48">
        <f t="shared" ref="C1018:C1023" si="134">C1017</f>
        <v>106</v>
      </c>
      <c r="D1018" s="48">
        <v>0</v>
      </c>
      <c r="E1018" s="48">
        <v>0</v>
      </c>
      <c r="F1018" s="48">
        <f t="shared" ref="F1018:F1023" si="135">F1017+1</f>
        <v>131</v>
      </c>
      <c r="G1018" s="49" t="s">
        <v>729</v>
      </c>
      <c r="H1018" s="49" t="s">
        <v>350</v>
      </c>
      <c r="I1018" s="50"/>
      <c r="J1018" s="50"/>
    </row>
    <row r="1019" spans="1:10" x14ac:dyDescent="0.3">
      <c r="A1019" s="48">
        <v>1</v>
      </c>
      <c r="C1019" s="48">
        <f t="shared" si="134"/>
        <v>106</v>
      </c>
      <c r="D1019" s="48">
        <v>0</v>
      </c>
      <c r="E1019" s="48">
        <v>0</v>
      </c>
      <c r="F1019" s="48">
        <f t="shared" si="135"/>
        <v>132</v>
      </c>
      <c r="G1019" s="49" t="s">
        <v>730</v>
      </c>
      <c r="H1019" s="49" t="s">
        <v>351</v>
      </c>
      <c r="I1019" s="50"/>
      <c r="J1019" s="50"/>
    </row>
    <row r="1020" spans="1:10" x14ac:dyDescent="0.3">
      <c r="A1020" s="48">
        <v>1</v>
      </c>
      <c r="C1020" s="48">
        <f t="shared" si="134"/>
        <v>106</v>
      </c>
      <c r="D1020" s="48">
        <v>0</v>
      </c>
      <c r="E1020" s="48">
        <v>0</v>
      </c>
      <c r="F1020" s="48">
        <f t="shared" si="135"/>
        <v>133</v>
      </c>
      <c r="G1020" s="49" t="s">
        <v>731</v>
      </c>
      <c r="H1020" s="49" t="s">
        <v>517</v>
      </c>
      <c r="I1020" s="50"/>
      <c r="J1020" s="50"/>
    </row>
    <row r="1021" spans="1:10" x14ac:dyDescent="0.3">
      <c r="A1021" s="48">
        <v>1</v>
      </c>
      <c r="C1021" s="48">
        <f t="shared" si="134"/>
        <v>106</v>
      </c>
      <c r="D1021" s="48">
        <v>0</v>
      </c>
      <c r="E1021" s="48">
        <v>0</v>
      </c>
      <c r="F1021" s="48">
        <f t="shared" si="135"/>
        <v>134</v>
      </c>
      <c r="G1021" s="49" t="s">
        <v>732</v>
      </c>
      <c r="H1021" s="49" t="s">
        <v>517</v>
      </c>
      <c r="I1021" s="50"/>
      <c r="J1021" s="50"/>
    </row>
    <row r="1022" spans="1:10" x14ac:dyDescent="0.3">
      <c r="A1022" s="48">
        <v>1</v>
      </c>
      <c r="C1022" s="48">
        <f t="shared" si="134"/>
        <v>106</v>
      </c>
      <c r="D1022" s="48">
        <v>0</v>
      </c>
      <c r="E1022" s="48">
        <v>0</v>
      </c>
      <c r="F1022" s="48">
        <f t="shared" si="135"/>
        <v>135</v>
      </c>
      <c r="G1022" s="49" t="s">
        <v>733</v>
      </c>
      <c r="H1022" s="49" t="s">
        <v>517</v>
      </c>
      <c r="I1022" s="50"/>
      <c r="J1022" s="50"/>
    </row>
    <row r="1023" spans="1:10" x14ac:dyDescent="0.3">
      <c r="A1023" s="48">
        <v>1</v>
      </c>
      <c r="C1023" s="48">
        <f t="shared" si="134"/>
        <v>106</v>
      </c>
      <c r="D1023" s="48">
        <v>0</v>
      </c>
      <c r="E1023" s="48">
        <v>0</v>
      </c>
      <c r="F1023" s="48">
        <f t="shared" si="135"/>
        <v>136</v>
      </c>
      <c r="G1023" s="49" t="s">
        <v>734</v>
      </c>
      <c r="H1023" s="49" t="s">
        <v>517</v>
      </c>
      <c r="I1023" s="50"/>
      <c r="J1023" s="50"/>
    </row>
    <row r="1025" spans="1:10" x14ac:dyDescent="0.3">
      <c r="A1025" s="48">
        <v>1</v>
      </c>
      <c r="C1025" s="48">
        <f>C1016+1</f>
        <v>107</v>
      </c>
      <c r="D1025" s="48">
        <v>0</v>
      </c>
      <c r="E1025" s="48">
        <v>0</v>
      </c>
      <c r="F1025" s="48">
        <v>145</v>
      </c>
      <c r="G1025" s="49" t="s">
        <v>727</v>
      </c>
      <c r="H1025" s="49" t="s">
        <v>352</v>
      </c>
      <c r="I1025" s="50"/>
      <c r="J1025" s="50"/>
    </row>
    <row r="1026" spans="1:10" x14ac:dyDescent="0.3">
      <c r="A1026" s="48">
        <v>1</v>
      </c>
      <c r="C1026" s="48">
        <f>C1025</f>
        <v>107</v>
      </c>
      <c r="D1026" s="48">
        <v>0</v>
      </c>
      <c r="E1026" s="48">
        <v>0</v>
      </c>
      <c r="F1026" s="48">
        <f>F1025+1</f>
        <v>146</v>
      </c>
      <c r="G1026" s="49" t="s">
        <v>728</v>
      </c>
      <c r="H1026" s="49" t="s">
        <v>353</v>
      </c>
      <c r="I1026" s="50"/>
      <c r="J1026" s="50"/>
    </row>
    <row r="1027" spans="1:10" x14ac:dyDescent="0.3">
      <c r="A1027" s="48">
        <v>1</v>
      </c>
      <c r="C1027" s="48">
        <f t="shared" ref="C1027:C1032" si="136">C1026</f>
        <v>107</v>
      </c>
      <c r="D1027" s="48">
        <v>0</v>
      </c>
      <c r="E1027" s="48">
        <v>0</v>
      </c>
      <c r="F1027" s="48">
        <f t="shared" ref="F1027:F1032" si="137">F1026+1</f>
        <v>147</v>
      </c>
      <c r="G1027" s="49" t="s">
        <v>729</v>
      </c>
      <c r="H1027" s="49" t="s">
        <v>517</v>
      </c>
      <c r="I1027" s="50"/>
      <c r="J1027" s="50"/>
    </row>
    <row r="1028" spans="1:10" x14ac:dyDescent="0.3">
      <c r="A1028" s="48">
        <v>1</v>
      </c>
      <c r="C1028" s="48">
        <f t="shared" si="136"/>
        <v>107</v>
      </c>
      <c r="D1028" s="48">
        <v>0</v>
      </c>
      <c r="E1028" s="48">
        <v>0</v>
      </c>
      <c r="F1028" s="48">
        <f t="shared" si="137"/>
        <v>148</v>
      </c>
      <c r="G1028" s="49" t="s">
        <v>730</v>
      </c>
      <c r="H1028" s="49" t="s">
        <v>517</v>
      </c>
      <c r="I1028" s="50"/>
      <c r="J1028" s="50"/>
    </row>
    <row r="1029" spans="1:10" x14ac:dyDescent="0.3">
      <c r="A1029" s="48">
        <v>1</v>
      </c>
      <c r="C1029" s="48">
        <f t="shared" si="136"/>
        <v>107</v>
      </c>
      <c r="D1029" s="48">
        <v>0</v>
      </c>
      <c r="E1029" s="48">
        <v>0</v>
      </c>
      <c r="F1029" s="48">
        <f t="shared" si="137"/>
        <v>149</v>
      </c>
      <c r="G1029" s="49" t="s">
        <v>731</v>
      </c>
      <c r="H1029" s="49" t="s">
        <v>517</v>
      </c>
      <c r="I1029" s="50"/>
      <c r="J1029" s="50"/>
    </row>
    <row r="1030" spans="1:10" x14ac:dyDescent="0.3">
      <c r="A1030" s="48">
        <v>1</v>
      </c>
      <c r="C1030" s="48">
        <f t="shared" si="136"/>
        <v>107</v>
      </c>
      <c r="D1030" s="48">
        <v>0</v>
      </c>
      <c r="E1030" s="48">
        <v>0</v>
      </c>
      <c r="F1030" s="48">
        <f t="shared" si="137"/>
        <v>150</v>
      </c>
      <c r="G1030" s="49" t="s">
        <v>732</v>
      </c>
      <c r="H1030" s="49" t="s">
        <v>517</v>
      </c>
      <c r="I1030" s="50"/>
      <c r="J1030" s="50"/>
    </row>
    <row r="1031" spans="1:10" x14ac:dyDescent="0.3">
      <c r="A1031" s="48">
        <v>1</v>
      </c>
      <c r="C1031" s="48">
        <f t="shared" si="136"/>
        <v>107</v>
      </c>
      <c r="D1031" s="48">
        <v>0</v>
      </c>
      <c r="E1031" s="48">
        <v>0</v>
      </c>
      <c r="F1031" s="48">
        <f t="shared" si="137"/>
        <v>151</v>
      </c>
      <c r="G1031" s="49" t="s">
        <v>733</v>
      </c>
      <c r="H1031" s="49" t="s">
        <v>517</v>
      </c>
      <c r="I1031" s="50"/>
      <c r="J1031" s="50"/>
    </row>
    <row r="1032" spans="1:10" x14ac:dyDescent="0.3">
      <c r="A1032" s="48">
        <v>1</v>
      </c>
      <c r="C1032" s="48">
        <f t="shared" si="136"/>
        <v>107</v>
      </c>
      <c r="D1032" s="48">
        <v>0</v>
      </c>
      <c r="E1032" s="48">
        <v>0</v>
      </c>
      <c r="F1032" s="48">
        <f t="shared" si="137"/>
        <v>152</v>
      </c>
      <c r="G1032" s="49" t="s">
        <v>734</v>
      </c>
      <c r="H1032" s="49" t="s">
        <v>517</v>
      </c>
      <c r="I1032" s="50"/>
      <c r="J1032" s="50"/>
    </row>
    <row r="1034" spans="1:10" x14ac:dyDescent="0.3">
      <c r="A1034" s="48">
        <v>1</v>
      </c>
      <c r="C1034" s="48">
        <f>C1025+1</f>
        <v>108</v>
      </c>
      <c r="D1034" s="48">
        <v>0</v>
      </c>
      <c r="E1034" s="48">
        <v>0</v>
      </c>
      <c r="F1034" s="48">
        <v>161</v>
      </c>
      <c r="G1034" s="49" t="s">
        <v>727</v>
      </c>
      <c r="H1034" s="49" t="s">
        <v>354</v>
      </c>
    </row>
    <row r="1035" spans="1:10" x14ac:dyDescent="0.3">
      <c r="A1035" s="48">
        <v>1</v>
      </c>
      <c r="C1035" s="48">
        <f>C1034</f>
        <v>108</v>
      </c>
      <c r="D1035" s="48">
        <v>0</v>
      </c>
      <c r="E1035" s="48">
        <v>0</v>
      </c>
      <c r="F1035" s="48">
        <f>F1034+1</f>
        <v>162</v>
      </c>
      <c r="G1035" s="49" t="s">
        <v>728</v>
      </c>
      <c r="H1035" s="49" t="s">
        <v>355</v>
      </c>
    </row>
    <row r="1036" spans="1:10" x14ac:dyDescent="0.3">
      <c r="A1036" s="48">
        <v>1</v>
      </c>
      <c r="C1036" s="48">
        <f t="shared" ref="C1036:C1041" si="138">C1035</f>
        <v>108</v>
      </c>
      <c r="D1036" s="48">
        <v>0</v>
      </c>
      <c r="E1036" s="48">
        <v>0</v>
      </c>
      <c r="F1036" s="48">
        <f t="shared" ref="F1036:F1041" si="139">F1035+1</f>
        <v>163</v>
      </c>
      <c r="G1036" s="49" t="s">
        <v>729</v>
      </c>
      <c r="H1036" s="49" t="s">
        <v>356</v>
      </c>
    </row>
    <row r="1037" spans="1:10" x14ac:dyDescent="0.3">
      <c r="A1037" s="48">
        <v>1</v>
      </c>
      <c r="C1037" s="48">
        <f t="shared" si="138"/>
        <v>108</v>
      </c>
      <c r="D1037" s="48">
        <v>0</v>
      </c>
      <c r="E1037" s="48">
        <v>0</v>
      </c>
      <c r="F1037" s="48">
        <f t="shared" si="139"/>
        <v>164</v>
      </c>
      <c r="G1037" s="49" t="s">
        <v>730</v>
      </c>
      <c r="H1037" s="49" t="s">
        <v>357</v>
      </c>
    </row>
    <row r="1038" spans="1:10" x14ac:dyDescent="0.3">
      <c r="A1038" s="48">
        <v>1</v>
      </c>
      <c r="C1038" s="48">
        <f t="shared" si="138"/>
        <v>108</v>
      </c>
      <c r="D1038" s="48">
        <v>0</v>
      </c>
      <c r="E1038" s="48">
        <v>0</v>
      </c>
      <c r="F1038" s="48">
        <f t="shared" si="139"/>
        <v>165</v>
      </c>
      <c r="G1038" s="49" t="s">
        <v>731</v>
      </c>
      <c r="H1038" s="49" t="s">
        <v>517</v>
      </c>
    </row>
    <row r="1039" spans="1:10" x14ac:dyDescent="0.3">
      <c r="A1039" s="48">
        <v>1</v>
      </c>
      <c r="C1039" s="48">
        <f t="shared" si="138"/>
        <v>108</v>
      </c>
      <c r="D1039" s="48">
        <v>0</v>
      </c>
      <c r="E1039" s="48">
        <v>0</v>
      </c>
      <c r="F1039" s="48">
        <f t="shared" si="139"/>
        <v>166</v>
      </c>
      <c r="G1039" s="49" t="s">
        <v>732</v>
      </c>
      <c r="H1039" s="49" t="s">
        <v>517</v>
      </c>
    </row>
    <row r="1040" spans="1:10" x14ac:dyDescent="0.3">
      <c r="A1040" s="48">
        <v>1</v>
      </c>
      <c r="C1040" s="48">
        <f t="shared" si="138"/>
        <v>108</v>
      </c>
      <c r="D1040" s="48">
        <v>0</v>
      </c>
      <c r="E1040" s="48">
        <v>0</v>
      </c>
      <c r="F1040" s="48">
        <f t="shared" si="139"/>
        <v>167</v>
      </c>
      <c r="G1040" s="49" t="s">
        <v>733</v>
      </c>
      <c r="H1040" s="49" t="s">
        <v>517</v>
      </c>
    </row>
    <row r="1041" spans="1:8" x14ac:dyDescent="0.3">
      <c r="A1041" s="48">
        <v>1</v>
      </c>
      <c r="C1041" s="48">
        <f t="shared" si="138"/>
        <v>108</v>
      </c>
      <c r="D1041" s="48">
        <v>0</v>
      </c>
      <c r="E1041" s="48">
        <v>0</v>
      </c>
      <c r="F1041" s="48">
        <f t="shared" si="139"/>
        <v>168</v>
      </c>
      <c r="G1041" s="49" t="s">
        <v>734</v>
      </c>
      <c r="H1041" s="49" t="s">
        <v>517</v>
      </c>
    </row>
    <row r="1043" spans="1:8" x14ac:dyDescent="0.3">
      <c r="A1043" s="48">
        <v>1</v>
      </c>
      <c r="C1043" s="48">
        <f>C1034+1</f>
        <v>109</v>
      </c>
      <c r="D1043" s="48">
        <v>0</v>
      </c>
      <c r="E1043" s="48">
        <v>0</v>
      </c>
      <c r="F1043" s="48">
        <v>177</v>
      </c>
      <c r="G1043" s="49" t="s">
        <v>727</v>
      </c>
      <c r="H1043" s="49" t="s">
        <v>358</v>
      </c>
    </row>
    <row r="1044" spans="1:8" x14ac:dyDescent="0.3">
      <c r="A1044" s="48">
        <v>1</v>
      </c>
      <c r="C1044" s="48">
        <f>C1043</f>
        <v>109</v>
      </c>
      <c r="D1044" s="48">
        <v>0</v>
      </c>
      <c r="E1044" s="48">
        <v>0</v>
      </c>
      <c r="F1044" s="48">
        <f>F1043+1</f>
        <v>178</v>
      </c>
      <c r="G1044" s="49" t="s">
        <v>728</v>
      </c>
      <c r="H1044" s="49" t="s">
        <v>359</v>
      </c>
    </row>
    <row r="1045" spans="1:8" x14ac:dyDescent="0.3">
      <c r="A1045" s="48">
        <v>1</v>
      </c>
      <c r="C1045" s="48">
        <f t="shared" ref="C1045:C1050" si="140">C1044</f>
        <v>109</v>
      </c>
      <c r="D1045" s="48">
        <v>0</v>
      </c>
      <c r="E1045" s="48">
        <v>0</v>
      </c>
      <c r="F1045" s="48">
        <f t="shared" ref="F1045:F1050" si="141">F1044+1</f>
        <v>179</v>
      </c>
      <c r="G1045" s="49" t="s">
        <v>729</v>
      </c>
      <c r="H1045" s="49" t="s">
        <v>897</v>
      </c>
    </row>
    <row r="1046" spans="1:8" x14ac:dyDescent="0.3">
      <c r="A1046" s="48">
        <v>1</v>
      </c>
      <c r="C1046" s="48">
        <f t="shared" si="140"/>
        <v>109</v>
      </c>
      <c r="D1046" s="48">
        <v>0</v>
      </c>
      <c r="E1046" s="48">
        <v>0</v>
      </c>
      <c r="F1046" s="48">
        <f t="shared" si="141"/>
        <v>180</v>
      </c>
      <c r="G1046" s="49" t="s">
        <v>730</v>
      </c>
      <c r="H1046" s="49" t="s">
        <v>517</v>
      </c>
    </row>
    <row r="1047" spans="1:8" x14ac:dyDescent="0.3">
      <c r="A1047" s="48">
        <v>1</v>
      </c>
      <c r="C1047" s="48">
        <f t="shared" si="140"/>
        <v>109</v>
      </c>
      <c r="D1047" s="48">
        <v>0</v>
      </c>
      <c r="E1047" s="48">
        <v>0</v>
      </c>
      <c r="F1047" s="48">
        <f t="shared" si="141"/>
        <v>181</v>
      </c>
      <c r="G1047" s="49" t="s">
        <v>731</v>
      </c>
      <c r="H1047" s="49" t="s">
        <v>517</v>
      </c>
    </row>
    <row r="1048" spans="1:8" x14ac:dyDescent="0.3">
      <c r="A1048" s="48">
        <v>1</v>
      </c>
      <c r="C1048" s="48">
        <f t="shared" si="140"/>
        <v>109</v>
      </c>
      <c r="D1048" s="48">
        <v>0</v>
      </c>
      <c r="E1048" s="48">
        <v>0</v>
      </c>
      <c r="F1048" s="48">
        <f t="shared" si="141"/>
        <v>182</v>
      </c>
      <c r="G1048" s="49" t="s">
        <v>732</v>
      </c>
      <c r="H1048" s="49" t="s">
        <v>517</v>
      </c>
    </row>
    <row r="1049" spans="1:8" x14ac:dyDescent="0.3">
      <c r="A1049" s="48">
        <v>1</v>
      </c>
      <c r="C1049" s="48">
        <f t="shared" si="140"/>
        <v>109</v>
      </c>
      <c r="D1049" s="48">
        <v>0</v>
      </c>
      <c r="E1049" s="48">
        <v>0</v>
      </c>
      <c r="F1049" s="48">
        <f t="shared" si="141"/>
        <v>183</v>
      </c>
      <c r="G1049" s="49" t="s">
        <v>733</v>
      </c>
      <c r="H1049" s="49" t="s">
        <v>517</v>
      </c>
    </row>
    <row r="1050" spans="1:8" x14ac:dyDescent="0.3">
      <c r="A1050" s="48">
        <v>1</v>
      </c>
      <c r="C1050" s="48">
        <f t="shared" si="140"/>
        <v>109</v>
      </c>
      <c r="D1050" s="48">
        <v>0</v>
      </c>
      <c r="E1050" s="48">
        <v>0</v>
      </c>
      <c r="F1050" s="48">
        <f t="shared" si="141"/>
        <v>184</v>
      </c>
      <c r="G1050" s="49" t="s">
        <v>734</v>
      </c>
      <c r="H1050" s="49" t="s">
        <v>517</v>
      </c>
    </row>
    <row r="1052" spans="1:8" x14ac:dyDescent="0.3">
      <c r="A1052" s="48">
        <v>1</v>
      </c>
      <c r="C1052" s="48">
        <f>C1043+1</f>
        <v>110</v>
      </c>
      <c r="D1052" s="48">
        <v>0</v>
      </c>
      <c r="E1052" s="48">
        <v>0</v>
      </c>
      <c r="F1052" s="48">
        <v>193</v>
      </c>
      <c r="G1052" s="49" t="s">
        <v>727</v>
      </c>
      <c r="H1052" s="49" t="s">
        <v>340</v>
      </c>
    </row>
    <row r="1053" spans="1:8" x14ac:dyDescent="0.3">
      <c r="A1053" s="48">
        <v>1</v>
      </c>
      <c r="C1053" s="48">
        <f>C1052</f>
        <v>110</v>
      </c>
      <c r="D1053" s="48">
        <v>0</v>
      </c>
      <c r="E1053" s="48">
        <v>0</v>
      </c>
      <c r="F1053" s="48">
        <f>F1052+1</f>
        <v>194</v>
      </c>
      <c r="G1053" s="49" t="s">
        <v>728</v>
      </c>
      <c r="H1053" s="49" t="s">
        <v>343</v>
      </c>
    </row>
    <row r="1054" spans="1:8" x14ac:dyDescent="0.3">
      <c r="A1054" s="48">
        <v>1</v>
      </c>
      <c r="C1054" s="48">
        <f t="shared" ref="C1054:C1059" si="142">C1053</f>
        <v>110</v>
      </c>
      <c r="D1054" s="48">
        <v>0</v>
      </c>
      <c r="E1054" s="48">
        <v>0</v>
      </c>
      <c r="F1054" s="48">
        <f t="shared" ref="F1054:F1059" si="143">F1053+1</f>
        <v>195</v>
      </c>
      <c r="G1054" s="49" t="s">
        <v>729</v>
      </c>
      <c r="H1054" s="49" t="s">
        <v>342</v>
      </c>
    </row>
    <row r="1055" spans="1:8" x14ac:dyDescent="0.3">
      <c r="A1055" s="48">
        <v>1</v>
      </c>
      <c r="C1055" s="48">
        <f t="shared" si="142"/>
        <v>110</v>
      </c>
      <c r="D1055" s="48">
        <v>0</v>
      </c>
      <c r="E1055" s="48">
        <v>0</v>
      </c>
      <c r="F1055" s="48">
        <f t="shared" si="143"/>
        <v>196</v>
      </c>
      <c r="G1055" s="49" t="s">
        <v>730</v>
      </c>
      <c r="H1055" s="49" t="s">
        <v>885</v>
      </c>
    </row>
    <row r="1056" spans="1:8" x14ac:dyDescent="0.3">
      <c r="A1056" s="48">
        <v>1</v>
      </c>
      <c r="C1056" s="48">
        <f t="shared" si="142"/>
        <v>110</v>
      </c>
      <c r="D1056" s="48">
        <v>0</v>
      </c>
      <c r="E1056" s="48">
        <v>0</v>
      </c>
      <c r="F1056" s="48">
        <f t="shared" si="143"/>
        <v>197</v>
      </c>
      <c r="G1056" s="49" t="s">
        <v>731</v>
      </c>
      <c r="H1056" s="49" t="s">
        <v>886</v>
      </c>
    </row>
    <row r="1057" spans="1:8" x14ac:dyDescent="0.3">
      <c r="A1057" s="48">
        <v>1</v>
      </c>
      <c r="C1057" s="48">
        <f t="shared" si="142"/>
        <v>110</v>
      </c>
      <c r="D1057" s="48">
        <v>0</v>
      </c>
      <c r="E1057" s="48">
        <v>0</v>
      </c>
      <c r="F1057" s="48">
        <f t="shared" si="143"/>
        <v>198</v>
      </c>
      <c r="G1057" s="49" t="s">
        <v>732</v>
      </c>
      <c r="H1057" s="49" t="s">
        <v>517</v>
      </c>
    </row>
    <row r="1058" spans="1:8" x14ac:dyDescent="0.3">
      <c r="A1058" s="48">
        <v>1</v>
      </c>
      <c r="C1058" s="48">
        <f t="shared" si="142"/>
        <v>110</v>
      </c>
      <c r="D1058" s="48">
        <v>0</v>
      </c>
      <c r="E1058" s="48">
        <v>0</v>
      </c>
      <c r="F1058" s="48">
        <f t="shared" si="143"/>
        <v>199</v>
      </c>
      <c r="G1058" s="49" t="s">
        <v>733</v>
      </c>
      <c r="H1058" s="49" t="s">
        <v>517</v>
      </c>
    </row>
    <row r="1059" spans="1:8" x14ac:dyDescent="0.3">
      <c r="A1059" s="48">
        <v>1</v>
      </c>
      <c r="C1059" s="48">
        <f t="shared" si="142"/>
        <v>110</v>
      </c>
      <c r="D1059" s="48">
        <v>0</v>
      </c>
      <c r="E1059" s="48">
        <v>0</v>
      </c>
      <c r="F1059" s="48">
        <f t="shared" si="143"/>
        <v>200</v>
      </c>
      <c r="G1059" s="49" t="s">
        <v>734</v>
      </c>
      <c r="H1059" s="49" t="s">
        <v>517</v>
      </c>
    </row>
    <row r="1061" spans="1:8" x14ac:dyDescent="0.3">
      <c r="A1061" s="48">
        <v>1</v>
      </c>
      <c r="C1061" s="48">
        <f>C1052+1</f>
        <v>111</v>
      </c>
      <c r="D1061" s="48">
        <v>0</v>
      </c>
      <c r="E1061" s="48">
        <v>0</v>
      </c>
      <c r="F1061" s="48">
        <v>209</v>
      </c>
      <c r="G1061" s="49" t="s">
        <v>727</v>
      </c>
      <c r="H1061" s="49" t="s">
        <v>360</v>
      </c>
    </row>
    <row r="1062" spans="1:8" x14ac:dyDescent="0.3">
      <c r="A1062" s="48">
        <v>1</v>
      </c>
      <c r="C1062" s="48">
        <f>C1061</f>
        <v>111</v>
      </c>
      <c r="D1062" s="48">
        <v>0</v>
      </c>
      <c r="E1062" s="48">
        <v>0</v>
      </c>
      <c r="F1062" s="48">
        <f>F1061+1</f>
        <v>210</v>
      </c>
      <c r="G1062" s="49" t="s">
        <v>728</v>
      </c>
      <c r="H1062" s="49" t="s">
        <v>517</v>
      </c>
    </row>
    <row r="1063" spans="1:8" x14ac:dyDescent="0.3">
      <c r="A1063" s="48">
        <v>1</v>
      </c>
      <c r="C1063" s="48">
        <f t="shared" ref="C1063:C1068" si="144">C1062</f>
        <v>111</v>
      </c>
      <c r="D1063" s="48">
        <v>0</v>
      </c>
      <c r="E1063" s="48">
        <v>0</v>
      </c>
      <c r="F1063" s="48">
        <f t="shared" ref="F1063:F1068" si="145">F1062+1</f>
        <v>211</v>
      </c>
      <c r="G1063" s="49" t="s">
        <v>729</v>
      </c>
      <c r="H1063" s="49" t="s">
        <v>517</v>
      </c>
    </row>
    <row r="1064" spans="1:8" x14ac:dyDescent="0.3">
      <c r="A1064" s="48">
        <v>1</v>
      </c>
      <c r="C1064" s="48">
        <f t="shared" si="144"/>
        <v>111</v>
      </c>
      <c r="D1064" s="48">
        <v>0</v>
      </c>
      <c r="E1064" s="48">
        <v>0</v>
      </c>
      <c r="F1064" s="48">
        <f t="shared" si="145"/>
        <v>212</v>
      </c>
      <c r="G1064" s="49" t="s">
        <v>730</v>
      </c>
      <c r="H1064" s="49" t="s">
        <v>517</v>
      </c>
    </row>
    <row r="1065" spans="1:8" x14ac:dyDescent="0.3">
      <c r="A1065" s="48">
        <v>1</v>
      </c>
      <c r="C1065" s="48">
        <f t="shared" si="144"/>
        <v>111</v>
      </c>
      <c r="D1065" s="48">
        <v>0</v>
      </c>
      <c r="E1065" s="48">
        <v>0</v>
      </c>
      <c r="F1065" s="48">
        <f t="shared" si="145"/>
        <v>213</v>
      </c>
      <c r="G1065" s="49" t="s">
        <v>731</v>
      </c>
      <c r="H1065" s="49" t="s">
        <v>517</v>
      </c>
    </row>
    <row r="1066" spans="1:8" x14ac:dyDescent="0.3">
      <c r="A1066" s="48">
        <v>1</v>
      </c>
      <c r="C1066" s="48">
        <f t="shared" si="144"/>
        <v>111</v>
      </c>
      <c r="D1066" s="48">
        <v>0</v>
      </c>
      <c r="E1066" s="48">
        <v>0</v>
      </c>
      <c r="F1066" s="48">
        <f t="shared" si="145"/>
        <v>214</v>
      </c>
      <c r="G1066" s="49" t="s">
        <v>732</v>
      </c>
      <c r="H1066" s="49" t="s">
        <v>517</v>
      </c>
    </row>
    <row r="1067" spans="1:8" x14ac:dyDescent="0.3">
      <c r="A1067" s="48">
        <v>1</v>
      </c>
      <c r="C1067" s="48">
        <f t="shared" si="144"/>
        <v>111</v>
      </c>
      <c r="D1067" s="48">
        <v>0</v>
      </c>
      <c r="E1067" s="48">
        <v>0</v>
      </c>
      <c r="F1067" s="48">
        <f t="shared" si="145"/>
        <v>215</v>
      </c>
      <c r="G1067" s="49" t="s">
        <v>733</v>
      </c>
      <c r="H1067" s="49" t="s">
        <v>517</v>
      </c>
    </row>
    <row r="1068" spans="1:8" x14ac:dyDescent="0.3">
      <c r="A1068" s="48">
        <v>1</v>
      </c>
      <c r="C1068" s="48">
        <f t="shared" si="144"/>
        <v>111</v>
      </c>
      <c r="D1068" s="48">
        <v>0</v>
      </c>
      <c r="E1068" s="48">
        <v>0</v>
      </c>
      <c r="F1068" s="48">
        <f t="shared" si="145"/>
        <v>216</v>
      </c>
      <c r="G1068" s="49" t="s">
        <v>734</v>
      </c>
      <c r="H1068" s="49" t="s">
        <v>517</v>
      </c>
    </row>
    <row r="1070" spans="1:8" x14ac:dyDescent="0.3">
      <c r="A1070" s="48">
        <v>1</v>
      </c>
      <c r="C1070" s="48">
        <f>C1061+1</f>
        <v>112</v>
      </c>
      <c r="D1070" s="48">
        <v>0</v>
      </c>
      <c r="E1070" s="48">
        <v>0</v>
      </c>
      <c r="F1070" s="48">
        <v>225</v>
      </c>
      <c r="G1070" s="49" t="s">
        <v>727</v>
      </c>
      <c r="H1070" s="49" t="s">
        <v>517</v>
      </c>
    </row>
    <row r="1071" spans="1:8" x14ac:dyDescent="0.3">
      <c r="A1071" s="48">
        <v>1</v>
      </c>
      <c r="C1071" s="48">
        <f>C1070</f>
        <v>112</v>
      </c>
      <c r="D1071" s="48">
        <v>0</v>
      </c>
      <c r="E1071" s="48">
        <v>0</v>
      </c>
      <c r="F1071" s="48">
        <f>F1070+1</f>
        <v>226</v>
      </c>
      <c r="G1071" s="49" t="s">
        <v>728</v>
      </c>
      <c r="H1071" s="49" t="s">
        <v>517</v>
      </c>
    </row>
    <row r="1072" spans="1:8" x14ac:dyDescent="0.3">
      <c r="A1072" s="48">
        <v>1</v>
      </c>
      <c r="C1072" s="48">
        <f t="shared" ref="C1072:C1077" si="146">C1071</f>
        <v>112</v>
      </c>
      <c r="D1072" s="48">
        <v>0</v>
      </c>
      <c r="E1072" s="48">
        <v>0</v>
      </c>
      <c r="F1072" s="48">
        <f t="shared" ref="F1072:F1077" si="147">F1071+1</f>
        <v>227</v>
      </c>
      <c r="G1072" s="49" t="s">
        <v>729</v>
      </c>
      <c r="H1072" s="49" t="s">
        <v>517</v>
      </c>
    </row>
    <row r="1073" spans="1:8" x14ac:dyDescent="0.3">
      <c r="A1073" s="48">
        <v>1</v>
      </c>
      <c r="C1073" s="48">
        <f t="shared" si="146"/>
        <v>112</v>
      </c>
      <c r="D1073" s="48">
        <v>0</v>
      </c>
      <c r="E1073" s="48">
        <v>0</v>
      </c>
      <c r="F1073" s="48">
        <f t="shared" si="147"/>
        <v>228</v>
      </c>
      <c r="G1073" s="49" t="s">
        <v>730</v>
      </c>
      <c r="H1073" s="49" t="s">
        <v>517</v>
      </c>
    </row>
    <row r="1074" spans="1:8" x14ac:dyDescent="0.3">
      <c r="A1074" s="48">
        <v>1</v>
      </c>
      <c r="C1074" s="48">
        <f t="shared" si="146"/>
        <v>112</v>
      </c>
      <c r="D1074" s="48">
        <v>0</v>
      </c>
      <c r="E1074" s="48">
        <v>0</v>
      </c>
      <c r="F1074" s="48">
        <f t="shared" si="147"/>
        <v>229</v>
      </c>
      <c r="G1074" s="49" t="s">
        <v>731</v>
      </c>
      <c r="H1074" s="49" t="s">
        <v>517</v>
      </c>
    </row>
    <row r="1075" spans="1:8" x14ac:dyDescent="0.3">
      <c r="A1075" s="48">
        <v>1</v>
      </c>
      <c r="C1075" s="48">
        <f t="shared" si="146"/>
        <v>112</v>
      </c>
      <c r="D1075" s="48">
        <v>0</v>
      </c>
      <c r="E1075" s="48">
        <v>0</v>
      </c>
      <c r="F1075" s="48">
        <f t="shared" si="147"/>
        <v>230</v>
      </c>
      <c r="G1075" s="49" t="s">
        <v>732</v>
      </c>
      <c r="H1075" s="49" t="s">
        <v>517</v>
      </c>
    </row>
    <row r="1076" spans="1:8" x14ac:dyDescent="0.3">
      <c r="A1076" s="48">
        <v>1</v>
      </c>
      <c r="C1076" s="48">
        <f t="shared" si="146"/>
        <v>112</v>
      </c>
      <c r="D1076" s="48">
        <v>0</v>
      </c>
      <c r="E1076" s="48">
        <v>0</v>
      </c>
      <c r="F1076" s="48">
        <f t="shared" si="147"/>
        <v>231</v>
      </c>
      <c r="G1076" s="49" t="s">
        <v>733</v>
      </c>
      <c r="H1076" s="49" t="s">
        <v>517</v>
      </c>
    </row>
    <row r="1077" spans="1:8" x14ac:dyDescent="0.3">
      <c r="A1077" s="48">
        <v>1</v>
      </c>
      <c r="C1077" s="48">
        <f t="shared" si="146"/>
        <v>112</v>
      </c>
      <c r="D1077" s="48">
        <v>0</v>
      </c>
      <c r="E1077" s="48">
        <v>0</v>
      </c>
      <c r="F1077" s="48">
        <f t="shared" si="147"/>
        <v>232</v>
      </c>
      <c r="G1077" s="49" t="s">
        <v>734</v>
      </c>
      <c r="H1077" s="49" t="s">
        <v>517</v>
      </c>
    </row>
    <row r="1079" spans="1:8" x14ac:dyDescent="0.3">
      <c r="A1079" s="48">
        <v>1</v>
      </c>
      <c r="C1079" s="48">
        <f>C1070+1</f>
        <v>113</v>
      </c>
      <c r="D1079" s="48">
        <v>0</v>
      </c>
      <c r="E1079" s="48">
        <v>0</v>
      </c>
      <c r="F1079" s="48">
        <v>241</v>
      </c>
      <c r="G1079" s="49" t="s">
        <v>727</v>
      </c>
      <c r="H1079" s="49" t="s">
        <v>517</v>
      </c>
    </row>
    <row r="1080" spans="1:8" x14ac:dyDescent="0.3">
      <c r="A1080" s="48">
        <v>1</v>
      </c>
      <c r="C1080" s="48">
        <f>C1079</f>
        <v>113</v>
      </c>
      <c r="D1080" s="48">
        <v>0</v>
      </c>
      <c r="E1080" s="48">
        <v>0</v>
      </c>
      <c r="F1080" s="48">
        <f>F1079+1</f>
        <v>242</v>
      </c>
      <c r="G1080" s="49" t="s">
        <v>728</v>
      </c>
      <c r="H1080" s="49" t="s">
        <v>517</v>
      </c>
    </row>
    <row r="1081" spans="1:8" x14ac:dyDescent="0.3">
      <c r="A1081" s="48">
        <v>1</v>
      </c>
      <c r="C1081" s="48">
        <f t="shared" ref="C1081:C1086" si="148">C1080</f>
        <v>113</v>
      </c>
      <c r="D1081" s="48">
        <v>0</v>
      </c>
      <c r="E1081" s="48">
        <v>0</v>
      </c>
      <c r="F1081" s="48">
        <f t="shared" ref="F1081:F1086" si="149">F1080+1</f>
        <v>243</v>
      </c>
      <c r="G1081" s="49" t="s">
        <v>729</v>
      </c>
      <c r="H1081" s="49" t="s">
        <v>517</v>
      </c>
    </row>
    <row r="1082" spans="1:8" x14ac:dyDescent="0.3">
      <c r="A1082" s="48">
        <v>1</v>
      </c>
      <c r="C1082" s="48">
        <f t="shared" si="148"/>
        <v>113</v>
      </c>
      <c r="D1082" s="48">
        <v>0</v>
      </c>
      <c r="E1082" s="48">
        <v>0</v>
      </c>
      <c r="F1082" s="48">
        <f t="shared" si="149"/>
        <v>244</v>
      </c>
      <c r="G1082" s="49" t="s">
        <v>730</v>
      </c>
      <c r="H1082" s="49" t="s">
        <v>517</v>
      </c>
    </row>
    <row r="1083" spans="1:8" x14ac:dyDescent="0.3">
      <c r="A1083" s="48">
        <v>1</v>
      </c>
      <c r="C1083" s="48">
        <f t="shared" si="148"/>
        <v>113</v>
      </c>
      <c r="D1083" s="48">
        <v>0</v>
      </c>
      <c r="E1083" s="48">
        <v>0</v>
      </c>
      <c r="F1083" s="48">
        <f t="shared" si="149"/>
        <v>245</v>
      </c>
      <c r="G1083" s="49" t="s">
        <v>731</v>
      </c>
      <c r="H1083" s="49" t="s">
        <v>517</v>
      </c>
    </row>
    <row r="1084" spans="1:8" x14ac:dyDescent="0.3">
      <c r="A1084" s="48">
        <v>1</v>
      </c>
      <c r="C1084" s="48">
        <f t="shared" si="148"/>
        <v>113</v>
      </c>
      <c r="D1084" s="48">
        <v>0</v>
      </c>
      <c r="E1084" s="48">
        <v>0</v>
      </c>
      <c r="F1084" s="48">
        <f t="shared" si="149"/>
        <v>246</v>
      </c>
      <c r="G1084" s="49" t="s">
        <v>732</v>
      </c>
      <c r="H1084" s="49" t="s">
        <v>517</v>
      </c>
    </row>
    <row r="1085" spans="1:8" x14ac:dyDescent="0.3">
      <c r="A1085" s="48">
        <v>1</v>
      </c>
      <c r="C1085" s="48">
        <f t="shared" si="148"/>
        <v>113</v>
      </c>
      <c r="D1085" s="48">
        <v>0</v>
      </c>
      <c r="E1085" s="48">
        <v>0</v>
      </c>
      <c r="F1085" s="48">
        <f t="shared" si="149"/>
        <v>247</v>
      </c>
      <c r="G1085" s="49" t="s">
        <v>733</v>
      </c>
      <c r="H1085" s="49" t="s">
        <v>517</v>
      </c>
    </row>
    <row r="1086" spans="1:8" x14ac:dyDescent="0.3">
      <c r="A1086" s="48">
        <v>1</v>
      </c>
      <c r="C1086" s="48">
        <f t="shared" si="148"/>
        <v>113</v>
      </c>
      <c r="D1086" s="48">
        <v>0</v>
      </c>
      <c r="E1086" s="48">
        <v>0</v>
      </c>
      <c r="F1086" s="48">
        <f t="shared" si="149"/>
        <v>248</v>
      </c>
      <c r="G1086" s="49" t="s">
        <v>734</v>
      </c>
      <c r="H1086" s="49" t="s">
        <v>517</v>
      </c>
    </row>
    <row r="1088" spans="1:8" x14ac:dyDescent="0.3">
      <c r="A1088" s="48">
        <v>1</v>
      </c>
      <c r="C1088" s="48">
        <f>C1079+1</f>
        <v>114</v>
      </c>
      <c r="D1088" s="48">
        <v>1</v>
      </c>
      <c r="E1088" s="48">
        <v>0</v>
      </c>
      <c r="F1088" s="48">
        <v>257</v>
      </c>
      <c r="G1088" s="49" t="s">
        <v>727</v>
      </c>
      <c r="H1088" s="49" t="s">
        <v>478</v>
      </c>
    </row>
    <row r="1089" spans="1:8" x14ac:dyDescent="0.3">
      <c r="A1089" s="48">
        <v>1</v>
      </c>
      <c r="C1089" s="48">
        <f>C1088</f>
        <v>114</v>
      </c>
      <c r="D1089" s="48">
        <v>0</v>
      </c>
      <c r="E1089" s="48">
        <v>0</v>
      </c>
      <c r="F1089" s="48">
        <f>F1088+1</f>
        <v>258</v>
      </c>
      <c r="G1089" s="49" t="s">
        <v>728</v>
      </c>
      <c r="H1089" s="49" t="s">
        <v>517</v>
      </c>
    </row>
    <row r="1090" spans="1:8" x14ac:dyDescent="0.3">
      <c r="A1090" s="48">
        <v>1</v>
      </c>
      <c r="C1090" s="48">
        <f t="shared" ref="C1090:C1095" si="150">C1089</f>
        <v>114</v>
      </c>
      <c r="D1090" s="48">
        <v>0</v>
      </c>
      <c r="E1090" s="48">
        <v>0</v>
      </c>
      <c r="F1090" s="48">
        <f t="shared" ref="F1090:F1095" si="151">F1089+1</f>
        <v>259</v>
      </c>
      <c r="G1090" s="49" t="s">
        <v>729</v>
      </c>
      <c r="H1090" s="49" t="s">
        <v>517</v>
      </c>
    </row>
    <row r="1091" spans="1:8" x14ac:dyDescent="0.3">
      <c r="A1091" s="48">
        <v>1</v>
      </c>
      <c r="C1091" s="48">
        <f t="shared" si="150"/>
        <v>114</v>
      </c>
      <c r="D1091" s="48">
        <v>0</v>
      </c>
      <c r="E1091" s="48">
        <v>0</v>
      </c>
      <c r="F1091" s="48">
        <f t="shared" si="151"/>
        <v>260</v>
      </c>
      <c r="G1091" s="49" t="s">
        <v>730</v>
      </c>
      <c r="H1091" s="49" t="s">
        <v>517</v>
      </c>
    </row>
    <row r="1092" spans="1:8" x14ac:dyDescent="0.3">
      <c r="A1092" s="48">
        <v>1</v>
      </c>
      <c r="C1092" s="48">
        <f t="shared" si="150"/>
        <v>114</v>
      </c>
      <c r="D1092" s="48">
        <v>0</v>
      </c>
      <c r="E1092" s="48">
        <v>0</v>
      </c>
      <c r="F1092" s="48">
        <f t="shared" si="151"/>
        <v>261</v>
      </c>
      <c r="G1092" s="49" t="s">
        <v>731</v>
      </c>
      <c r="H1092" s="49" t="s">
        <v>517</v>
      </c>
    </row>
    <row r="1093" spans="1:8" x14ac:dyDescent="0.3">
      <c r="A1093" s="48">
        <v>1</v>
      </c>
      <c r="C1093" s="48">
        <f t="shared" si="150"/>
        <v>114</v>
      </c>
      <c r="D1093" s="48">
        <v>0</v>
      </c>
      <c r="E1093" s="48">
        <v>0</v>
      </c>
      <c r="F1093" s="48">
        <f t="shared" si="151"/>
        <v>262</v>
      </c>
      <c r="G1093" s="49" t="s">
        <v>732</v>
      </c>
      <c r="H1093" s="49" t="s">
        <v>517</v>
      </c>
    </row>
    <row r="1094" spans="1:8" x14ac:dyDescent="0.3">
      <c r="A1094" s="48">
        <v>1</v>
      </c>
      <c r="C1094" s="48">
        <f t="shared" si="150"/>
        <v>114</v>
      </c>
      <c r="D1094" s="48">
        <v>0</v>
      </c>
      <c r="E1094" s="48">
        <v>0</v>
      </c>
      <c r="F1094" s="48">
        <f t="shared" si="151"/>
        <v>263</v>
      </c>
      <c r="G1094" s="49" t="s">
        <v>733</v>
      </c>
      <c r="H1094" s="49" t="s">
        <v>517</v>
      </c>
    </row>
    <row r="1095" spans="1:8" x14ac:dyDescent="0.3">
      <c r="A1095" s="48">
        <v>1</v>
      </c>
      <c r="C1095" s="48">
        <f t="shared" si="150"/>
        <v>114</v>
      </c>
      <c r="D1095" s="48">
        <v>0</v>
      </c>
      <c r="E1095" s="48">
        <v>0</v>
      </c>
      <c r="F1095" s="48">
        <f t="shared" si="151"/>
        <v>264</v>
      </c>
      <c r="G1095" s="49" t="s">
        <v>734</v>
      </c>
      <c r="H1095" s="49" t="s">
        <v>517</v>
      </c>
    </row>
    <row r="1097" spans="1:8" x14ac:dyDescent="0.3">
      <c r="A1097" s="48">
        <v>1</v>
      </c>
      <c r="C1097" s="48">
        <f>C1088+1</f>
        <v>115</v>
      </c>
      <c r="D1097" s="48">
        <v>1</v>
      </c>
      <c r="E1097" s="48">
        <v>0</v>
      </c>
      <c r="F1097" s="48">
        <v>273</v>
      </c>
      <c r="G1097" s="49" t="s">
        <v>727</v>
      </c>
      <c r="H1097" s="49" t="s">
        <v>344</v>
      </c>
    </row>
    <row r="1098" spans="1:8" x14ac:dyDescent="0.3">
      <c r="A1098" s="48">
        <v>1</v>
      </c>
      <c r="C1098" s="48">
        <f>C1097</f>
        <v>115</v>
      </c>
      <c r="D1098" s="48">
        <v>1</v>
      </c>
      <c r="E1098" s="48">
        <v>0</v>
      </c>
      <c r="F1098" s="48">
        <f>F1097+1</f>
        <v>274</v>
      </c>
      <c r="G1098" s="49" t="s">
        <v>728</v>
      </c>
      <c r="H1098" s="49" t="s">
        <v>345</v>
      </c>
    </row>
    <row r="1099" spans="1:8" x14ac:dyDescent="0.3">
      <c r="A1099" s="48">
        <v>1</v>
      </c>
      <c r="C1099" s="48">
        <f t="shared" ref="C1099:C1104" si="152">C1098</f>
        <v>115</v>
      </c>
      <c r="D1099" s="48">
        <v>1</v>
      </c>
      <c r="E1099" s="48">
        <v>0</v>
      </c>
      <c r="F1099" s="48">
        <f t="shared" ref="F1099:F1104" si="153">F1098+1</f>
        <v>275</v>
      </c>
      <c r="G1099" s="49" t="s">
        <v>729</v>
      </c>
      <c r="H1099" s="49" t="s">
        <v>346</v>
      </c>
    </row>
    <row r="1100" spans="1:8" x14ac:dyDescent="0.3">
      <c r="A1100" s="48">
        <v>1</v>
      </c>
      <c r="C1100" s="48">
        <f t="shared" si="152"/>
        <v>115</v>
      </c>
      <c r="D1100" s="48">
        <v>1</v>
      </c>
      <c r="E1100" s="48">
        <v>0</v>
      </c>
      <c r="F1100" s="48">
        <f t="shared" si="153"/>
        <v>276</v>
      </c>
      <c r="G1100" s="49" t="s">
        <v>730</v>
      </c>
      <c r="H1100" s="49" t="s">
        <v>347</v>
      </c>
    </row>
    <row r="1101" spans="1:8" x14ac:dyDescent="0.3">
      <c r="A1101" s="48">
        <v>1</v>
      </c>
      <c r="C1101" s="48">
        <f t="shared" si="152"/>
        <v>115</v>
      </c>
      <c r="D1101" s="48">
        <v>1</v>
      </c>
      <c r="E1101" s="48">
        <v>0</v>
      </c>
      <c r="F1101" s="48">
        <f t="shared" si="153"/>
        <v>277</v>
      </c>
      <c r="G1101" s="49" t="s">
        <v>731</v>
      </c>
      <c r="H1101" s="49" t="s">
        <v>477</v>
      </c>
    </row>
    <row r="1102" spans="1:8" x14ac:dyDescent="0.3">
      <c r="A1102" s="48">
        <v>1</v>
      </c>
      <c r="C1102" s="48">
        <f t="shared" si="152"/>
        <v>115</v>
      </c>
      <c r="D1102" s="48">
        <v>1</v>
      </c>
      <c r="E1102" s="48">
        <v>0</v>
      </c>
      <c r="F1102" s="48">
        <f t="shared" si="153"/>
        <v>278</v>
      </c>
      <c r="G1102" s="49" t="s">
        <v>732</v>
      </c>
      <c r="H1102" s="49" t="s">
        <v>743</v>
      </c>
    </row>
    <row r="1103" spans="1:8" x14ac:dyDescent="0.3">
      <c r="A1103" s="48">
        <v>1</v>
      </c>
      <c r="C1103" s="48">
        <f t="shared" si="152"/>
        <v>115</v>
      </c>
      <c r="D1103" s="48">
        <v>0</v>
      </c>
      <c r="E1103" s="48">
        <v>0</v>
      </c>
      <c r="F1103" s="48">
        <f t="shared" si="153"/>
        <v>279</v>
      </c>
      <c r="G1103" s="49" t="s">
        <v>733</v>
      </c>
      <c r="H1103" s="49" t="s">
        <v>812</v>
      </c>
    </row>
    <row r="1104" spans="1:8" x14ac:dyDescent="0.3">
      <c r="A1104" s="48">
        <v>1</v>
      </c>
      <c r="C1104" s="48">
        <f t="shared" si="152"/>
        <v>115</v>
      </c>
      <c r="D1104" s="48">
        <v>0</v>
      </c>
      <c r="E1104" s="48">
        <v>0</v>
      </c>
      <c r="F1104" s="48">
        <f t="shared" si="153"/>
        <v>280</v>
      </c>
      <c r="G1104" s="49" t="s">
        <v>734</v>
      </c>
      <c r="H1104" s="49" t="s">
        <v>813</v>
      </c>
    </row>
    <row r="1105" spans="1:9" x14ac:dyDescent="0.3">
      <c r="G1105" s="49"/>
      <c r="H1105" s="49"/>
    </row>
    <row r="1106" spans="1:9" x14ac:dyDescent="0.3">
      <c r="A1106" s="48">
        <v>1</v>
      </c>
      <c r="C1106" s="48">
        <f>C1097+1</f>
        <v>116</v>
      </c>
      <c r="D1106" s="48">
        <v>0</v>
      </c>
      <c r="E1106" s="48">
        <v>0</v>
      </c>
      <c r="F1106" s="48">
        <v>433</v>
      </c>
      <c r="G1106" s="49" t="s">
        <v>726</v>
      </c>
      <c r="H1106" s="49" t="s">
        <v>474</v>
      </c>
      <c r="I1106" s="48" t="s">
        <v>628</v>
      </c>
    </row>
    <row r="1107" spans="1:9" x14ac:dyDescent="0.3">
      <c r="A1107" s="48">
        <v>1</v>
      </c>
      <c r="C1107" s="48">
        <f>C1106</f>
        <v>116</v>
      </c>
      <c r="D1107" s="48">
        <v>0</v>
      </c>
      <c r="E1107" s="48">
        <v>0</v>
      </c>
      <c r="F1107" s="48">
        <f>F1106+1</f>
        <v>434</v>
      </c>
      <c r="G1107" s="49" t="s">
        <v>727</v>
      </c>
      <c r="H1107" s="49" t="s">
        <v>475</v>
      </c>
      <c r="I1107" s="48" t="s">
        <v>744</v>
      </c>
    </row>
    <row r="1108" spans="1:9" x14ac:dyDescent="0.3">
      <c r="A1108" s="48">
        <v>1</v>
      </c>
      <c r="C1108" s="48">
        <f t="shared" ref="C1108:C1121" si="154">C1107</f>
        <v>116</v>
      </c>
      <c r="D1108" s="48">
        <v>0</v>
      </c>
      <c r="E1108" s="48">
        <v>0</v>
      </c>
      <c r="F1108" s="48">
        <f t="shared" ref="F1108:F1121" si="155">F1107+1</f>
        <v>435</v>
      </c>
      <c r="G1108" s="49" t="s">
        <v>728</v>
      </c>
      <c r="H1108" s="49" t="s">
        <v>476</v>
      </c>
      <c r="I1108" s="48" t="s">
        <v>630</v>
      </c>
    </row>
    <row r="1109" spans="1:9" x14ac:dyDescent="0.3">
      <c r="A1109" s="48">
        <v>1</v>
      </c>
      <c r="C1109" s="48">
        <f t="shared" si="154"/>
        <v>116</v>
      </c>
      <c r="D1109" s="48">
        <v>0</v>
      </c>
      <c r="E1109" s="48">
        <v>0</v>
      </c>
      <c r="F1109" s="48">
        <f t="shared" si="155"/>
        <v>436</v>
      </c>
      <c r="G1109" s="49" t="s">
        <v>729</v>
      </c>
      <c r="H1109" s="49" t="s">
        <v>692</v>
      </c>
      <c r="I1109" s="48" t="s">
        <v>629</v>
      </c>
    </row>
    <row r="1110" spans="1:9" x14ac:dyDescent="0.3">
      <c r="A1110" s="48">
        <v>1</v>
      </c>
      <c r="C1110" s="48">
        <f t="shared" si="154"/>
        <v>116</v>
      </c>
      <c r="D1110" s="48">
        <v>0</v>
      </c>
      <c r="E1110" s="48">
        <v>0</v>
      </c>
      <c r="F1110" s="48">
        <f t="shared" si="155"/>
        <v>437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116</v>
      </c>
      <c r="D1111" s="48">
        <v>0</v>
      </c>
      <c r="E1111" s="48">
        <v>0</v>
      </c>
      <c r="F1111" s="48">
        <f t="shared" si="155"/>
        <v>438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116</v>
      </c>
      <c r="D1112" s="48">
        <v>0</v>
      </c>
      <c r="E1112" s="48">
        <v>0</v>
      </c>
      <c r="F1112" s="48">
        <f t="shared" si="155"/>
        <v>439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116</v>
      </c>
      <c r="D1113" s="48">
        <v>0</v>
      </c>
      <c r="E1113" s="48">
        <v>0</v>
      </c>
      <c r="F1113" s="48">
        <f t="shared" si="155"/>
        <v>440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116</v>
      </c>
      <c r="D1114" s="48">
        <v>0</v>
      </c>
      <c r="E1114" s="48">
        <v>0</v>
      </c>
      <c r="F1114" s="48">
        <f t="shared" si="155"/>
        <v>441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116</v>
      </c>
      <c r="D1115" s="48">
        <v>0</v>
      </c>
      <c r="E1115" s="48">
        <v>0</v>
      </c>
      <c r="F1115" s="48">
        <f t="shared" si="155"/>
        <v>442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116</v>
      </c>
      <c r="D1116" s="48">
        <v>0</v>
      </c>
      <c r="E1116" s="48">
        <v>0</v>
      </c>
      <c r="F1116" s="48">
        <f t="shared" si="155"/>
        <v>443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116</v>
      </c>
      <c r="D1117" s="48">
        <v>0</v>
      </c>
      <c r="E1117" s="48">
        <v>0</v>
      </c>
      <c r="F1117" s="48">
        <f t="shared" si="155"/>
        <v>444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116</v>
      </c>
      <c r="D1118" s="48">
        <v>0</v>
      </c>
      <c r="E1118" s="48">
        <v>0</v>
      </c>
      <c r="F1118" s="48">
        <f t="shared" si="155"/>
        <v>445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116</v>
      </c>
      <c r="D1119" s="48">
        <v>0</v>
      </c>
      <c r="E1119" s="48">
        <v>0</v>
      </c>
      <c r="F1119" s="48">
        <f t="shared" si="155"/>
        <v>446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116</v>
      </c>
      <c r="D1120" s="48">
        <v>0</v>
      </c>
      <c r="E1120" s="48">
        <v>0</v>
      </c>
      <c r="F1120" s="48">
        <f t="shared" si="155"/>
        <v>447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116</v>
      </c>
      <c r="D1121" s="48">
        <v>0</v>
      </c>
      <c r="E1121" s="48">
        <v>0</v>
      </c>
      <c r="F1121" s="48">
        <f t="shared" si="155"/>
        <v>448</v>
      </c>
      <c r="G1121" s="49" t="s">
        <v>741</v>
      </c>
    </row>
    <row r="1123" spans="1:9" x14ac:dyDescent="0.3">
      <c r="A1123" s="48">
        <v>1</v>
      </c>
      <c r="C1123" s="48">
        <f>C1106+1</f>
        <v>117</v>
      </c>
      <c r="D1123" s="48">
        <v>0</v>
      </c>
      <c r="E1123" s="48">
        <v>0</v>
      </c>
      <c r="F1123" s="48">
        <v>449</v>
      </c>
      <c r="G1123" s="49" t="s">
        <v>726</v>
      </c>
      <c r="H1123" s="49" t="s">
        <v>474</v>
      </c>
      <c r="I1123" s="48" t="s">
        <v>745</v>
      </c>
    </row>
    <row r="1124" spans="1:9" x14ac:dyDescent="0.3">
      <c r="A1124" s="48">
        <v>1</v>
      </c>
      <c r="C1124" s="48">
        <f>C1123</f>
        <v>117</v>
      </c>
      <c r="D1124" s="48">
        <v>0</v>
      </c>
      <c r="E1124" s="48">
        <v>0</v>
      </c>
      <c r="F1124" s="48">
        <f>F1123+1</f>
        <v>450</v>
      </c>
      <c r="G1124" s="49" t="s">
        <v>727</v>
      </c>
      <c r="H1124" s="49" t="s">
        <v>475</v>
      </c>
      <c r="I1124" s="48" t="s">
        <v>746</v>
      </c>
    </row>
    <row r="1125" spans="1:9" x14ac:dyDescent="0.3">
      <c r="A1125" s="48">
        <v>1</v>
      </c>
      <c r="C1125" s="48">
        <f t="shared" ref="C1125:C1138" si="156">C1124</f>
        <v>117</v>
      </c>
      <c r="D1125" s="48">
        <v>0</v>
      </c>
      <c r="E1125" s="48">
        <v>0</v>
      </c>
      <c r="F1125" s="48">
        <f t="shared" ref="F1125:F1138" si="157">F1124+1</f>
        <v>451</v>
      </c>
      <c r="G1125" s="49" t="s">
        <v>728</v>
      </c>
      <c r="H1125" s="49" t="s">
        <v>476</v>
      </c>
      <c r="I1125" s="48" t="s">
        <v>644</v>
      </c>
    </row>
    <row r="1126" spans="1:9" x14ac:dyDescent="0.3">
      <c r="A1126" s="48">
        <v>1</v>
      </c>
      <c r="C1126" s="48">
        <f t="shared" si="156"/>
        <v>117</v>
      </c>
      <c r="D1126" s="48">
        <v>0</v>
      </c>
      <c r="E1126" s="48">
        <v>0</v>
      </c>
      <c r="F1126" s="48">
        <f t="shared" si="157"/>
        <v>452</v>
      </c>
      <c r="G1126" s="49" t="s">
        <v>729</v>
      </c>
      <c r="H1126" s="49" t="s">
        <v>692</v>
      </c>
      <c r="I1126" s="48" t="s">
        <v>645</v>
      </c>
    </row>
    <row r="1127" spans="1:9" x14ac:dyDescent="0.3">
      <c r="A1127" s="48">
        <v>1</v>
      </c>
      <c r="C1127" s="48">
        <f t="shared" si="156"/>
        <v>117</v>
      </c>
      <c r="D1127" s="48">
        <v>0</v>
      </c>
      <c r="E1127" s="48">
        <v>0</v>
      </c>
      <c r="F1127" s="48">
        <f t="shared" si="157"/>
        <v>453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117</v>
      </c>
      <c r="D1128" s="48">
        <v>0</v>
      </c>
      <c r="E1128" s="48">
        <v>0</v>
      </c>
      <c r="F1128" s="48">
        <f t="shared" si="157"/>
        <v>454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117</v>
      </c>
      <c r="D1129" s="48">
        <v>0</v>
      </c>
      <c r="E1129" s="48">
        <v>0</v>
      </c>
      <c r="F1129" s="48">
        <f t="shared" si="157"/>
        <v>455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117</v>
      </c>
      <c r="D1130" s="48">
        <v>0</v>
      </c>
      <c r="E1130" s="48">
        <v>0</v>
      </c>
      <c r="F1130" s="48">
        <f t="shared" si="157"/>
        <v>456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117</v>
      </c>
      <c r="D1131" s="48">
        <v>0</v>
      </c>
      <c r="E1131" s="48">
        <v>0</v>
      </c>
      <c r="F1131" s="48">
        <f t="shared" si="157"/>
        <v>457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117</v>
      </c>
      <c r="D1132" s="48">
        <v>0</v>
      </c>
      <c r="E1132" s="48">
        <v>0</v>
      </c>
      <c r="F1132" s="48">
        <f t="shared" si="157"/>
        <v>458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117</v>
      </c>
      <c r="D1133" s="48">
        <v>0</v>
      </c>
      <c r="E1133" s="48">
        <v>0</v>
      </c>
      <c r="F1133" s="48">
        <f t="shared" si="157"/>
        <v>459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117</v>
      </c>
      <c r="D1134" s="48">
        <v>0</v>
      </c>
      <c r="E1134" s="48">
        <v>0</v>
      </c>
      <c r="F1134" s="48">
        <f t="shared" si="157"/>
        <v>460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117</v>
      </c>
      <c r="D1135" s="48">
        <v>0</v>
      </c>
      <c r="E1135" s="48">
        <v>0</v>
      </c>
      <c r="F1135" s="48">
        <f t="shared" si="157"/>
        <v>461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117</v>
      </c>
      <c r="D1136" s="48">
        <v>0</v>
      </c>
      <c r="E1136" s="48">
        <v>0</v>
      </c>
      <c r="F1136" s="48">
        <f t="shared" si="157"/>
        <v>462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117</v>
      </c>
      <c r="D1137" s="48">
        <v>0</v>
      </c>
      <c r="E1137" s="48">
        <v>0</v>
      </c>
      <c r="F1137" s="48">
        <f t="shared" si="157"/>
        <v>463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117</v>
      </c>
      <c r="D1138" s="48">
        <v>0</v>
      </c>
      <c r="E1138" s="48">
        <v>0</v>
      </c>
      <c r="F1138" s="48">
        <f t="shared" si="157"/>
        <v>464</v>
      </c>
      <c r="G1138" s="49" t="s">
        <v>741</v>
      </c>
    </row>
    <row r="1140" spans="1:9" x14ac:dyDescent="0.3">
      <c r="A1140" s="48">
        <v>1</v>
      </c>
      <c r="C1140" s="48">
        <f>C1123+1</f>
        <v>118</v>
      </c>
      <c r="D1140" s="48">
        <v>0</v>
      </c>
      <c r="E1140" s="48">
        <v>0</v>
      </c>
      <c r="F1140" s="48">
        <v>465</v>
      </c>
      <c r="G1140" s="49" t="s">
        <v>726</v>
      </c>
      <c r="H1140" s="49" t="s">
        <v>474</v>
      </c>
      <c r="I1140" s="48" t="s">
        <v>747</v>
      </c>
    </row>
    <row r="1141" spans="1:9" x14ac:dyDescent="0.3">
      <c r="A1141" s="48">
        <v>1</v>
      </c>
      <c r="C1141" s="48">
        <f>C1140</f>
        <v>118</v>
      </c>
      <c r="D1141" s="48">
        <v>0</v>
      </c>
      <c r="E1141" s="48">
        <v>0</v>
      </c>
      <c r="F1141" s="48">
        <f>F1140+1</f>
        <v>466</v>
      </c>
      <c r="G1141" s="49" t="s">
        <v>727</v>
      </c>
      <c r="H1141" s="49" t="s">
        <v>475</v>
      </c>
      <c r="I1141" s="48" t="s">
        <v>748</v>
      </c>
    </row>
    <row r="1142" spans="1:9" x14ac:dyDescent="0.3">
      <c r="A1142" s="48">
        <v>1</v>
      </c>
      <c r="C1142" s="48">
        <f t="shared" ref="C1142:C1155" si="158">C1141</f>
        <v>118</v>
      </c>
      <c r="D1142" s="48">
        <v>0</v>
      </c>
      <c r="E1142" s="48">
        <v>0</v>
      </c>
      <c r="F1142" s="48">
        <f t="shared" ref="F1142:F1155" si="159">F1141+1</f>
        <v>467</v>
      </c>
      <c r="G1142" s="49" t="s">
        <v>728</v>
      </c>
      <c r="H1142" s="49" t="s">
        <v>476</v>
      </c>
      <c r="I1142" s="48" t="s">
        <v>659</v>
      </c>
    </row>
    <row r="1143" spans="1:9" x14ac:dyDescent="0.3">
      <c r="A1143" s="48">
        <v>1</v>
      </c>
      <c r="C1143" s="48">
        <f t="shared" si="158"/>
        <v>118</v>
      </c>
      <c r="D1143" s="48">
        <v>0</v>
      </c>
      <c r="E1143" s="48">
        <v>0</v>
      </c>
      <c r="F1143" s="48">
        <f t="shared" si="159"/>
        <v>468</v>
      </c>
      <c r="G1143" s="49" t="s">
        <v>729</v>
      </c>
      <c r="H1143" s="49" t="s">
        <v>692</v>
      </c>
      <c r="I1143" s="48" t="s">
        <v>661</v>
      </c>
    </row>
    <row r="1144" spans="1:9" x14ac:dyDescent="0.3">
      <c r="A1144" s="48">
        <v>1</v>
      </c>
      <c r="C1144" s="48">
        <f t="shared" si="158"/>
        <v>118</v>
      </c>
      <c r="D1144" s="48">
        <v>0</v>
      </c>
      <c r="E1144" s="48">
        <v>0</v>
      </c>
      <c r="F1144" s="48">
        <f t="shared" si="159"/>
        <v>469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118</v>
      </c>
      <c r="D1145" s="48">
        <v>0</v>
      </c>
      <c r="E1145" s="48">
        <v>0</v>
      </c>
      <c r="F1145" s="48">
        <f t="shared" si="159"/>
        <v>470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118</v>
      </c>
      <c r="D1146" s="48">
        <v>0</v>
      </c>
      <c r="E1146" s="48">
        <v>0</v>
      </c>
      <c r="F1146" s="48">
        <f t="shared" si="159"/>
        <v>471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118</v>
      </c>
      <c r="D1147" s="48">
        <v>0</v>
      </c>
      <c r="E1147" s="48">
        <v>0</v>
      </c>
      <c r="F1147" s="48">
        <f t="shared" si="159"/>
        <v>472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118</v>
      </c>
      <c r="D1148" s="48">
        <v>0</v>
      </c>
      <c r="E1148" s="48">
        <v>0</v>
      </c>
      <c r="F1148" s="48">
        <f t="shared" si="159"/>
        <v>473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118</v>
      </c>
      <c r="D1149" s="48">
        <v>0</v>
      </c>
      <c r="E1149" s="48">
        <v>0</v>
      </c>
      <c r="F1149" s="48">
        <f t="shared" si="159"/>
        <v>474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118</v>
      </c>
      <c r="D1150" s="48">
        <v>0</v>
      </c>
      <c r="E1150" s="48">
        <v>0</v>
      </c>
      <c r="F1150" s="48">
        <f t="shared" si="159"/>
        <v>475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118</v>
      </c>
      <c r="D1151" s="48">
        <v>0</v>
      </c>
      <c r="E1151" s="48">
        <v>0</v>
      </c>
      <c r="F1151" s="48">
        <f t="shared" si="159"/>
        <v>476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118</v>
      </c>
      <c r="D1152" s="48">
        <v>0</v>
      </c>
      <c r="E1152" s="48">
        <v>0</v>
      </c>
      <c r="F1152" s="48">
        <f t="shared" si="159"/>
        <v>477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118</v>
      </c>
      <c r="D1153" s="48">
        <v>0</v>
      </c>
      <c r="E1153" s="48">
        <v>0</v>
      </c>
      <c r="F1153" s="48">
        <f t="shared" si="159"/>
        <v>478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118</v>
      </c>
      <c r="D1154" s="48">
        <v>0</v>
      </c>
      <c r="E1154" s="48">
        <v>0</v>
      </c>
      <c r="F1154" s="48">
        <f t="shared" si="159"/>
        <v>479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118</v>
      </c>
      <c r="D1155" s="48">
        <v>0</v>
      </c>
      <c r="E1155" s="48">
        <v>0</v>
      </c>
      <c r="F1155" s="48">
        <f t="shared" si="159"/>
        <v>480</v>
      </c>
      <c r="G1155" s="49" t="s">
        <v>741</v>
      </c>
    </row>
    <row r="1157" spans="1:9" x14ac:dyDescent="0.3">
      <c r="A1157" s="48">
        <v>1</v>
      </c>
      <c r="C1157" s="48">
        <f>C1140+1</f>
        <v>119</v>
      </c>
      <c r="D1157" s="48">
        <v>0</v>
      </c>
      <c r="E1157" s="48">
        <v>0</v>
      </c>
      <c r="F1157" s="48">
        <v>481</v>
      </c>
      <c r="G1157" s="49" t="s">
        <v>726</v>
      </c>
      <c r="H1157" s="49" t="s">
        <v>474</v>
      </c>
      <c r="I1157" s="48" t="s">
        <v>749</v>
      </c>
    </row>
    <row r="1158" spans="1:9" x14ac:dyDescent="0.3">
      <c r="A1158" s="48">
        <v>1</v>
      </c>
      <c r="C1158" s="48">
        <f>C1157</f>
        <v>119</v>
      </c>
      <c r="D1158" s="48">
        <v>0</v>
      </c>
      <c r="E1158" s="48">
        <v>0</v>
      </c>
      <c r="F1158" s="48">
        <f>F1157+1</f>
        <v>482</v>
      </c>
      <c r="G1158" s="49" t="s">
        <v>727</v>
      </c>
      <c r="H1158" s="49" t="s">
        <v>475</v>
      </c>
      <c r="I1158" s="48" t="s">
        <v>750</v>
      </c>
    </row>
    <row r="1159" spans="1:9" x14ac:dyDescent="0.3">
      <c r="A1159" s="48">
        <v>1</v>
      </c>
      <c r="C1159" s="48">
        <f t="shared" ref="C1159:C1172" si="160">C1158</f>
        <v>119</v>
      </c>
      <c r="D1159" s="48">
        <v>0</v>
      </c>
      <c r="E1159" s="48">
        <v>0</v>
      </c>
      <c r="F1159" s="48">
        <f t="shared" ref="F1159:F1172" si="161">F1158+1</f>
        <v>483</v>
      </c>
      <c r="G1159" s="49" t="s">
        <v>728</v>
      </c>
      <c r="H1159" s="49" t="s">
        <v>476</v>
      </c>
      <c r="I1159" s="48" t="s">
        <v>674</v>
      </c>
    </row>
    <row r="1160" spans="1:9" x14ac:dyDescent="0.3">
      <c r="A1160" s="48">
        <v>1</v>
      </c>
      <c r="C1160" s="48">
        <f t="shared" si="160"/>
        <v>119</v>
      </c>
      <c r="D1160" s="48">
        <v>0</v>
      </c>
      <c r="E1160" s="48">
        <v>0</v>
      </c>
      <c r="F1160" s="48">
        <f t="shared" si="161"/>
        <v>484</v>
      </c>
      <c r="G1160" s="49" t="s">
        <v>729</v>
      </c>
      <c r="H1160" s="49" t="s">
        <v>692</v>
      </c>
      <c r="I1160" s="48" t="s">
        <v>675</v>
      </c>
    </row>
    <row r="1161" spans="1:9" x14ac:dyDescent="0.3">
      <c r="A1161" s="48">
        <v>1</v>
      </c>
      <c r="C1161" s="48">
        <f t="shared" si="160"/>
        <v>119</v>
      </c>
      <c r="D1161" s="48">
        <v>0</v>
      </c>
      <c r="E1161" s="48">
        <v>0</v>
      </c>
      <c r="F1161" s="48">
        <f t="shared" si="161"/>
        <v>485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119</v>
      </c>
      <c r="D1162" s="48">
        <v>0</v>
      </c>
      <c r="E1162" s="48">
        <v>0</v>
      </c>
      <c r="F1162" s="48">
        <f t="shared" si="161"/>
        <v>486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119</v>
      </c>
      <c r="D1163" s="48">
        <v>0</v>
      </c>
      <c r="E1163" s="48">
        <v>0</v>
      </c>
      <c r="F1163" s="48">
        <f t="shared" si="161"/>
        <v>487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119</v>
      </c>
      <c r="D1164" s="48">
        <v>0</v>
      </c>
      <c r="E1164" s="48">
        <v>0</v>
      </c>
      <c r="F1164" s="48">
        <f t="shared" si="161"/>
        <v>488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119</v>
      </c>
      <c r="D1165" s="48">
        <v>0</v>
      </c>
      <c r="E1165" s="48">
        <v>0</v>
      </c>
      <c r="F1165" s="48">
        <f t="shared" si="161"/>
        <v>489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119</v>
      </c>
      <c r="D1166" s="48">
        <v>0</v>
      </c>
      <c r="E1166" s="48">
        <v>0</v>
      </c>
      <c r="F1166" s="48">
        <f t="shared" si="161"/>
        <v>490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119</v>
      </c>
      <c r="D1167" s="48">
        <v>0</v>
      </c>
      <c r="E1167" s="48">
        <v>0</v>
      </c>
      <c r="F1167" s="48">
        <f t="shared" si="161"/>
        <v>491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119</v>
      </c>
      <c r="D1168" s="48">
        <v>0</v>
      </c>
      <c r="E1168" s="48">
        <v>0</v>
      </c>
      <c r="F1168" s="48">
        <f t="shared" si="161"/>
        <v>492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119</v>
      </c>
      <c r="D1169" s="48">
        <v>0</v>
      </c>
      <c r="E1169" s="48">
        <v>0</v>
      </c>
      <c r="F1169" s="48">
        <f t="shared" si="161"/>
        <v>493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119</v>
      </c>
      <c r="D1170" s="48">
        <v>0</v>
      </c>
      <c r="E1170" s="48">
        <v>0</v>
      </c>
      <c r="F1170" s="48">
        <f t="shared" si="161"/>
        <v>494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119</v>
      </c>
      <c r="D1171" s="48">
        <v>0</v>
      </c>
      <c r="E1171" s="48">
        <v>0</v>
      </c>
      <c r="F1171" s="48">
        <f t="shared" si="161"/>
        <v>495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119</v>
      </c>
      <c r="D1172" s="48">
        <v>0</v>
      </c>
      <c r="E1172" s="48">
        <v>0</v>
      </c>
      <c r="F1172" s="48">
        <f t="shared" si="161"/>
        <v>496</v>
      </c>
      <c r="G1172" s="49" t="s">
        <v>741</v>
      </c>
    </row>
    <row r="1174" spans="1:9" x14ac:dyDescent="0.3">
      <c r="A1174" s="48">
        <v>1</v>
      </c>
      <c r="C1174" s="48">
        <f>C1157+1</f>
        <v>120</v>
      </c>
      <c r="D1174" s="48">
        <v>0</v>
      </c>
      <c r="E1174" s="48">
        <v>0</v>
      </c>
      <c r="F1174" s="48">
        <f>F1157+16</f>
        <v>497</v>
      </c>
      <c r="G1174" s="49" t="s">
        <v>726</v>
      </c>
      <c r="H1174" s="49" t="s">
        <v>474</v>
      </c>
      <c r="I1174" s="55" t="s">
        <v>1321</v>
      </c>
    </row>
    <row r="1175" spans="1:9" x14ac:dyDescent="0.3">
      <c r="A1175" s="48">
        <v>1</v>
      </c>
      <c r="C1175" s="48">
        <f>C1174</f>
        <v>120</v>
      </c>
      <c r="D1175" s="48">
        <v>0</v>
      </c>
      <c r="E1175" s="48">
        <v>0</v>
      </c>
      <c r="F1175" s="48">
        <f>F1174+1</f>
        <v>498</v>
      </c>
      <c r="G1175" s="49" t="s">
        <v>727</v>
      </c>
      <c r="H1175" s="49" t="s">
        <v>475</v>
      </c>
      <c r="I1175" s="55" t="s">
        <v>1322</v>
      </c>
    </row>
    <row r="1176" spans="1:9" x14ac:dyDescent="0.3">
      <c r="A1176" s="48">
        <v>1</v>
      </c>
      <c r="C1176" s="48">
        <f t="shared" ref="C1176:C1189" si="162">C1175</f>
        <v>120</v>
      </c>
      <c r="D1176" s="48">
        <v>0</v>
      </c>
      <c r="E1176" s="48">
        <v>0</v>
      </c>
      <c r="F1176" s="48">
        <f t="shared" ref="F1176:F1189" si="163">F1175+1</f>
        <v>499</v>
      </c>
      <c r="G1176" s="49" t="s">
        <v>728</v>
      </c>
      <c r="H1176" s="49" t="s">
        <v>476</v>
      </c>
      <c r="I1176" s="55" t="s">
        <v>1141</v>
      </c>
    </row>
    <row r="1177" spans="1:9" x14ac:dyDescent="0.3">
      <c r="A1177" s="48">
        <v>1</v>
      </c>
      <c r="C1177" s="48">
        <f t="shared" si="162"/>
        <v>120</v>
      </c>
      <c r="D1177" s="48">
        <v>0</v>
      </c>
      <c r="E1177" s="48">
        <v>0</v>
      </c>
      <c r="F1177" s="48">
        <f t="shared" si="163"/>
        <v>500</v>
      </c>
      <c r="G1177" s="49" t="s">
        <v>729</v>
      </c>
      <c r="H1177" s="49" t="s">
        <v>692</v>
      </c>
      <c r="I1177" s="55" t="s">
        <v>1142</v>
      </c>
    </row>
    <row r="1178" spans="1:9" x14ac:dyDescent="0.3">
      <c r="A1178" s="48">
        <v>1</v>
      </c>
      <c r="C1178" s="48">
        <f t="shared" si="162"/>
        <v>120</v>
      </c>
      <c r="D1178" s="48">
        <v>0</v>
      </c>
      <c r="E1178" s="48">
        <v>0</v>
      </c>
      <c r="F1178" s="48">
        <f t="shared" si="163"/>
        <v>501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120</v>
      </c>
      <c r="D1179" s="48">
        <v>0</v>
      </c>
      <c r="E1179" s="48">
        <v>0</v>
      </c>
      <c r="F1179" s="48">
        <f t="shared" si="163"/>
        <v>502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120</v>
      </c>
      <c r="D1180" s="48">
        <v>0</v>
      </c>
      <c r="E1180" s="48">
        <v>0</v>
      </c>
      <c r="F1180" s="48">
        <f t="shared" si="163"/>
        <v>503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120</v>
      </c>
      <c r="D1181" s="48">
        <v>0</v>
      </c>
      <c r="E1181" s="48">
        <v>0</v>
      </c>
      <c r="F1181" s="48">
        <f t="shared" si="163"/>
        <v>504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120</v>
      </c>
      <c r="D1182" s="48">
        <v>0</v>
      </c>
      <c r="E1182" s="48">
        <v>0</v>
      </c>
      <c r="F1182" s="48">
        <f t="shared" si="163"/>
        <v>505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120</v>
      </c>
      <c r="D1183" s="48">
        <v>0</v>
      </c>
      <c r="E1183" s="48">
        <v>0</v>
      </c>
      <c r="F1183" s="48">
        <f t="shared" si="163"/>
        <v>506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120</v>
      </c>
      <c r="D1184" s="48">
        <v>0</v>
      </c>
      <c r="E1184" s="48">
        <v>0</v>
      </c>
      <c r="F1184" s="48">
        <f t="shared" si="163"/>
        <v>507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120</v>
      </c>
      <c r="D1185" s="48">
        <v>0</v>
      </c>
      <c r="E1185" s="48">
        <v>0</v>
      </c>
      <c r="F1185" s="48">
        <f t="shared" si="163"/>
        <v>508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120</v>
      </c>
      <c r="D1186" s="48">
        <v>0</v>
      </c>
      <c r="E1186" s="48">
        <v>0</v>
      </c>
      <c r="F1186" s="48">
        <f t="shared" si="163"/>
        <v>509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120</v>
      </c>
      <c r="D1187" s="48">
        <v>0</v>
      </c>
      <c r="E1187" s="48">
        <v>0</v>
      </c>
      <c r="F1187" s="48">
        <f t="shared" si="163"/>
        <v>510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120</v>
      </c>
      <c r="D1188" s="48">
        <v>0</v>
      </c>
      <c r="E1188" s="48">
        <v>0</v>
      </c>
      <c r="F1188" s="48">
        <f t="shared" si="163"/>
        <v>511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120</v>
      </c>
      <c r="D1189" s="48">
        <v>0</v>
      </c>
      <c r="E1189" s="48">
        <v>0</v>
      </c>
      <c r="F1189" s="48">
        <f t="shared" si="163"/>
        <v>512</v>
      </c>
      <c r="G1189" s="49" t="s">
        <v>741</v>
      </c>
    </row>
    <row r="1191" spans="1:9" x14ac:dyDescent="0.3">
      <c r="A1191" s="48">
        <v>1</v>
      </c>
      <c r="C1191" s="48">
        <f>C1174+1</f>
        <v>121</v>
      </c>
      <c r="D1191" s="48">
        <v>0</v>
      </c>
      <c r="E1191" s="48">
        <v>0</v>
      </c>
      <c r="F1191" s="48">
        <f>F1174+16</f>
        <v>513</v>
      </c>
      <c r="G1191" s="49" t="s">
        <v>726</v>
      </c>
      <c r="H1191" s="49" t="s">
        <v>474</v>
      </c>
      <c r="I1191" s="55" t="s">
        <v>1323</v>
      </c>
    </row>
    <row r="1192" spans="1:9" x14ac:dyDescent="0.3">
      <c r="A1192" s="48">
        <v>1</v>
      </c>
      <c r="C1192" s="48">
        <f>C1191</f>
        <v>121</v>
      </c>
      <c r="D1192" s="48">
        <v>0</v>
      </c>
      <c r="E1192" s="48">
        <v>0</v>
      </c>
      <c r="F1192" s="48">
        <f>F1191+1</f>
        <v>514</v>
      </c>
      <c r="G1192" s="49" t="s">
        <v>727</v>
      </c>
      <c r="H1192" s="49" t="s">
        <v>475</v>
      </c>
      <c r="I1192" s="55" t="s">
        <v>1324</v>
      </c>
    </row>
    <row r="1193" spans="1:9" x14ac:dyDescent="0.3">
      <c r="A1193" s="48">
        <v>1</v>
      </c>
      <c r="C1193" s="48">
        <f t="shared" ref="C1193:C1206" si="164">C1192</f>
        <v>121</v>
      </c>
      <c r="D1193" s="48">
        <v>0</v>
      </c>
      <c r="E1193" s="48">
        <v>0</v>
      </c>
      <c r="F1193" s="48">
        <f t="shared" ref="F1193:F1206" si="165">F1192+1</f>
        <v>515</v>
      </c>
      <c r="G1193" s="49" t="s">
        <v>728</v>
      </c>
      <c r="H1193" s="49" t="s">
        <v>476</v>
      </c>
      <c r="I1193" s="55" t="s">
        <v>1156</v>
      </c>
    </row>
    <row r="1194" spans="1:9" x14ac:dyDescent="0.3">
      <c r="A1194" s="48">
        <v>1</v>
      </c>
      <c r="C1194" s="48">
        <f t="shared" si="164"/>
        <v>121</v>
      </c>
      <c r="D1194" s="48">
        <v>0</v>
      </c>
      <c r="E1194" s="48">
        <v>0</v>
      </c>
      <c r="F1194" s="48">
        <f t="shared" si="165"/>
        <v>516</v>
      </c>
      <c r="G1194" s="49" t="s">
        <v>729</v>
      </c>
      <c r="H1194" s="49" t="s">
        <v>692</v>
      </c>
      <c r="I1194" s="55" t="s">
        <v>1157</v>
      </c>
    </row>
    <row r="1195" spans="1:9" x14ac:dyDescent="0.3">
      <c r="A1195" s="48">
        <v>1</v>
      </c>
      <c r="C1195" s="48">
        <f t="shared" si="164"/>
        <v>121</v>
      </c>
      <c r="D1195" s="48">
        <v>0</v>
      </c>
      <c r="E1195" s="48">
        <v>0</v>
      </c>
      <c r="F1195" s="48">
        <f t="shared" si="165"/>
        <v>517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121</v>
      </c>
      <c r="D1196" s="48">
        <v>0</v>
      </c>
      <c r="E1196" s="48">
        <v>0</v>
      </c>
      <c r="F1196" s="48">
        <f t="shared" si="165"/>
        <v>518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121</v>
      </c>
      <c r="D1197" s="48">
        <v>0</v>
      </c>
      <c r="E1197" s="48">
        <v>0</v>
      </c>
      <c r="F1197" s="48">
        <f t="shared" si="165"/>
        <v>519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121</v>
      </c>
      <c r="D1198" s="48">
        <v>0</v>
      </c>
      <c r="E1198" s="48">
        <v>0</v>
      </c>
      <c r="F1198" s="48">
        <f t="shared" si="165"/>
        <v>520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121</v>
      </c>
      <c r="D1199" s="48">
        <v>0</v>
      </c>
      <c r="E1199" s="48">
        <v>0</v>
      </c>
      <c r="F1199" s="48">
        <f t="shared" si="165"/>
        <v>521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121</v>
      </c>
      <c r="D1200" s="48">
        <v>0</v>
      </c>
      <c r="E1200" s="48">
        <v>0</v>
      </c>
      <c r="F1200" s="48">
        <f t="shared" si="165"/>
        <v>522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121</v>
      </c>
      <c r="D1201" s="48">
        <v>0</v>
      </c>
      <c r="E1201" s="48">
        <v>0</v>
      </c>
      <c r="F1201" s="48">
        <f t="shared" si="165"/>
        <v>523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121</v>
      </c>
      <c r="D1202" s="48">
        <v>0</v>
      </c>
      <c r="E1202" s="48">
        <v>0</v>
      </c>
      <c r="F1202" s="48">
        <f t="shared" si="165"/>
        <v>524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121</v>
      </c>
      <c r="D1203" s="48">
        <v>0</v>
      </c>
      <c r="E1203" s="48">
        <v>0</v>
      </c>
      <c r="F1203" s="48">
        <f t="shared" si="165"/>
        <v>525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121</v>
      </c>
      <c r="D1204" s="48">
        <v>0</v>
      </c>
      <c r="E1204" s="48">
        <v>0</v>
      </c>
      <c r="F1204" s="48">
        <f t="shared" si="165"/>
        <v>526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121</v>
      </c>
      <c r="D1205" s="48">
        <v>0</v>
      </c>
      <c r="E1205" s="48">
        <v>0</v>
      </c>
      <c r="F1205" s="48">
        <f t="shared" si="165"/>
        <v>527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121</v>
      </c>
      <c r="D1206" s="48">
        <v>0</v>
      </c>
      <c r="E1206" s="48">
        <v>0</v>
      </c>
      <c r="F1206" s="48">
        <f t="shared" si="165"/>
        <v>528</v>
      </c>
      <c r="G1206" s="49" t="s">
        <v>741</v>
      </c>
    </row>
    <row r="1208" spans="1:9" x14ac:dyDescent="0.3">
      <c r="A1208" s="48">
        <v>1</v>
      </c>
      <c r="C1208" s="48">
        <f>C1191+1</f>
        <v>122</v>
      </c>
      <c r="D1208" s="48">
        <v>0</v>
      </c>
      <c r="E1208" s="48">
        <v>0</v>
      </c>
      <c r="F1208" s="48">
        <f>F1191+16</f>
        <v>529</v>
      </c>
      <c r="G1208" s="49" t="s">
        <v>726</v>
      </c>
      <c r="H1208" s="49" t="s">
        <v>474</v>
      </c>
      <c r="I1208" s="55" t="s">
        <v>1325</v>
      </c>
    </row>
    <row r="1209" spans="1:9" x14ac:dyDescent="0.3">
      <c r="A1209" s="48">
        <v>1</v>
      </c>
      <c r="C1209" s="48">
        <f>C1208</f>
        <v>122</v>
      </c>
      <c r="D1209" s="48">
        <v>0</v>
      </c>
      <c r="E1209" s="48">
        <v>0</v>
      </c>
      <c r="F1209" s="48">
        <f>F1208+1</f>
        <v>530</v>
      </c>
      <c r="G1209" s="49" t="s">
        <v>727</v>
      </c>
      <c r="H1209" s="49" t="s">
        <v>475</v>
      </c>
      <c r="I1209" s="55" t="s">
        <v>1326</v>
      </c>
    </row>
    <row r="1210" spans="1:9" x14ac:dyDescent="0.3">
      <c r="A1210" s="48">
        <v>1</v>
      </c>
      <c r="C1210" s="48">
        <f t="shared" ref="C1210:C1223" si="166">C1209</f>
        <v>122</v>
      </c>
      <c r="D1210" s="48">
        <v>0</v>
      </c>
      <c r="E1210" s="48">
        <v>0</v>
      </c>
      <c r="F1210" s="48">
        <f t="shared" ref="F1210:F1223" si="167">F1209+1</f>
        <v>531</v>
      </c>
      <c r="G1210" s="49" t="s">
        <v>728</v>
      </c>
      <c r="H1210" s="49" t="s">
        <v>476</v>
      </c>
      <c r="I1210" s="55" t="s">
        <v>1171</v>
      </c>
    </row>
    <row r="1211" spans="1:9" x14ac:dyDescent="0.3">
      <c r="A1211" s="48">
        <v>1</v>
      </c>
      <c r="C1211" s="48">
        <f t="shared" si="166"/>
        <v>122</v>
      </c>
      <c r="D1211" s="48">
        <v>0</v>
      </c>
      <c r="E1211" s="48">
        <v>0</v>
      </c>
      <c r="F1211" s="48">
        <f t="shared" si="167"/>
        <v>532</v>
      </c>
      <c r="G1211" s="49" t="s">
        <v>729</v>
      </c>
      <c r="H1211" s="49" t="s">
        <v>692</v>
      </c>
      <c r="I1211" s="55" t="s">
        <v>1172</v>
      </c>
    </row>
    <row r="1212" spans="1:9" x14ac:dyDescent="0.3">
      <c r="A1212" s="48">
        <v>1</v>
      </c>
      <c r="C1212" s="48">
        <f t="shared" si="166"/>
        <v>122</v>
      </c>
      <c r="D1212" s="48">
        <v>0</v>
      </c>
      <c r="E1212" s="48">
        <v>0</v>
      </c>
      <c r="F1212" s="48">
        <f t="shared" si="167"/>
        <v>533</v>
      </c>
      <c r="G1212" s="49" t="s">
        <v>730</v>
      </c>
      <c r="H1212" s="49"/>
    </row>
    <row r="1213" spans="1:9" x14ac:dyDescent="0.3">
      <c r="A1213" s="48">
        <v>1</v>
      </c>
      <c r="C1213" s="48">
        <f t="shared" si="166"/>
        <v>122</v>
      </c>
      <c r="D1213" s="48">
        <v>0</v>
      </c>
      <c r="E1213" s="48">
        <v>0</v>
      </c>
      <c r="F1213" s="48">
        <f t="shared" si="167"/>
        <v>534</v>
      </c>
      <c r="G1213" s="49" t="s">
        <v>731</v>
      </c>
      <c r="H1213" s="49"/>
    </row>
    <row r="1214" spans="1:9" x14ac:dyDescent="0.3">
      <c r="A1214" s="48">
        <v>1</v>
      </c>
      <c r="C1214" s="48">
        <f t="shared" si="166"/>
        <v>122</v>
      </c>
      <c r="D1214" s="48">
        <v>0</v>
      </c>
      <c r="E1214" s="48">
        <v>0</v>
      </c>
      <c r="F1214" s="48">
        <f t="shared" si="167"/>
        <v>535</v>
      </c>
      <c r="G1214" s="49" t="s">
        <v>732</v>
      </c>
      <c r="H1214" s="49"/>
    </row>
    <row r="1215" spans="1:9" x14ac:dyDescent="0.3">
      <c r="A1215" s="48">
        <v>1</v>
      </c>
      <c r="C1215" s="48">
        <f t="shared" si="166"/>
        <v>122</v>
      </c>
      <c r="D1215" s="48">
        <v>0</v>
      </c>
      <c r="E1215" s="48">
        <v>0</v>
      </c>
      <c r="F1215" s="48">
        <f t="shared" si="167"/>
        <v>536</v>
      </c>
      <c r="G1215" s="49" t="s">
        <v>733</v>
      </c>
      <c r="H1215" s="49"/>
    </row>
    <row r="1216" spans="1:9" x14ac:dyDescent="0.3">
      <c r="A1216" s="48">
        <v>1</v>
      </c>
      <c r="C1216" s="48">
        <f t="shared" si="166"/>
        <v>122</v>
      </c>
      <c r="D1216" s="48">
        <v>0</v>
      </c>
      <c r="E1216" s="48">
        <v>0</v>
      </c>
      <c r="F1216" s="48">
        <f t="shared" si="167"/>
        <v>537</v>
      </c>
      <c r="G1216" s="49" t="s">
        <v>734</v>
      </c>
      <c r="H1216" s="49"/>
    </row>
    <row r="1217" spans="1:9" x14ac:dyDescent="0.3">
      <c r="A1217" s="48">
        <v>1</v>
      </c>
      <c r="C1217" s="48">
        <f t="shared" si="166"/>
        <v>122</v>
      </c>
      <c r="D1217" s="48">
        <v>0</v>
      </c>
      <c r="E1217" s="48">
        <v>0</v>
      </c>
      <c r="F1217" s="48">
        <f t="shared" si="167"/>
        <v>538</v>
      </c>
      <c r="G1217" s="49" t="s">
        <v>735</v>
      </c>
      <c r="H1217" s="49"/>
    </row>
    <row r="1218" spans="1:9" x14ac:dyDescent="0.3">
      <c r="A1218" s="48">
        <v>1</v>
      </c>
      <c r="C1218" s="48">
        <f t="shared" si="166"/>
        <v>122</v>
      </c>
      <c r="D1218" s="48">
        <v>0</v>
      </c>
      <c r="E1218" s="48">
        <v>0</v>
      </c>
      <c r="F1218" s="48">
        <f t="shared" si="167"/>
        <v>539</v>
      </c>
      <c r="G1218" s="49" t="s">
        <v>736</v>
      </c>
      <c r="H1218" s="49"/>
    </row>
    <row r="1219" spans="1:9" x14ac:dyDescent="0.3">
      <c r="A1219" s="48">
        <v>1</v>
      </c>
      <c r="C1219" s="48">
        <f t="shared" si="166"/>
        <v>122</v>
      </c>
      <c r="D1219" s="48">
        <v>0</v>
      </c>
      <c r="E1219" s="48">
        <v>0</v>
      </c>
      <c r="F1219" s="48">
        <f t="shared" si="167"/>
        <v>540</v>
      </c>
      <c r="G1219" s="49" t="s">
        <v>737</v>
      </c>
      <c r="H1219" s="49"/>
    </row>
    <row r="1220" spans="1:9" x14ac:dyDescent="0.3">
      <c r="A1220" s="48">
        <v>1</v>
      </c>
      <c r="C1220" s="48">
        <f t="shared" si="166"/>
        <v>122</v>
      </c>
      <c r="D1220" s="48">
        <v>0</v>
      </c>
      <c r="E1220" s="48">
        <v>0</v>
      </c>
      <c r="F1220" s="48">
        <f t="shared" si="167"/>
        <v>541</v>
      </c>
      <c r="G1220" s="49" t="s">
        <v>738</v>
      </c>
      <c r="H1220" s="49"/>
    </row>
    <row r="1221" spans="1:9" x14ac:dyDescent="0.3">
      <c r="A1221" s="48">
        <v>1</v>
      </c>
      <c r="C1221" s="48">
        <f t="shared" si="166"/>
        <v>122</v>
      </c>
      <c r="D1221" s="48">
        <v>0</v>
      </c>
      <c r="E1221" s="48">
        <v>0</v>
      </c>
      <c r="F1221" s="48">
        <f t="shared" si="167"/>
        <v>542</v>
      </c>
      <c r="G1221" s="49" t="s">
        <v>739</v>
      </c>
      <c r="H1221" s="49"/>
    </row>
    <row r="1222" spans="1:9" x14ac:dyDescent="0.3">
      <c r="A1222" s="48">
        <v>1</v>
      </c>
      <c r="C1222" s="48">
        <f t="shared" si="166"/>
        <v>122</v>
      </c>
      <c r="D1222" s="48">
        <v>0</v>
      </c>
      <c r="E1222" s="48">
        <v>0</v>
      </c>
      <c r="F1222" s="48">
        <f t="shared" si="167"/>
        <v>543</v>
      </c>
      <c r="G1222" s="49" t="s">
        <v>740</v>
      </c>
      <c r="H1222" s="49"/>
    </row>
    <row r="1223" spans="1:9" x14ac:dyDescent="0.3">
      <c r="A1223" s="48">
        <v>1</v>
      </c>
      <c r="C1223" s="48">
        <f t="shared" si="166"/>
        <v>122</v>
      </c>
      <c r="D1223" s="48">
        <v>0</v>
      </c>
      <c r="E1223" s="48">
        <v>0</v>
      </c>
      <c r="F1223" s="48">
        <f t="shared" si="167"/>
        <v>544</v>
      </c>
      <c r="G1223" s="49" t="s">
        <v>741</v>
      </c>
    </row>
    <row r="1225" spans="1:9" x14ac:dyDescent="0.3">
      <c r="A1225" s="48">
        <v>1</v>
      </c>
      <c r="C1225" s="48">
        <f>C1208+1</f>
        <v>123</v>
      </c>
      <c r="D1225" s="48">
        <v>0</v>
      </c>
      <c r="E1225" s="48">
        <v>0</v>
      </c>
      <c r="F1225" s="48">
        <f>F1208+16</f>
        <v>545</v>
      </c>
      <c r="G1225" s="49" t="s">
        <v>726</v>
      </c>
      <c r="H1225" s="49" t="s">
        <v>474</v>
      </c>
      <c r="I1225" s="55" t="s">
        <v>1328</v>
      </c>
    </row>
    <row r="1226" spans="1:9" x14ac:dyDescent="0.3">
      <c r="A1226" s="48">
        <v>1</v>
      </c>
      <c r="C1226" s="48">
        <f>C1225</f>
        <v>123</v>
      </c>
      <c r="D1226" s="48">
        <v>0</v>
      </c>
      <c r="E1226" s="48">
        <v>0</v>
      </c>
      <c r="F1226" s="48">
        <f>F1225+1</f>
        <v>546</v>
      </c>
      <c r="G1226" s="49" t="s">
        <v>727</v>
      </c>
      <c r="H1226" s="49" t="s">
        <v>475</v>
      </c>
      <c r="I1226" s="55" t="s">
        <v>1327</v>
      </c>
    </row>
    <row r="1227" spans="1:9" x14ac:dyDescent="0.3">
      <c r="A1227" s="48">
        <v>1</v>
      </c>
      <c r="C1227" s="48">
        <f t="shared" ref="C1227:C1240" si="168">C1226</f>
        <v>123</v>
      </c>
      <c r="D1227" s="48">
        <v>0</v>
      </c>
      <c r="E1227" s="48">
        <v>0</v>
      </c>
      <c r="F1227" s="48">
        <f t="shared" ref="F1227:F1240" si="169">F1226+1</f>
        <v>547</v>
      </c>
      <c r="G1227" s="49" t="s">
        <v>728</v>
      </c>
      <c r="H1227" s="49" t="s">
        <v>476</v>
      </c>
      <c r="I1227" s="55" t="s">
        <v>1186</v>
      </c>
    </row>
    <row r="1228" spans="1:9" x14ac:dyDescent="0.3">
      <c r="A1228" s="48">
        <v>1</v>
      </c>
      <c r="C1228" s="48">
        <f t="shared" si="168"/>
        <v>123</v>
      </c>
      <c r="D1228" s="48">
        <v>0</v>
      </c>
      <c r="E1228" s="48">
        <v>0</v>
      </c>
      <c r="F1228" s="48">
        <f t="shared" si="169"/>
        <v>548</v>
      </c>
      <c r="G1228" s="49" t="s">
        <v>729</v>
      </c>
      <c r="H1228" s="49" t="s">
        <v>692</v>
      </c>
      <c r="I1228" s="55" t="s">
        <v>1187</v>
      </c>
    </row>
    <row r="1229" spans="1:9" x14ac:dyDescent="0.3">
      <c r="A1229" s="48">
        <v>1</v>
      </c>
      <c r="C1229" s="48">
        <f t="shared" si="168"/>
        <v>123</v>
      </c>
      <c r="D1229" s="48">
        <v>0</v>
      </c>
      <c r="E1229" s="48">
        <v>0</v>
      </c>
      <c r="F1229" s="48">
        <f t="shared" si="169"/>
        <v>549</v>
      </c>
      <c r="G1229" s="49" t="s">
        <v>730</v>
      </c>
      <c r="H1229" s="49"/>
    </row>
    <row r="1230" spans="1:9" x14ac:dyDescent="0.3">
      <c r="A1230" s="48">
        <v>1</v>
      </c>
      <c r="C1230" s="48">
        <f t="shared" si="168"/>
        <v>123</v>
      </c>
      <c r="D1230" s="48">
        <v>0</v>
      </c>
      <c r="E1230" s="48">
        <v>0</v>
      </c>
      <c r="F1230" s="48">
        <f t="shared" si="169"/>
        <v>550</v>
      </c>
      <c r="G1230" s="49" t="s">
        <v>731</v>
      </c>
      <c r="H1230" s="49"/>
    </row>
    <row r="1231" spans="1:9" x14ac:dyDescent="0.3">
      <c r="A1231" s="48">
        <v>1</v>
      </c>
      <c r="C1231" s="48">
        <f t="shared" si="168"/>
        <v>123</v>
      </c>
      <c r="D1231" s="48">
        <v>0</v>
      </c>
      <c r="E1231" s="48">
        <v>0</v>
      </c>
      <c r="F1231" s="48">
        <f t="shared" si="169"/>
        <v>551</v>
      </c>
      <c r="G1231" s="49" t="s">
        <v>732</v>
      </c>
      <c r="H1231" s="49"/>
    </row>
    <row r="1232" spans="1:9" x14ac:dyDescent="0.3">
      <c r="A1232" s="48">
        <v>1</v>
      </c>
      <c r="C1232" s="48">
        <f t="shared" si="168"/>
        <v>123</v>
      </c>
      <c r="D1232" s="48">
        <v>0</v>
      </c>
      <c r="E1232" s="48">
        <v>0</v>
      </c>
      <c r="F1232" s="48">
        <f t="shared" si="169"/>
        <v>552</v>
      </c>
      <c r="G1232" s="49" t="s">
        <v>733</v>
      </c>
      <c r="H1232" s="49"/>
    </row>
    <row r="1233" spans="1:9" x14ac:dyDescent="0.3">
      <c r="A1233" s="48">
        <v>1</v>
      </c>
      <c r="C1233" s="48">
        <f t="shared" si="168"/>
        <v>123</v>
      </c>
      <c r="D1233" s="48">
        <v>0</v>
      </c>
      <c r="E1233" s="48">
        <v>0</v>
      </c>
      <c r="F1233" s="48">
        <f t="shared" si="169"/>
        <v>553</v>
      </c>
      <c r="G1233" s="49" t="s">
        <v>734</v>
      </c>
      <c r="H1233" s="49"/>
    </row>
    <row r="1234" spans="1:9" x14ac:dyDescent="0.3">
      <c r="A1234" s="48">
        <v>1</v>
      </c>
      <c r="C1234" s="48">
        <f t="shared" si="168"/>
        <v>123</v>
      </c>
      <c r="D1234" s="48">
        <v>0</v>
      </c>
      <c r="E1234" s="48">
        <v>0</v>
      </c>
      <c r="F1234" s="48">
        <f t="shared" si="169"/>
        <v>554</v>
      </c>
      <c r="G1234" s="49" t="s">
        <v>735</v>
      </c>
      <c r="H1234" s="49"/>
    </row>
    <row r="1235" spans="1:9" x14ac:dyDescent="0.3">
      <c r="A1235" s="48">
        <v>1</v>
      </c>
      <c r="C1235" s="48">
        <f t="shared" si="168"/>
        <v>123</v>
      </c>
      <c r="D1235" s="48">
        <v>0</v>
      </c>
      <c r="E1235" s="48">
        <v>0</v>
      </c>
      <c r="F1235" s="48">
        <f t="shared" si="169"/>
        <v>555</v>
      </c>
      <c r="G1235" s="49" t="s">
        <v>736</v>
      </c>
      <c r="H1235" s="49"/>
    </row>
    <row r="1236" spans="1:9" x14ac:dyDescent="0.3">
      <c r="A1236" s="48">
        <v>1</v>
      </c>
      <c r="C1236" s="48">
        <f t="shared" si="168"/>
        <v>123</v>
      </c>
      <c r="D1236" s="48">
        <v>0</v>
      </c>
      <c r="E1236" s="48">
        <v>0</v>
      </c>
      <c r="F1236" s="48">
        <f t="shared" si="169"/>
        <v>556</v>
      </c>
      <c r="G1236" s="49" t="s">
        <v>737</v>
      </c>
      <c r="H1236" s="49"/>
    </row>
    <row r="1237" spans="1:9" x14ac:dyDescent="0.3">
      <c r="A1237" s="48">
        <v>1</v>
      </c>
      <c r="C1237" s="48">
        <f t="shared" si="168"/>
        <v>123</v>
      </c>
      <c r="D1237" s="48">
        <v>0</v>
      </c>
      <c r="E1237" s="48">
        <v>0</v>
      </c>
      <c r="F1237" s="48">
        <f t="shared" si="169"/>
        <v>557</v>
      </c>
      <c r="G1237" s="49" t="s">
        <v>738</v>
      </c>
      <c r="H1237" s="49"/>
    </row>
    <row r="1238" spans="1:9" x14ac:dyDescent="0.3">
      <c r="A1238" s="48">
        <v>1</v>
      </c>
      <c r="C1238" s="48">
        <f t="shared" si="168"/>
        <v>123</v>
      </c>
      <c r="D1238" s="48">
        <v>0</v>
      </c>
      <c r="E1238" s="48">
        <v>0</v>
      </c>
      <c r="F1238" s="48">
        <f t="shared" si="169"/>
        <v>558</v>
      </c>
      <c r="G1238" s="49" t="s">
        <v>739</v>
      </c>
      <c r="H1238" s="49"/>
    </row>
    <row r="1239" spans="1:9" x14ac:dyDescent="0.3">
      <c r="A1239" s="48">
        <v>1</v>
      </c>
      <c r="C1239" s="48">
        <f t="shared" si="168"/>
        <v>123</v>
      </c>
      <c r="D1239" s="48">
        <v>0</v>
      </c>
      <c r="E1239" s="48">
        <v>0</v>
      </c>
      <c r="F1239" s="48">
        <f t="shared" si="169"/>
        <v>559</v>
      </c>
      <c r="G1239" s="49" t="s">
        <v>740</v>
      </c>
      <c r="H1239" s="49"/>
    </row>
    <row r="1240" spans="1:9" x14ac:dyDescent="0.3">
      <c r="A1240" s="48">
        <v>1</v>
      </c>
      <c r="C1240" s="48">
        <f t="shared" si="168"/>
        <v>123</v>
      </c>
      <c r="D1240" s="48">
        <v>0</v>
      </c>
      <c r="E1240" s="48">
        <v>0</v>
      </c>
      <c r="F1240" s="48">
        <f t="shared" si="169"/>
        <v>560</v>
      </c>
      <c r="G1240" s="49" t="s">
        <v>741</v>
      </c>
    </row>
    <row r="1242" spans="1:9" x14ac:dyDescent="0.3">
      <c r="A1242" s="48">
        <v>1</v>
      </c>
      <c r="C1242" s="48">
        <f>C1225+1</f>
        <v>124</v>
      </c>
      <c r="D1242" s="48">
        <v>0</v>
      </c>
      <c r="E1242" s="48">
        <v>0</v>
      </c>
      <c r="F1242" s="48">
        <f>F1225+16</f>
        <v>561</v>
      </c>
      <c r="G1242" s="49" t="s">
        <v>726</v>
      </c>
      <c r="H1242" s="49" t="s">
        <v>474</v>
      </c>
      <c r="I1242" s="55" t="s">
        <v>1329</v>
      </c>
    </row>
    <row r="1243" spans="1:9" x14ac:dyDescent="0.3">
      <c r="A1243" s="48">
        <v>1</v>
      </c>
      <c r="C1243" s="48">
        <f>C1242</f>
        <v>124</v>
      </c>
      <c r="D1243" s="48">
        <v>0</v>
      </c>
      <c r="E1243" s="48">
        <v>0</v>
      </c>
      <c r="F1243" s="48">
        <f>F1242+1</f>
        <v>562</v>
      </c>
      <c r="G1243" s="49" t="s">
        <v>727</v>
      </c>
      <c r="H1243" s="49" t="s">
        <v>475</v>
      </c>
      <c r="I1243" s="55" t="s">
        <v>1330</v>
      </c>
    </row>
    <row r="1244" spans="1:9" x14ac:dyDescent="0.3">
      <c r="A1244" s="48">
        <v>1</v>
      </c>
      <c r="C1244" s="48">
        <f t="shared" ref="C1244:C1257" si="170">C1243</f>
        <v>124</v>
      </c>
      <c r="D1244" s="48">
        <v>0</v>
      </c>
      <c r="E1244" s="48">
        <v>0</v>
      </c>
      <c r="F1244" s="48">
        <f t="shared" ref="F1244:F1257" si="171">F1243+1</f>
        <v>563</v>
      </c>
      <c r="G1244" s="49" t="s">
        <v>728</v>
      </c>
      <c r="H1244" s="49" t="s">
        <v>476</v>
      </c>
      <c r="I1244" s="55" t="s">
        <v>1201</v>
      </c>
    </row>
    <row r="1245" spans="1:9" x14ac:dyDescent="0.3">
      <c r="A1245" s="48">
        <v>1</v>
      </c>
      <c r="C1245" s="48">
        <f t="shared" si="170"/>
        <v>124</v>
      </c>
      <c r="D1245" s="48">
        <v>0</v>
      </c>
      <c r="E1245" s="48">
        <v>0</v>
      </c>
      <c r="F1245" s="48">
        <f t="shared" si="171"/>
        <v>564</v>
      </c>
      <c r="G1245" s="49" t="s">
        <v>729</v>
      </c>
      <c r="H1245" s="49" t="s">
        <v>692</v>
      </c>
      <c r="I1245" s="55" t="s">
        <v>1202</v>
      </c>
    </row>
    <row r="1246" spans="1:9" x14ac:dyDescent="0.3">
      <c r="A1246" s="48">
        <v>1</v>
      </c>
      <c r="C1246" s="48">
        <f t="shared" si="170"/>
        <v>124</v>
      </c>
      <c r="D1246" s="48">
        <v>0</v>
      </c>
      <c r="E1246" s="48">
        <v>0</v>
      </c>
      <c r="F1246" s="48">
        <f t="shared" si="171"/>
        <v>565</v>
      </c>
      <c r="G1246" s="49" t="s">
        <v>730</v>
      </c>
      <c r="H1246" s="49"/>
    </row>
    <row r="1247" spans="1:9" x14ac:dyDescent="0.3">
      <c r="A1247" s="48">
        <v>1</v>
      </c>
      <c r="C1247" s="48">
        <f t="shared" si="170"/>
        <v>124</v>
      </c>
      <c r="D1247" s="48">
        <v>0</v>
      </c>
      <c r="E1247" s="48">
        <v>0</v>
      </c>
      <c r="F1247" s="48">
        <f t="shared" si="171"/>
        <v>566</v>
      </c>
      <c r="G1247" s="49" t="s">
        <v>731</v>
      </c>
      <c r="H1247" s="49"/>
    </row>
    <row r="1248" spans="1:9" x14ac:dyDescent="0.3">
      <c r="A1248" s="48">
        <v>1</v>
      </c>
      <c r="C1248" s="48">
        <f t="shared" si="170"/>
        <v>124</v>
      </c>
      <c r="D1248" s="48">
        <v>0</v>
      </c>
      <c r="E1248" s="48">
        <v>0</v>
      </c>
      <c r="F1248" s="48">
        <f t="shared" si="171"/>
        <v>567</v>
      </c>
      <c r="G1248" s="49" t="s">
        <v>732</v>
      </c>
      <c r="H1248" s="49"/>
    </row>
    <row r="1249" spans="1:9" x14ac:dyDescent="0.3">
      <c r="A1249" s="48">
        <v>1</v>
      </c>
      <c r="C1249" s="48">
        <f t="shared" si="170"/>
        <v>124</v>
      </c>
      <c r="D1249" s="48">
        <v>0</v>
      </c>
      <c r="E1249" s="48">
        <v>0</v>
      </c>
      <c r="F1249" s="48">
        <f t="shared" si="171"/>
        <v>568</v>
      </c>
      <c r="G1249" s="49" t="s">
        <v>733</v>
      </c>
      <c r="H1249" s="49"/>
    </row>
    <row r="1250" spans="1:9" x14ac:dyDescent="0.3">
      <c r="A1250" s="48">
        <v>1</v>
      </c>
      <c r="C1250" s="48">
        <f t="shared" si="170"/>
        <v>124</v>
      </c>
      <c r="D1250" s="48">
        <v>0</v>
      </c>
      <c r="E1250" s="48">
        <v>0</v>
      </c>
      <c r="F1250" s="48">
        <f t="shared" si="171"/>
        <v>569</v>
      </c>
      <c r="G1250" s="49" t="s">
        <v>734</v>
      </c>
      <c r="H1250" s="49"/>
    </row>
    <row r="1251" spans="1:9" x14ac:dyDescent="0.3">
      <c r="A1251" s="48">
        <v>1</v>
      </c>
      <c r="C1251" s="48">
        <f t="shared" si="170"/>
        <v>124</v>
      </c>
      <c r="D1251" s="48">
        <v>0</v>
      </c>
      <c r="E1251" s="48">
        <v>0</v>
      </c>
      <c r="F1251" s="48">
        <f t="shared" si="171"/>
        <v>570</v>
      </c>
      <c r="G1251" s="49" t="s">
        <v>735</v>
      </c>
      <c r="H1251" s="49"/>
    </row>
    <row r="1252" spans="1:9" x14ac:dyDescent="0.3">
      <c r="A1252" s="48">
        <v>1</v>
      </c>
      <c r="C1252" s="48">
        <f t="shared" si="170"/>
        <v>124</v>
      </c>
      <c r="D1252" s="48">
        <v>0</v>
      </c>
      <c r="E1252" s="48">
        <v>0</v>
      </c>
      <c r="F1252" s="48">
        <f t="shared" si="171"/>
        <v>571</v>
      </c>
      <c r="G1252" s="49" t="s">
        <v>736</v>
      </c>
      <c r="H1252" s="49"/>
    </row>
    <row r="1253" spans="1:9" x14ac:dyDescent="0.3">
      <c r="A1253" s="48">
        <v>1</v>
      </c>
      <c r="C1253" s="48">
        <f t="shared" si="170"/>
        <v>124</v>
      </c>
      <c r="D1253" s="48">
        <v>0</v>
      </c>
      <c r="E1253" s="48">
        <v>0</v>
      </c>
      <c r="F1253" s="48">
        <f t="shared" si="171"/>
        <v>572</v>
      </c>
      <c r="G1253" s="49" t="s">
        <v>737</v>
      </c>
      <c r="H1253" s="49"/>
    </row>
    <row r="1254" spans="1:9" x14ac:dyDescent="0.3">
      <c r="A1254" s="48">
        <v>1</v>
      </c>
      <c r="C1254" s="48">
        <f t="shared" si="170"/>
        <v>124</v>
      </c>
      <c r="D1254" s="48">
        <v>0</v>
      </c>
      <c r="E1254" s="48">
        <v>0</v>
      </c>
      <c r="F1254" s="48">
        <f t="shared" si="171"/>
        <v>573</v>
      </c>
      <c r="G1254" s="49" t="s">
        <v>738</v>
      </c>
      <c r="H1254" s="49"/>
    </row>
    <row r="1255" spans="1:9" x14ac:dyDescent="0.3">
      <c r="A1255" s="48">
        <v>1</v>
      </c>
      <c r="C1255" s="48">
        <f t="shared" si="170"/>
        <v>124</v>
      </c>
      <c r="D1255" s="48">
        <v>0</v>
      </c>
      <c r="E1255" s="48">
        <v>0</v>
      </c>
      <c r="F1255" s="48">
        <f t="shared" si="171"/>
        <v>574</v>
      </c>
      <c r="G1255" s="49" t="s">
        <v>739</v>
      </c>
      <c r="H1255" s="49"/>
    </row>
    <row r="1256" spans="1:9" x14ac:dyDescent="0.3">
      <c r="A1256" s="48">
        <v>1</v>
      </c>
      <c r="C1256" s="48">
        <f t="shared" si="170"/>
        <v>124</v>
      </c>
      <c r="D1256" s="48">
        <v>0</v>
      </c>
      <c r="E1256" s="48">
        <v>0</v>
      </c>
      <c r="F1256" s="48">
        <f t="shared" si="171"/>
        <v>575</v>
      </c>
      <c r="G1256" s="49" t="s">
        <v>740</v>
      </c>
      <c r="H1256" s="49"/>
    </row>
    <row r="1257" spans="1:9" x14ac:dyDescent="0.3">
      <c r="A1257" s="48">
        <v>1</v>
      </c>
      <c r="C1257" s="48">
        <f t="shared" si="170"/>
        <v>124</v>
      </c>
      <c r="D1257" s="48">
        <v>0</v>
      </c>
      <c r="E1257" s="48">
        <v>0</v>
      </c>
      <c r="F1257" s="48">
        <f t="shared" si="171"/>
        <v>576</v>
      </c>
      <c r="G1257" s="49" t="s">
        <v>741</v>
      </c>
    </row>
    <row r="1259" spans="1:9" x14ac:dyDescent="0.3">
      <c r="A1259" s="48">
        <v>1</v>
      </c>
      <c r="C1259" s="48">
        <f>C1242+1</f>
        <v>125</v>
      </c>
      <c r="D1259" s="48">
        <v>0</v>
      </c>
      <c r="E1259" s="48">
        <v>0</v>
      </c>
      <c r="F1259" s="48">
        <f>F1242+16</f>
        <v>577</v>
      </c>
      <c r="G1259" s="49" t="s">
        <v>726</v>
      </c>
      <c r="H1259" s="49" t="s">
        <v>474</v>
      </c>
      <c r="I1259" s="55" t="s">
        <v>1331</v>
      </c>
    </row>
    <row r="1260" spans="1:9" x14ac:dyDescent="0.3">
      <c r="A1260" s="48">
        <v>1</v>
      </c>
      <c r="C1260" s="48">
        <f>C1259</f>
        <v>125</v>
      </c>
      <c r="D1260" s="48">
        <v>0</v>
      </c>
      <c r="E1260" s="48">
        <v>0</v>
      </c>
      <c r="F1260" s="48">
        <f>F1259+1</f>
        <v>578</v>
      </c>
      <c r="G1260" s="49" t="s">
        <v>727</v>
      </c>
      <c r="H1260" s="49" t="s">
        <v>475</v>
      </c>
      <c r="I1260" s="55" t="s">
        <v>1332</v>
      </c>
    </row>
    <row r="1261" spans="1:9" x14ac:dyDescent="0.3">
      <c r="A1261" s="48">
        <v>1</v>
      </c>
      <c r="C1261" s="48">
        <f t="shared" ref="C1261:C1274" si="172">C1260</f>
        <v>125</v>
      </c>
      <c r="D1261" s="48">
        <v>0</v>
      </c>
      <c r="E1261" s="48">
        <v>0</v>
      </c>
      <c r="F1261" s="48">
        <f t="shared" ref="F1261:F1274" si="173">F1260+1</f>
        <v>579</v>
      </c>
      <c r="G1261" s="49" t="s">
        <v>728</v>
      </c>
      <c r="H1261" s="49" t="s">
        <v>476</v>
      </c>
      <c r="I1261" s="55" t="s">
        <v>1216</v>
      </c>
    </row>
    <row r="1262" spans="1:9" x14ac:dyDescent="0.3">
      <c r="A1262" s="48">
        <v>1</v>
      </c>
      <c r="C1262" s="48">
        <f t="shared" si="172"/>
        <v>125</v>
      </c>
      <c r="D1262" s="48">
        <v>0</v>
      </c>
      <c r="E1262" s="48">
        <v>0</v>
      </c>
      <c r="F1262" s="48">
        <f t="shared" si="173"/>
        <v>580</v>
      </c>
      <c r="G1262" s="49" t="s">
        <v>729</v>
      </c>
      <c r="H1262" s="49" t="s">
        <v>692</v>
      </c>
      <c r="I1262" s="55" t="s">
        <v>1217</v>
      </c>
    </row>
    <row r="1263" spans="1:9" x14ac:dyDescent="0.3">
      <c r="A1263" s="48">
        <v>1</v>
      </c>
      <c r="C1263" s="48">
        <f t="shared" si="172"/>
        <v>125</v>
      </c>
      <c r="D1263" s="48">
        <v>0</v>
      </c>
      <c r="E1263" s="48">
        <v>0</v>
      </c>
      <c r="F1263" s="48">
        <f t="shared" si="173"/>
        <v>581</v>
      </c>
      <c r="G1263" s="49" t="s">
        <v>730</v>
      </c>
      <c r="H1263" s="49"/>
    </row>
    <row r="1264" spans="1:9" x14ac:dyDescent="0.3">
      <c r="A1264" s="48">
        <v>1</v>
      </c>
      <c r="C1264" s="48">
        <f t="shared" si="172"/>
        <v>125</v>
      </c>
      <c r="D1264" s="48">
        <v>0</v>
      </c>
      <c r="E1264" s="48">
        <v>0</v>
      </c>
      <c r="F1264" s="48">
        <f t="shared" si="173"/>
        <v>582</v>
      </c>
      <c r="G1264" s="49" t="s">
        <v>731</v>
      </c>
      <c r="H1264" s="49"/>
    </row>
    <row r="1265" spans="1:9" x14ac:dyDescent="0.3">
      <c r="A1265" s="48">
        <v>1</v>
      </c>
      <c r="C1265" s="48">
        <f t="shared" si="172"/>
        <v>125</v>
      </c>
      <c r="D1265" s="48">
        <v>0</v>
      </c>
      <c r="E1265" s="48">
        <v>0</v>
      </c>
      <c r="F1265" s="48">
        <f t="shared" si="173"/>
        <v>583</v>
      </c>
      <c r="G1265" s="49" t="s">
        <v>732</v>
      </c>
      <c r="H1265" s="49"/>
    </row>
    <row r="1266" spans="1:9" x14ac:dyDescent="0.3">
      <c r="A1266" s="48">
        <v>1</v>
      </c>
      <c r="C1266" s="48">
        <f t="shared" si="172"/>
        <v>125</v>
      </c>
      <c r="D1266" s="48">
        <v>0</v>
      </c>
      <c r="E1266" s="48">
        <v>0</v>
      </c>
      <c r="F1266" s="48">
        <f t="shared" si="173"/>
        <v>584</v>
      </c>
      <c r="G1266" s="49" t="s">
        <v>733</v>
      </c>
      <c r="H1266" s="49"/>
    </row>
    <row r="1267" spans="1:9" x14ac:dyDescent="0.3">
      <c r="A1267" s="48">
        <v>1</v>
      </c>
      <c r="C1267" s="48">
        <f t="shared" si="172"/>
        <v>125</v>
      </c>
      <c r="D1267" s="48">
        <v>0</v>
      </c>
      <c r="E1267" s="48">
        <v>0</v>
      </c>
      <c r="F1267" s="48">
        <f t="shared" si="173"/>
        <v>585</v>
      </c>
      <c r="G1267" s="49" t="s">
        <v>734</v>
      </c>
      <c r="H1267" s="49"/>
    </row>
    <row r="1268" spans="1:9" x14ac:dyDescent="0.3">
      <c r="A1268" s="48">
        <v>1</v>
      </c>
      <c r="C1268" s="48">
        <f t="shared" si="172"/>
        <v>125</v>
      </c>
      <c r="D1268" s="48">
        <v>0</v>
      </c>
      <c r="E1268" s="48">
        <v>0</v>
      </c>
      <c r="F1268" s="48">
        <f t="shared" si="173"/>
        <v>586</v>
      </c>
      <c r="G1268" s="49" t="s">
        <v>735</v>
      </c>
      <c r="H1268" s="49"/>
    </row>
    <row r="1269" spans="1:9" x14ac:dyDescent="0.3">
      <c r="A1269" s="48">
        <v>1</v>
      </c>
      <c r="C1269" s="48">
        <f t="shared" si="172"/>
        <v>125</v>
      </c>
      <c r="D1269" s="48">
        <v>0</v>
      </c>
      <c r="E1269" s="48">
        <v>0</v>
      </c>
      <c r="F1269" s="48">
        <f t="shared" si="173"/>
        <v>587</v>
      </c>
      <c r="G1269" s="49" t="s">
        <v>736</v>
      </c>
      <c r="H1269" s="49"/>
    </row>
    <row r="1270" spans="1:9" x14ac:dyDescent="0.3">
      <c r="A1270" s="48">
        <v>1</v>
      </c>
      <c r="C1270" s="48">
        <f t="shared" si="172"/>
        <v>125</v>
      </c>
      <c r="D1270" s="48">
        <v>0</v>
      </c>
      <c r="E1270" s="48">
        <v>0</v>
      </c>
      <c r="F1270" s="48">
        <f t="shared" si="173"/>
        <v>588</v>
      </c>
      <c r="G1270" s="49" t="s">
        <v>737</v>
      </c>
      <c r="H1270" s="49"/>
    </row>
    <row r="1271" spans="1:9" x14ac:dyDescent="0.3">
      <c r="A1271" s="48">
        <v>1</v>
      </c>
      <c r="C1271" s="48">
        <f t="shared" si="172"/>
        <v>125</v>
      </c>
      <c r="D1271" s="48">
        <v>0</v>
      </c>
      <c r="E1271" s="48">
        <v>0</v>
      </c>
      <c r="F1271" s="48">
        <f t="shared" si="173"/>
        <v>589</v>
      </c>
      <c r="G1271" s="49" t="s">
        <v>738</v>
      </c>
      <c r="H1271" s="49"/>
    </row>
    <row r="1272" spans="1:9" x14ac:dyDescent="0.3">
      <c r="A1272" s="48">
        <v>1</v>
      </c>
      <c r="C1272" s="48">
        <f t="shared" si="172"/>
        <v>125</v>
      </c>
      <c r="D1272" s="48">
        <v>0</v>
      </c>
      <c r="E1272" s="48">
        <v>0</v>
      </c>
      <c r="F1272" s="48">
        <f t="shared" si="173"/>
        <v>590</v>
      </c>
      <c r="G1272" s="49" t="s">
        <v>739</v>
      </c>
      <c r="H1272" s="49"/>
    </row>
    <row r="1273" spans="1:9" x14ac:dyDescent="0.3">
      <c r="A1273" s="48">
        <v>1</v>
      </c>
      <c r="C1273" s="48">
        <f t="shared" si="172"/>
        <v>125</v>
      </c>
      <c r="D1273" s="48">
        <v>0</v>
      </c>
      <c r="E1273" s="48">
        <v>0</v>
      </c>
      <c r="F1273" s="48">
        <f t="shared" si="173"/>
        <v>591</v>
      </c>
      <c r="G1273" s="49" t="s">
        <v>740</v>
      </c>
      <c r="H1273" s="49"/>
    </row>
    <row r="1274" spans="1:9" x14ac:dyDescent="0.3">
      <c r="A1274" s="48">
        <v>1</v>
      </c>
      <c r="C1274" s="48">
        <f t="shared" si="172"/>
        <v>125</v>
      </c>
      <c r="D1274" s="48">
        <v>0</v>
      </c>
      <c r="E1274" s="48">
        <v>0</v>
      </c>
      <c r="F1274" s="48">
        <f t="shared" si="173"/>
        <v>592</v>
      </c>
      <c r="G1274" s="49" t="s">
        <v>741</v>
      </c>
    </row>
    <row r="1276" spans="1:9" x14ac:dyDescent="0.3">
      <c r="A1276" s="48">
        <v>1</v>
      </c>
      <c r="C1276" s="48">
        <f>C1259+1</f>
        <v>126</v>
      </c>
      <c r="D1276" s="48">
        <v>0</v>
      </c>
      <c r="E1276" s="48">
        <v>0</v>
      </c>
      <c r="F1276" s="48">
        <f>F1259+16</f>
        <v>593</v>
      </c>
      <c r="G1276" s="49" t="s">
        <v>726</v>
      </c>
      <c r="H1276" s="49" t="s">
        <v>474</v>
      </c>
      <c r="I1276" s="55" t="s">
        <v>1333</v>
      </c>
    </row>
    <row r="1277" spans="1:9" x14ac:dyDescent="0.3">
      <c r="A1277" s="48">
        <v>1</v>
      </c>
      <c r="C1277" s="48">
        <f>C1276</f>
        <v>126</v>
      </c>
      <c r="D1277" s="48">
        <v>0</v>
      </c>
      <c r="E1277" s="48">
        <v>0</v>
      </c>
      <c r="F1277" s="48">
        <f>F1276+1</f>
        <v>594</v>
      </c>
      <c r="G1277" s="49" t="s">
        <v>727</v>
      </c>
      <c r="H1277" s="49" t="s">
        <v>475</v>
      </c>
      <c r="I1277" s="55" t="s">
        <v>1334</v>
      </c>
    </row>
    <row r="1278" spans="1:9" x14ac:dyDescent="0.3">
      <c r="A1278" s="48">
        <v>1</v>
      </c>
      <c r="C1278" s="48">
        <f t="shared" ref="C1278:C1291" si="174">C1277</f>
        <v>126</v>
      </c>
      <c r="D1278" s="48">
        <v>0</v>
      </c>
      <c r="E1278" s="48">
        <v>0</v>
      </c>
      <c r="F1278" s="48">
        <f t="shared" ref="F1278:F1291" si="175">F1277+1</f>
        <v>595</v>
      </c>
      <c r="G1278" s="49" t="s">
        <v>728</v>
      </c>
      <c r="H1278" s="49" t="s">
        <v>476</v>
      </c>
      <c r="I1278" s="55" t="s">
        <v>1231</v>
      </c>
    </row>
    <row r="1279" spans="1:9" x14ac:dyDescent="0.3">
      <c r="A1279" s="48">
        <v>1</v>
      </c>
      <c r="C1279" s="48">
        <f t="shared" si="174"/>
        <v>126</v>
      </c>
      <c r="D1279" s="48">
        <v>0</v>
      </c>
      <c r="E1279" s="48">
        <v>0</v>
      </c>
      <c r="F1279" s="48">
        <f t="shared" si="175"/>
        <v>596</v>
      </c>
      <c r="G1279" s="49" t="s">
        <v>729</v>
      </c>
      <c r="H1279" s="49" t="s">
        <v>692</v>
      </c>
      <c r="I1279" s="55" t="s">
        <v>1232</v>
      </c>
    </row>
    <row r="1280" spans="1:9" x14ac:dyDescent="0.3">
      <c r="A1280" s="48">
        <v>1</v>
      </c>
      <c r="C1280" s="48">
        <f t="shared" si="174"/>
        <v>126</v>
      </c>
      <c r="D1280" s="48">
        <v>0</v>
      </c>
      <c r="E1280" s="48">
        <v>0</v>
      </c>
      <c r="F1280" s="48">
        <f t="shared" si="175"/>
        <v>597</v>
      </c>
      <c r="G1280" s="49" t="s">
        <v>730</v>
      </c>
      <c r="H1280" s="49"/>
    </row>
    <row r="1281" spans="1:9" x14ac:dyDescent="0.3">
      <c r="A1281" s="48">
        <v>1</v>
      </c>
      <c r="C1281" s="48">
        <f t="shared" si="174"/>
        <v>126</v>
      </c>
      <c r="D1281" s="48">
        <v>0</v>
      </c>
      <c r="E1281" s="48">
        <v>0</v>
      </c>
      <c r="F1281" s="48">
        <f t="shared" si="175"/>
        <v>598</v>
      </c>
      <c r="G1281" s="49" t="s">
        <v>731</v>
      </c>
      <c r="H1281" s="49"/>
    </row>
    <row r="1282" spans="1:9" x14ac:dyDescent="0.3">
      <c r="A1282" s="48">
        <v>1</v>
      </c>
      <c r="C1282" s="48">
        <f t="shared" si="174"/>
        <v>126</v>
      </c>
      <c r="D1282" s="48">
        <v>0</v>
      </c>
      <c r="E1282" s="48">
        <v>0</v>
      </c>
      <c r="F1282" s="48">
        <f t="shared" si="175"/>
        <v>599</v>
      </c>
      <c r="G1282" s="49" t="s">
        <v>732</v>
      </c>
      <c r="H1282" s="49"/>
    </row>
    <row r="1283" spans="1:9" x14ac:dyDescent="0.3">
      <c r="A1283" s="48">
        <v>1</v>
      </c>
      <c r="C1283" s="48">
        <f t="shared" si="174"/>
        <v>126</v>
      </c>
      <c r="D1283" s="48">
        <v>0</v>
      </c>
      <c r="E1283" s="48">
        <v>0</v>
      </c>
      <c r="F1283" s="48">
        <f t="shared" si="175"/>
        <v>600</v>
      </c>
      <c r="G1283" s="49" t="s">
        <v>733</v>
      </c>
      <c r="H1283" s="49"/>
    </row>
    <row r="1284" spans="1:9" x14ac:dyDescent="0.3">
      <c r="A1284" s="48">
        <v>1</v>
      </c>
      <c r="C1284" s="48">
        <f t="shared" si="174"/>
        <v>126</v>
      </c>
      <c r="D1284" s="48">
        <v>0</v>
      </c>
      <c r="E1284" s="48">
        <v>0</v>
      </c>
      <c r="F1284" s="48">
        <f t="shared" si="175"/>
        <v>601</v>
      </c>
      <c r="G1284" s="49" t="s">
        <v>734</v>
      </c>
      <c r="H1284" s="49"/>
    </row>
    <row r="1285" spans="1:9" x14ac:dyDescent="0.3">
      <c r="A1285" s="48">
        <v>1</v>
      </c>
      <c r="C1285" s="48">
        <f t="shared" si="174"/>
        <v>126</v>
      </c>
      <c r="D1285" s="48">
        <v>0</v>
      </c>
      <c r="E1285" s="48">
        <v>0</v>
      </c>
      <c r="F1285" s="48">
        <f t="shared" si="175"/>
        <v>602</v>
      </c>
      <c r="G1285" s="49" t="s">
        <v>735</v>
      </c>
      <c r="H1285" s="49"/>
    </row>
    <row r="1286" spans="1:9" x14ac:dyDescent="0.3">
      <c r="A1286" s="48">
        <v>1</v>
      </c>
      <c r="C1286" s="48">
        <f t="shared" si="174"/>
        <v>126</v>
      </c>
      <c r="D1286" s="48">
        <v>0</v>
      </c>
      <c r="E1286" s="48">
        <v>0</v>
      </c>
      <c r="F1286" s="48">
        <f t="shared" si="175"/>
        <v>603</v>
      </c>
      <c r="G1286" s="49" t="s">
        <v>736</v>
      </c>
      <c r="H1286" s="49"/>
    </row>
    <row r="1287" spans="1:9" x14ac:dyDescent="0.3">
      <c r="A1287" s="48">
        <v>1</v>
      </c>
      <c r="C1287" s="48">
        <f t="shared" si="174"/>
        <v>126</v>
      </c>
      <c r="D1287" s="48">
        <v>0</v>
      </c>
      <c r="E1287" s="48">
        <v>0</v>
      </c>
      <c r="F1287" s="48">
        <f t="shared" si="175"/>
        <v>604</v>
      </c>
      <c r="G1287" s="49" t="s">
        <v>737</v>
      </c>
      <c r="H1287" s="49"/>
    </row>
    <row r="1288" spans="1:9" x14ac:dyDescent="0.3">
      <c r="A1288" s="48">
        <v>1</v>
      </c>
      <c r="C1288" s="48">
        <f t="shared" si="174"/>
        <v>126</v>
      </c>
      <c r="D1288" s="48">
        <v>0</v>
      </c>
      <c r="E1288" s="48">
        <v>0</v>
      </c>
      <c r="F1288" s="48">
        <f t="shared" si="175"/>
        <v>605</v>
      </c>
      <c r="G1288" s="49" t="s">
        <v>738</v>
      </c>
      <c r="H1288" s="49"/>
    </row>
    <row r="1289" spans="1:9" x14ac:dyDescent="0.3">
      <c r="A1289" s="48">
        <v>1</v>
      </c>
      <c r="C1289" s="48">
        <f t="shared" si="174"/>
        <v>126</v>
      </c>
      <c r="D1289" s="48">
        <v>0</v>
      </c>
      <c r="E1289" s="48">
        <v>0</v>
      </c>
      <c r="F1289" s="48">
        <f t="shared" si="175"/>
        <v>606</v>
      </c>
      <c r="G1289" s="49" t="s">
        <v>739</v>
      </c>
      <c r="H1289" s="49"/>
    </row>
    <row r="1290" spans="1:9" x14ac:dyDescent="0.3">
      <c r="A1290" s="48">
        <v>1</v>
      </c>
      <c r="C1290" s="48">
        <f t="shared" si="174"/>
        <v>126</v>
      </c>
      <c r="D1290" s="48">
        <v>0</v>
      </c>
      <c r="E1290" s="48">
        <v>0</v>
      </c>
      <c r="F1290" s="48">
        <f t="shared" si="175"/>
        <v>607</v>
      </c>
      <c r="G1290" s="49" t="s">
        <v>740</v>
      </c>
      <c r="H1290" s="49"/>
    </row>
    <row r="1291" spans="1:9" x14ac:dyDescent="0.3">
      <c r="A1291" s="48">
        <v>1</v>
      </c>
      <c r="C1291" s="48">
        <f t="shared" si="174"/>
        <v>126</v>
      </c>
      <c r="D1291" s="48">
        <v>0</v>
      </c>
      <c r="E1291" s="48">
        <v>0</v>
      </c>
      <c r="F1291" s="48">
        <f t="shared" si="175"/>
        <v>608</v>
      </c>
      <c r="G1291" s="49" t="s">
        <v>741</v>
      </c>
    </row>
    <row r="1293" spans="1:9" x14ac:dyDescent="0.3">
      <c r="A1293" s="48">
        <v>1</v>
      </c>
      <c r="C1293" s="48">
        <f>C1276+1</f>
        <v>127</v>
      </c>
      <c r="D1293" s="48">
        <v>0</v>
      </c>
      <c r="E1293" s="48">
        <v>0</v>
      </c>
      <c r="F1293" s="48">
        <f>F1276+16</f>
        <v>609</v>
      </c>
      <c r="G1293" s="49" t="s">
        <v>726</v>
      </c>
      <c r="H1293" s="49" t="s">
        <v>474</v>
      </c>
      <c r="I1293" s="55" t="s">
        <v>1335</v>
      </c>
    </row>
    <row r="1294" spans="1:9" x14ac:dyDescent="0.3">
      <c r="A1294" s="48">
        <v>1</v>
      </c>
      <c r="C1294" s="48">
        <f>C1293</f>
        <v>127</v>
      </c>
      <c r="D1294" s="48">
        <v>0</v>
      </c>
      <c r="E1294" s="48">
        <v>0</v>
      </c>
      <c r="F1294" s="48">
        <f>F1293+1</f>
        <v>610</v>
      </c>
      <c r="G1294" s="49" t="s">
        <v>727</v>
      </c>
      <c r="H1294" s="49" t="s">
        <v>475</v>
      </c>
      <c r="I1294" s="55" t="s">
        <v>1336</v>
      </c>
    </row>
    <row r="1295" spans="1:9" x14ac:dyDescent="0.3">
      <c r="A1295" s="48">
        <v>1</v>
      </c>
      <c r="C1295" s="48">
        <f t="shared" ref="C1295:C1308" si="176">C1294</f>
        <v>127</v>
      </c>
      <c r="D1295" s="48">
        <v>0</v>
      </c>
      <c r="E1295" s="48">
        <v>0</v>
      </c>
      <c r="F1295" s="48">
        <f t="shared" ref="F1295:F1308" si="177">F1294+1</f>
        <v>611</v>
      </c>
      <c r="G1295" s="49" t="s">
        <v>728</v>
      </c>
      <c r="H1295" s="49" t="s">
        <v>476</v>
      </c>
      <c r="I1295" s="55" t="s">
        <v>1246</v>
      </c>
    </row>
    <row r="1296" spans="1:9" x14ac:dyDescent="0.3">
      <c r="A1296" s="48">
        <v>1</v>
      </c>
      <c r="C1296" s="48">
        <f t="shared" si="176"/>
        <v>127</v>
      </c>
      <c r="D1296" s="48">
        <v>0</v>
      </c>
      <c r="E1296" s="48">
        <v>0</v>
      </c>
      <c r="F1296" s="48">
        <f t="shared" si="177"/>
        <v>612</v>
      </c>
      <c r="G1296" s="49" t="s">
        <v>729</v>
      </c>
      <c r="H1296" s="49" t="s">
        <v>692</v>
      </c>
      <c r="I1296" s="55" t="s">
        <v>1247</v>
      </c>
    </row>
    <row r="1297" spans="1:9" x14ac:dyDescent="0.3">
      <c r="A1297" s="48">
        <v>1</v>
      </c>
      <c r="C1297" s="48">
        <f t="shared" si="176"/>
        <v>127</v>
      </c>
      <c r="D1297" s="48">
        <v>0</v>
      </c>
      <c r="E1297" s="48">
        <v>0</v>
      </c>
      <c r="F1297" s="48">
        <f t="shared" si="177"/>
        <v>613</v>
      </c>
      <c r="G1297" s="49" t="s">
        <v>730</v>
      </c>
      <c r="H1297" s="49"/>
    </row>
    <row r="1298" spans="1:9" x14ac:dyDescent="0.3">
      <c r="A1298" s="48">
        <v>1</v>
      </c>
      <c r="C1298" s="48">
        <f t="shared" si="176"/>
        <v>127</v>
      </c>
      <c r="D1298" s="48">
        <v>0</v>
      </c>
      <c r="E1298" s="48">
        <v>0</v>
      </c>
      <c r="F1298" s="48">
        <f t="shared" si="177"/>
        <v>614</v>
      </c>
      <c r="G1298" s="49" t="s">
        <v>731</v>
      </c>
      <c r="H1298" s="49"/>
    </row>
    <row r="1299" spans="1:9" x14ac:dyDescent="0.3">
      <c r="A1299" s="48">
        <v>1</v>
      </c>
      <c r="C1299" s="48">
        <f t="shared" si="176"/>
        <v>127</v>
      </c>
      <c r="D1299" s="48">
        <v>0</v>
      </c>
      <c r="E1299" s="48">
        <v>0</v>
      </c>
      <c r="F1299" s="48">
        <f t="shared" si="177"/>
        <v>615</v>
      </c>
      <c r="G1299" s="49" t="s">
        <v>732</v>
      </c>
      <c r="H1299" s="49"/>
    </row>
    <row r="1300" spans="1:9" x14ac:dyDescent="0.3">
      <c r="A1300" s="48">
        <v>1</v>
      </c>
      <c r="C1300" s="48">
        <f t="shared" si="176"/>
        <v>127</v>
      </c>
      <c r="D1300" s="48">
        <v>0</v>
      </c>
      <c r="E1300" s="48">
        <v>0</v>
      </c>
      <c r="F1300" s="48">
        <f t="shared" si="177"/>
        <v>616</v>
      </c>
      <c r="G1300" s="49" t="s">
        <v>733</v>
      </c>
      <c r="H1300" s="49"/>
    </row>
    <row r="1301" spans="1:9" x14ac:dyDescent="0.3">
      <c r="A1301" s="48">
        <v>1</v>
      </c>
      <c r="C1301" s="48">
        <f t="shared" si="176"/>
        <v>127</v>
      </c>
      <c r="D1301" s="48">
        <v>0</v>
      </c>
      <c r="E1301" s="48">
        <v>0</v>
      </c>
      <c r="F1301" s="48">
        <f t="shared" si="177"/>
        <v>617</v>
      </c>
      <c r="G1301" s="49" t="s">
        <v>734</v>
      </c>
      <c r="H1301" s="49"/>
    </row>
    <row r="1302" spans="1:9" x14ac:dyDescent="0.3">
      <c r="A1302" s="48">
        <v>1</v>
      </c>
      <c r="C1302" s="48">
        <f t="shared" si="176"/>
        <v>127</v>
      </c>
      <c r="D1302" s="48">
        <v>0</v>
      </c>
      <c r="E1302" s="48">
        <v>0</v>
      </c>
      <c r="F1302" s="48">
        <f t="shared" si="177"/>
        <v>618</v>
      </c>
      <c r="G1302" s="49" t="s">
        <v>735</v>
      </c>
      <c r="H1302" s="49"/>
    </row>
    <row r="1303" spans="1:9" x14ac:dyDescent="0.3">
      <c r="A1303" s="48">
        <v>1</v>
      </c>
      <c r="C1303" s="48">
        <f t="shared" si="176"/>
        <v>127</v>
      </c>
      <c r="D1303" s="48">
        <v>0</v>
      </c>
      <c r="E1303" s="48">
        <v>0</v>
      </c>
      <c r="F1303" s="48">
        <f t="shared" si="177"/>
        <v>619</v>
      </c>
      <c r="G1303" s="49" t="s">
        <v>736</v>
      </c>
      <c r="H1303" s="49"/>
    </row>
    <row r="1304" spans="1:9" x14ac:dyDescent="0.3">
      <c r="A1304" s="48">
        <v>1</v>
      </c>
      <c r="C1304" s="48">
        <f t="shared" si="176"/>
        <v>127</v>
      </c>
      <c r="D1304" s="48">
        <v>0</v>
      </c>
      <c r="E1304" s="48">
        <v>0</v>
      </c>
      <c r="F1304" s="48">
        <f t="shared" si="177"/>
        <v>620</v>
      </c>
      <c r="G1304" s="49" t="s">
        <v>737</v>
      </c>
      <c r="H1304" s="49"/>
    </row>
    <row r="1305" spans="1:9" x14ac:dyDescent="0.3">
      <c r="A1305" s="48">
        <v>1</v>
      </c>
      <c r="C1305" s="48">
        <f t="shared" si="176"/>
        <v>127</v>
      </c>
      <c r="D1305" s="48">
        <v>0</v>
      </c>
      <c r="E1305" s="48">
        <v>0</v>
      </c>
      <c r="F1305" s="48">
        <f t="shared" si="177"/>
        <v>621</v>
      </c>
      <c r="G1305" s="49" t="s">
        <v>738</v>
      </c>
      <c r="H1305" s="49"/>
    </row>
    <row r="1306" spans="1:9" x14ac:dyDescent="0.3">
      <c r="A1306" s="48">
        <v>1</v>
      </c>
      <c r="C1306" s="48">
        <f t="shared" si="176"/>
        <v>127</v>
      </c>
      <c r="D1306" s="48">
        <v>0</v>
      </c>
      <c r="E1306" s="48">
        <v>0</v>
      </c>
      <c r="F1306" s="48">
        <f t="shared" si="177"/>
        <v>622</v>
      </c>
      <c r="G1306" s="49" t="s">
        <v>739</v>
      </c>
      <c r="H1306" s="49"/>
    </row>
    <row r="1307" spans="1:9" x14ac:dyDescent="0.3">
      <c r="A1307" s="48">
        <v>1</v>
      </c>
      <c r="C1307" s="48">
        <f t="shared" si="176"/>
        <v>127</v>
      </c>
      <c r="D1307" s="48">
        <v>0</v>
      </c>
      <c r="E1307" s="48">
        <v>0</v>
      </c>
      <c r="F1307" s="48">
        <f t="shared" si="177"/>
        <v>623</v>
      </c>
      <c r="G1307" s="49" t="s">
        <v>740</v>
      </c>
      <c r="H1307" s="49"/>
    </row>
    <row r="1308" spans="1:9" x14ac:dyDescent="0.3">
      <c r="A1308" s="48">
        <v>1</v>
      </c>
      <c r="C1308" s="48">
        <f t="shared" si="176"/>
        <v>127</v>
      </c>
      <c r="D1308" s="48">
        <v>0</v>
      </c>
      <c r="E1308" s="48">
        <v>0</v>
      </c>
      <c r="F1308" s="48">
        <f t="shared" si="177"/>
        <v>624</v>
      </c>
      <c r="G1308" s="49" t="s">
        <v>741</v>
      </c>
    </row>
    <row r="1310" spans="1:9" x14ac:dyDescent="0.3">
      <c r="A1310" s="48">
        <v>1</v>
      </c>
      <c r="C1310" s="48">
        <f>C1293+1</f>
        <v>128</v>
      </c>
      <c r="D1310" s="48">
        <v>0</v>
      </c>
      <c r="E1310" s="48">
        <v>0</v>
      </c>
      <c r="F1310" s="48">
        <f>F1293+16</f>
        <v>625</v>
      </c>
      <c r="G1310" s="49" t="s">
        <v>726</v>
      </c>
      <c r="H1310" s="49" t="s">
        <v>474</v>
      </c>
      <c r="I1310" s="55" t="s">
        <v>1337</v>
      </c>
    </row>
    <row r="1311" spans="1:9" x14ac:dyDescent="0.3">
      <c r="A1311" s="48">
        <v>1</v>
      </c>
      <c r="C1311" s="48">
        <f>C1310</f>
        <v>128</v>
      </c>
      <c r="D1311" s="48">
        <v>0</v>
      </c>
      <c r="E1311" s="48">
        <v>0</v>
      </c>
      <c r="F1311" s="48">
        <f>F1310+1</f>
        <v>626</v>
      </c>
      <c r="G1311" s="49" t="s">
        <v>727</v>
      </c>
      <c r="H1311" s="49" t="s">
        <v>475</v>
      </c>
      <c r="I1311" s="55" t="s">
        <v>1338</v>
      </c>
    </row>
    <row r="1312" spans="1:9" x14ac:dyDescent="0.3">
      <c r="A1312" s="48">
        <v>1</v>
      </c>
      <c r="C1312" s="48">
        <f t="shared" ref="C1312:C1325" si="178">C1311</f>
        <v>128</v>
      </c>
      <c r="D1312" s="48">
        <v>0</v>
      </c>
      <c r="E1312" s="48">
        <v>0</v>
      </c>
      <c r="F1312" s="48">
        <f t="shared" ref="F1312:F1325" si="179">F1311+1</f>
        <v>627</v>
      </c>
      <c r="G1312" s="49" t="s">
        <v>728</v>
      </c>
      <c r="H1312" s="49" t="s">
        <v>476</v>
      </c>
      <c r="I1312" s="55" t="s">
        <v>1261</v>
      </c>
    </row>
    <row r="1313" spans="1:9" x14ac:dyDescent="0.3">
      <c r="A1313" s="48">
        <v>1</v>
      </c>
      <c r="C1313" s="48">
        <f t="shared" si="178"/>
        <v>128</v>
      </c>
      <c r="D1313" s="48">
        <v>0</v>
      </c>
      <c r="E1313" s="48">
        <v>0</v>
      </c>
      <c r="F1313" s="48">
        <f t="shared" si="179"/>
        <v>628</v>
      </c>
      <c r="G1313" s="49" t="s">
        <v>729</v>
      </c>
      <c r="H1313" s="49" t="s">
        <v>692</v>
      </c>
      <c r="I1313" s="55" t="s">
        <v>1262</v>
      </c>
    </row>
    <row r="1314" spans="1:9" x14ac:dyDescent="0.3">
      <c r="A1314" s="48">
        <v>1</v>
      </c>
      <c r="C1314" s="48">
        <f t="shared" si="178"/>
        <v>128</v>
      </c>
      <c r="D1314" s="48">
        <v>0</v>
      </c>
      <c r="E1314" s="48">
        <v>0</v>
      </c>
      <c r="F1314" s="48">
        <f t="shared" si="179"/>
        <v>629</v>
      </c>
      <c r="G1314" s="49" t="s">
        <v>730</v>
      </c>
      <c r="H1314" s="49"/>
    </row>
    <row r="1315" spans="1:9" x14ac:dyDescent="0.3">
      <c r="A1315" s="48">
        <v>1</v>
      </c>
      <c r="C1315" s="48">
        <f t="shared" si="178"/>
        <v>128</v>
      </c>
      <c r="D1315" s="48">
        <v>0</v>
      </c>
      <c r="E1315" s="48">
        <v>0</v>
      </c>
      <c r="F1315" s="48">
        <f t="shared" si="179"/>
        <v>630</v>
      </c>
      <c r="G1315" s="49" t="s">
        <v>731</v>
      </c>
      <c r="H1315" s="49"/>
    </row>
    <row r="1316" spans="1:9" x14ac:dyDescent="0.3">
      <c r="A1316" s="48">
        <v>1</v>
      </c>
      <c r="C1316" s="48">
        <f t="shared" si="178"/>
        <v>128</v>
      </c>
      <c r="D1316" s="48">
        <v>0</v>
      </c>
      <c r="E1316" s="48">
        <v>0</v>
      </c>
      <c r="F1316" s="48">
        <f t="shared" si="179"/>
        <v>631</v>
      </c>
      <c r="G1316" s="49" t="s">
        <v>732</v>
      </c>
      <c r="H1316" s="49"/>
    </row>
    <row r="1317" spans="1:9" x14ac:dyDescent="0.3">
      <c r="A1317" s="48">
        <v>1</v>
      </c>
      <c r="C1317" s="48">
        <f t="shared" si="178"/>
        <v>128</v>
      </c>
      <c r="D1317" s="48">
        <v>0</v>
      </c>
      <c r="E1317" s="48">
        <v>0</v>
      </c>
      <c r="F1317" s="48">
        <f t="shared" si="179"/>
        <v>632</v>
      </c>
      <c r="G1317" s="49" t="s">
        <v>733</v>
      </c>
      <c r="H1317" s="49"/>
    </row>
    <row r="1318" spans="1:9" x14ac:dyDescent="0.3">
      <c r="A1318" s="48">
        <v>1</v>
      </c>
      <c r="C1318" s="48">
        <f t="shared" si="178"/>
        <v>128</v>
      </c>
      <c r="D1318" s="48">
        <v>0</v>
      </c>
      <c r="E1318" s="48">
        <v>0</v>
      </c>
      <c r="F1318" s="48">
        <f t="shared" si="179"/>
        <v>633</v>
      </c>
      <c r="G1318" s="49" t="s">
        <v>734</v>
      </c>
      <c r="H1318" s="49"/>
    </row>
    <row r="1319" spans="1:9" x14ac:dyDescent="0.3">
      <c r="A1319" s="48">
        <v>1</v>
      </c>
      <c r="C1319" s="48">
        <f t="shared" si="178"/>
        <v>128</v>
      </c>
      <c r="D1319" s="48">
        <v>0</v>
      </c>
      <c r="E1319" s="48">
        <v>0</v>
      </c>
      <c r="F1319" s="48">
        <f t="shared" si="179"/>
        <v>634</v>
      </c>
      <c r="G1319" s="49" t="s">
        <v>735</v>
      </c>
      <c r="H1319" s="49"/>
    </row>
    <row r="1320" spans="1:9" x14ac:dyDescent="0.3">
      <c r="A1320" s="48">
        <v>1</v>
      </c>
      <c r="C1320" s="48">
        <f t="shared" si="178"/>
        <v>128</v>
      </c>
      <c r="D1320" s="48">
        <v>0</v>
      </c>
      <c r="E1320" s="48">
        <v>0</v>
      </c>
      <c r="F1320" s="48">
        <f t="shared" si="179"/>
        <v>635</v>
      </c>
      <c r="G1320" s="49" t="s">
        <v>736</v>
      </c>
      <c r="H1320" s="49"/>
    </row>
    <row r="1321" spans="1:9" x14ac:dyDescent="0.3">
      <c r="A1321" s="48">
        <v>1</v>
      </c>
      <c r="C1321" s="48">
        <f t="shared" si="178"/>
        <v>128</v>
      </c>
      <c r="D1321" s="48">
        <v>0</v>
      </c>
      <c r="E1321" s="48">
        <v>0</v>
      </c>
      <c r="F1321" s="48">
        <f t="shared" si="179"/>
        <v>636</v>
      </c>
      <c r="G1321" s="49" t="s">
        <v>737</v>
      </c>
      <c r="H1321" s="49"/>
    </row>
    <row r="1322" spans="1:9" x14ac:dyDescent="0.3">
      <c r="A1322" s="48">
        <v>1</v>
      </c>
      <c r="C1322" s="48">
        <f t="shared" si="178"/>
        <v>128</v>
      </c>
      <c r="D1322" s="48">
        <v>0</v>
      </c>
      <c r="E1322" s="48">
        <v>0</v>
      </c>
      <c r="F1322" s="48">
        <f t="shared" si="179"/>
        <v>637</v>
      </c>
      <c r="G1322" s="49" t="s">
        <v>738</v>
      </c>
      <c r="H1322" s="49"/>
    </row>
    <row r="1323" spans="1:9" x14ac:dyDescent="0.3">
      <c r="A1323" s="48">
        <v>1</v>
      </c>
      <c r="C1323" s="48">
        <f t="shared" si="178"/>
        <v>128</v>
      </c>
      <c r="D1323" s="48">
        <v>0</v>
      </c>
      <c r="E1323" s="48">
        <v>0</v>
      </c>
      <c r="F1323" s="48">
        <f t="shared" si="179"/>
        <v>638</v>
      </c>
      <c r="G1323" s="49" t="s">
        <v>739</v>
      </c>
      <c r="H1323" s="49"/>
    </row>
    <row r="1324" spans="1:9" x14ac:dyDescent="0.3">
      <c r="A1324" s="48">
        <v>1</v>
      </c>
      <c r="C1324" s="48">
        <f t="shared" si="178"/>
        <v>128</v>
      </c>
      <c r="D1324" s="48">
        <v>0</v>
      </c>
      <c r="E1324" s="48">
        <v>0</v>
      </c>
      <c r="F1324" s="48">
        <f t="shared" si="179"/>
        <v>639</v>
      </c>
      <c r="G1324" s="49" t="s">
        <v>740</v>
      </c>
      <c r="H1324" s="49"/>
    </row>
    <row r="1325" spans="1:9" x14ac:dyDescent="0.3">
      <c r="A1325" s="48">
        <v>1</v>
      </c>
      <c r="C1325" s="48">
        <f t="shared" si="178"/>
        <v>128</v>
      </c>
      <c r="D1325" s="48">
        <v>0</v>
      </c>
      <c r="E1325" s="48">
        <v>0</v>
      </c>
      <c r="F1325" s="48">
        <f t="shared" si="179"/>
        <v>640</v>
      </c>
      <c r="G1325" s="49" t="s">
        <v>741</v>
      </c>
    </row>
    <row r="1327" spans="1:9" x14ac:dyDescent="0.3">
      <c r="A1327" s="48">
        <v>1</v>
      </c>
      <c r="C1327" s="48">
        <f>C1310+1</f>
        <v>129</v>
      </c>
      <c r="D1327" s="48">
        <v>0</v>
      </c>
      <c r="E1327" s="48">
        <v>0</v>
      </c>
      <c r="F1327" s="48">
        <f>F1310+16</f>
        <v>641</v>
      </c>
      <c r="G1327" s="49" t="s">
        <v>726</v>
      </c>
      <c r="H1327" s="49" t="s">
        <v>474</v>
      </c>
      <c r="I1327" s="55" t="s">
        <v>1339</v>
      </c>
    </row>
    <row r="1328" spans="1:9" x14ac:dyDescent="0.3">
      <c r="A1328" s="48">
        <v>1</v>
      </c>
      <c r="C1328" s="48">
        <f>C1327</f>
        <v>129</v>
      </c>
      <c r="D1328" s="48">
        <v>0</v>
      </c>
      <c r="E1328" s="48">
        <v>0</v>
      </c>
      <c r="F1328" s="48">
        <f>F1327+1</f>
        <v>642</v>
      </c>
      <c r="G1328" s="49" t="s">
        <v>727</v>
      </c>
      <c r="H1328" s="49" t="s">
        <v>475</v>
      </c>
      <c r="I1328" s="55" t="s">
        <v>1340</v>
      </c>
    </row>
    <row r="1329" spans="1:9" x14ac:dyDescent="0.3">
      <c r="A1329" s="48">
        <v>1</v>
      </c>
      <c r="C1329" s="48">
        <f t="shared" ref="C1329:C1342" si="180">C1328</f>
        <v>129</v>
      </c>
      <c r="D1329" s="48">
        <v>0</v>
      </c>
      <c r="E1329" s="48">
        <v>0</v>
      </c>
      <c r="F1329" s="48">
        <f t="shared" ref="F1329:F1342" si="181">F1328+1</f>
        <v>643</v>
      </c>
      <c r="G1329" s="49" t="s">
        <v>728</v>
      </c>
      <c r="H1329" s="49" t="s">
        <v>476</v>
      </c>
      <c r="I1329" s="55" t="s">
        <v>1276</v>
      </c>
    </row>
    <row r="1330" spans="1:9" x14ac:dyDescent="0.3">
      <c r="A1330" s="48">
        <v>1</v>
      </c>
      <c r="C1330" s="48">
        <f t="shared" si="180"/>
        <v>129</v>
      </c>
      <c r="D1330" s="48">
        <v>0</v>
      </c>
      <c r="E1330" s="48">
        <v>0</v>
      </c>
      <c r="F1330" s="48">
        <f t="shared" si="181"/>
        <v>644</v>
      </c>
      <c r="G1330" s="49" t="s">
        <v>729</v>
      </c>
      <c r="H1330" s="49" t="s">
        <v>692</v>
      </c>
      <c r="I1330" s="55" t="s">
        <v>1277</v>
      </c>
    </row>
    <row r="1331" spans="1:9" x14ac:dyDescent="0.3">
      <c r="A1331" s="48">
        <v>1</v>
      </c>
      <c r="C1331" s="48">
        <f t="shared" si="180"/>
        <v>129</v>
      </c>
      <c r="D1331" s="48">
        <v>0</v>
      </c>
      <c r="E1331" s="48">
        <v>0</v>
      </c>
      <c r="F1331" s="48">
        <f t="shared" si="181"/>
        <v>645</v>
      </c>
      <c r="G1331" s="49" t="s">
        <v>730</v>
      </c>
      <c r="H1331" s="49"/>
    </row>
    <row r="1332" spans="1:9" x14ac:dyDescent="0.3">
      <c r="A1332" s="48">
        <v>1</v>
      </c>
      <c r="C1332" s="48">
        <f t="shared" si="180"/>
        <v>129</v>
      </c>
      <c r="D1332" s="48">
        <v>0</v>
      </c>
      <c r="E1332" s="48">
        <v>0</v>
      </c>
      <c r="F1332" s="48">
        <f t="shared" si="181"/>
        <v>646</v>
      </c>
      <c r="G1332" s="49" t="s">
        <v>731</v>
      </c>
      <c r="H1332" s="49"/>
    </row>
    <row r="1333" spans="1:9" x14ac:dyDescent="0.3">
      <c r="A1333" s="48">
        <v>1</v>
      </c>
      <c r="C1333" s="48">
        <f t="shared" si="180"/>
        <v>129</v>
      </c>
      <c r="D1333" s="48">
        <v>0</v>
      </c>
      <c r="E1333" s="48">
        <v>0</v>
      </c>
      <c r="F1333" s="48">
        <f t="shared" si="181"/>
        <v>647</v>
      </c>
      <c r="G1333" s="49" t="s">
        <v>732</v>
      </c>
      <c r="H1333" s="49"/>
    </row>
    <row r="1334" spans="1:9" x14ac:dyDescent="0.3">
      <c r="A1334" s="48">
        <v>1</v>
      </c>
      <c r="C1334" s="48">
        <f t="shared" si="180"/>
        <v>129</v>
      </c>
      <c r="D1334" s="48">
        <v>0</v>
      </c>
      <c r="E1334" s="48">
        <v>0</v>
      </c>
      <c r="F1334" s="48">
        <f t="shared" si="181"/>
        <v>648</v>
      </c>
      <c r="G1334" s="49" t="s">
        <v>733</v>
      </c>
      <c r="H1334" s="49"/>
    </row>
    <row r="1335" spans="1:9" x14ac:dyDescent="0.3">
      <c r="A1335" s="48">
        <v>1</v>
      </c>
      <c r="C1335" s="48">
        <f t="shared" si="180"/>
        <v>129</v>
      </c>
      <c r="D1335" s="48">
        <v>0</v>
      </c>
      <c r="E1335" s="48">
        <v>0</v>
      </c>
      <c r="F1335" s="48">
        <f t="shared" si="181"/>
        <v>649</v>
      </c>
      <c r="G1335" s="49" t="s">
        <v>734</v>
      </c>
      <c r="H1335" s="49"/>
    </row>
    <row r="1336" spans="1:9" x14ac:dyDescent="0.3">
      <c r="A1336" s="48">
        <v>1</v>
      </c>
      <c r="C1336" s="48">
        <f t="shared" si="180"/>
        <v>129</v>
      </c>
      <c r="D1336" s="48">
        <v>0</v>
      </c>
      <c r="E1336" s="48">
        <v>0</v>
      </c>
      <c r="F1336" s="48">
        <f t="shared" si="181"/>
        <v>650</v>
      </c>
      <c r="G1336" s="49" t="s">
        <v>735</v>
      </c>
      <c r="H1336" s="49"/>
    </row>
    <row r="1337" spans="1:9" x14ac:dyDescent="0.3">
      <c r="A1337" s="48">
        <v>1</v>
      </c>
      <c r="C1337" s="48">
        <f t="shared" si="180"/>
        <v>129</v>
      </c>
      <c r="D1337" s="48">
        <v>0</v>
      </c>
      <c r="E1337" s="48">
        <v>0</v>
      </c>
      <c r="F1337" s="48">
        <f t="shared" si="181"/>
        <v>651</v>
      </c>
      <c r="G1337" s="49" t="s">
        <v>736</v>
      </c>
      <c r="H1337" s="49"/>
    </row>
    <row r="1338" spans="1:9" x14ac:dyDescent="0.3">
      <c r="A1338" s="48">
        <v>1</v>
      </c>
      <c r="C1338" s="48">
        <f t="shared" si="180"/>
        <v>129</v>
      </c>
      <c r="D1338" s="48">
        <v>0</v>
      </c>
      <c r="E1338" s="48">
        <v>0</v>
      </c>
      <c r="F1338" s="48">
        <f t="shared" si="181"/>
        <v>652</v>
      </c>
      <c r="G1338" s="49" t="s">
        <v>737</v>
      </c>
      <c r="H1338" s="49"/>
    </row>
    <row r="1339" spans="1:9" x14ac:dyDescent="0.3">
      <c r="A1339" s="48">
        <v>1</v>
      </c>
      <c r="C1339" s="48">
        <f t="shared" si="180"/>
        <v>129</v>
      </c>
      <c r="D1339" s="48">
        <v>0</v>
      </c>
      <c r="E1339" s="48">
        <v>0</v>
      </c>
      <c r="F1339" s="48">
        <f t="shared" si="181"/>
        <v>653</v>
      </c>
      <c r="G1339" s="49" t="s">
        <v>738</v>
      </c>
      <c r="H1339" s="49"/>
    </row>
    <row r="1340" spans="1:9" x14ac:dyDescent="0.3">
      <c r="A1340" s="48">
        <v>1</v>
      </c>
      <c r="C1340" s="48">
        <f t="shared" si="180"/>
        <v>129</v>
      </c>
      <c r="D1340" s="48">
        <v>0</v>
      </c>
      <c r="E1340" s="48">
        <v>0</v>
      </c>
      <c r="F1340" s="48">
        <f t="shared" si="181"/>
        <v>654</v>
      </c>
      <c r="G1340" s="49" t="s">
        <v>739</v>
      </c>
      <c r="H1340" s="49"/>
    </row>
    <row r="1341" spans="1:9" x14ac:dyDescent="0.3">
      <c r="A1341" s="48">
        <v>1</v>
      </c>
      <c r="C1341" s="48">
        <f t="shared" si="180"/>
        <v>129</v>
      </c>
      <c r="D1341" s="48">
        <v>0</v>
      </c>
      <c r="E1341" s="48">
        <v>0</v>
      </c>
      <c r="F1341" s="48">
        <f t="shared" si="181"/>
        <v>655</v>
      </c>
      <c r="G1341" s="49" t="s">
        <v>740</v>
      </c>
      <c r="H1341" s="49"/>
    </row>
    <row r="1342" spans="1:9" x14ac:dyDescent="0.3">
      <c r="A1342" s="48">
        <v>1</v>
      </c>
      <c r="C1342" s="48">
        <f t="shared" si="180"/>
        <v>129</v>
      </c>
      <c r="D1342" s="48">
        <v>0</v>
      </c>
      <c r="E1342" s="48">
        <v>0</v>
      </c>
      <c r="F1342" s="48">
        <f t="shared" si="181"/>
        <v>656</v>
      </c>
      <c r="G1342" s="49" t="s">
        <v>741</v>
      </c>
    </row>
    <row r="1344" spans="1:9" x14ac:dyDescent="0.3">
      <c r="A1344" s="48">
        <v>1</v>
      </c>
      <c r="C1344" s="48">
        <f>C1327+1</f>
        <v>130</v>
      </c>
      <c r="D1344" s="48">
        <v>0</v>
      </c>
      <c r="E1344" s="48">
        <v>0</v>
      </c>
      <c r="F1344" s="48">
        <f>F1327+16</f>
        <v>657</v>
      </c>
      <c r="G1344" s="49" t="s">
        <v>726</v>
      </c>
      <c r="H1344" s="49" t="s">
        <v>474</v>
      </c>
      <c r="I1344" s="55" t="s">
        <v>1341</v>
      </c>
    </row>
    <row r="1345" spans="1:9" x14ac:dyDescent="0.3">
      <c r="A1345" s="48">
        <v>1</v>
      </c>
      <c r="C1345" s="48">
        <f>C1344</f>
        <v>130</v>
      </c>
      <c r="D1345" s="48">
        <v>0</v>
      </c>
      <c r="E1345" s="48">
        <v>0</v>
      </c>
      <c r="F1345" s="48">
        <f>F1344+1</f>
        <v>658</v>
      </c>
      <c r="G1345" s="49" t="s">
        <v>727</v>
      </c>
      <c r="H1345" s="49" t="s">
        <v>475</v>
      </c>
      <c r="I1345" s="55" t="s">
        <v>1342</v>
      </c>
    </row>
    <row r="1346" spans="1:9" x14ac:dyDescent="0.3">
      <c r="A1346" s="48">
        <v>1</v>
      </c>
      <c r="C1346" s="48">
        <f t="shared" ref="C1346:C1359" si="182">C1345</f>
        <v>130</v>
      </c>
      <c r="D1346" s="48">
        <v>0</v>
      </c>
      <c r="E1346" s="48">
        <v>0</v>
      </c>
      <c r="F1346" s="48">
        <f t="shared" ref="F1346:F1359" si="183">F1345+1</f>
        <v>659</v>
      </c>
      <c r="G1346" s="49" t="s">
        <v>728</v>
      </c>
      <c r="H1346" s="49" t="s">
        <v>476</v>
      </c>
      <c r="I1346" s="55" t="s">
        <v>1291</v>
      </c>
    </row>
    <row r="1347" spans="1:9" x14ac:dyDescent="0.3">
      <c r="A1347" s="48">
        <v>1</v>
      </c>
      <c r="C1347" s="48">
        <f t="shared" si="182"/>
        <v>130</v>
      </c>
      <c r="D1347" s="48">
        <v>0</v>
      </c>
      <c r="E1347" s="48">
        <v>0</v>
      </c>
      <c r="F1347" s="48">
        <f t="shared" si="183"/>
        <v>660</v>
      </c>
      <c r="G1347" s="49" t="s">
        <v>729</v>
      </c>
      <c r="H1347" s="49" t="s">
        <v>692</v>
      </c>
      <c r="I1347" s="55" t="s">
        <v>1292</v>
      </c>
    </row>
    <row r="1348" spans="1:9" x14ac:dyDescent="0.3">
      <c r="A1348" s="48">
        <v>1</v>
      </c>
      <c r="C1348" s="48">
        <f t="shared" si="182"/>
        <v>130</v>
      </c>
      <c r="D1348" s="48">
        <v>0</v>
      </c>
      <c r="E1348" s="48">
        <v>0</v>
      </c>
      <c r="F1348" s="48">
        <f t="shared" si="183"/>
        <v>661</v>
      </c>
      <c r="G1348" s="49" t="s">
        <v>730</v>
      </c>
      <c r="H1348" s="49"/>
    </row>
    <row r="1349" spans="1:9" x14ac:dyDescent="0.3">
      <c r="A1349" s="48">
        <v>1</v>
      </c>
      <c r="C1349" s="48">
        <f t="shared" si="182"/>
        <v>130</v>
      </c>
      <c r="D1349" s="48">
        <v>0</v>
      </c>
      <c r="E1349" s="48">
        <v>0</v>
      </c>
      <c r="F1349" s="48">
        <f t="shared" si="183"/>
        <v>662</v>
      </c>
      <c r="G1349" s="49" t="s">
        <v>731</v>
      </c>
      <c r="H1349" s="49"/>
    </row>
    <row r="1350" spans="1:9" x14ac:dyDescent="0.3">
      <c r="A1350" s="48">
        <v>1</v>
      </c>
      <c r="C1350" s="48">
        <f t="shared" si="182"/>
        <v>130</v>
      </c>
      <c r="D1350" s="48">
        <v>0</v>
      </c>
      <c r="E1350" s="48">
        <v>0</v>
      </c>
      <c r="F1350" s="48">
        <f t="shared" si="183"/>
        <v>663</v>
      </c>
      <c r="G1350" s="49" t="s">
        <v>732</v>
      </c>
      <c r="H1350" s="49"/>
    </row>
    <row r="1351" spans="1:9" x14ac:dyDescent="0.3">
      <c r="A1351" s="48">
        <v>1</v>
      </c>
      <c r="C1351" s="48">
        <f t="shared" si="182"/>
        <v>130</v>
      </c>
      <c r="D1351" s="48">
        <v>0</v>
      </c>
      <c r="E1351" s="48">
        <v>0</v>
      </c>
      <c r="F1351" s="48">
        <f t="shared" si="183"/>
        <v>664</v>
      </c>
      <c r="G1351" s="49" t="s">
        <v>733</v>
      </c>
      <c r="H1351" s="49"/>
    </row>
    <row r="1352" spans="1:9" x14ac:dyDescent="0.3">
      <c r="A1352" s="48">
        <v>1</v>
      </c>
      <c r="C1352" s="48">
        <f t="shared" si="182"/>
        <v>130</v>
      </c>
      <c r="D1352" s="48">
        <v>0</v>
      </c>
      <c r="E1352" s="48">
        <v>0</v>
      </c>
      <c r="F1352" s="48">
        <f t="shared" si="183"/>
        <v>665</v>
      </c>
      <c r="G1352" s="49" t="s">
        <v>734</v>
      </c>
      <c r="H1352" s="49"/>
    </row>
    <row r="1353" spans="1:9" x14ac:dyDescent="0.3">
      <c r="A1353" s="48">
        <v>1</v>
      </c>
      <c r="C1353" s="48">
        <f t="shared" si="182"/>
        <v>130</v>
      </c>
      <c r="D1353" s="48">
        <v>0</v>
      </c>
      <c r="E1353" s="48">
        <v>0</v>
      </c>
      <c r="F1353" s="48">
        <f t="shared" si="183"/>
        <v>666</v>
      </c>
      <c r="G1353" s="49" t="s">
        <v>735</v>
      </c>
      <c r="H1353" s="49"/>
    </row>
    <row r="1354" spans="1:9" x14ac:dyDescent="0.3">
      <c r="A1354" s="48">
        <v>1</v>
      </c>
      <c r="C1354" s="48">
        <f t="shared" si="182"/>
        <v>130</v>
      </c>
      <c r="D1354" s="48">
        <v>0</v>
      </c>
      <c r="E1354" s="48">
        <v>0</v>
      </c>
      <c r="F1354" s="48">
        <f t="shared" si="183"/>
        <v>667</v>
      </c>
      <c r="G1354" s="49" t="s">
        <v>736</v>
      </c>
      <c r="H1354" s="49"/>
    </row>
    <row r="1355" spans="1:9" x14ac:dyDescent="0.3">
      <c r="A1355" s="48">
        <v>1</v>
      </c>
      <c r="C1355" s="48">
        <f t="shared" si="182"/>
        <v>130</v>
      </c>
      <c r="D1355" s="48">
        <v>0</v>
      </c>
      <c r="E1355" s="48">
        <v>0</v>
      </c>
      <c r="F1355" s="48">
        <f t="shared" si="183"/>
        <v>668</v>
      </c>
      <c r="G1355" s="49" t="s">
        <v>737</v>
      </c>
      <c r="H1355" s="49"/>
    </row>
    <row r="1356" spans="1:9" x14ac:dyDescent="0.3">
      <c r="A1356" s="48">
        <v>1</v>
      </c>
      <c r="C1356" s="48">
        <f t="shared" si="182"/>
        <v>130</v>
      </c>
      <c r="D1356" s="48">
        <v>0</v>
      </c>
      <c r="E1356" s="48">
        <v>0</v>
      </c>
      <c r="F1356" s="48">
        <f t="shared" si="183"/>
        <v>669</v>
      </c>
      <c r="G1356" s="49" t="s">
        <v>738</v>
      </c>
      <c r="H1356" s="49"/>
    </row>
    <row r="1357" spans="1:9" x14ac:dyDescent="0.3">
      <c r="A1357" s="48">
        <v>1</v>
      </c>
      <c r="C1357" s="48">
        <f t="shared" si="182"/>
        <v>130</v>
      </c>
      <c r="D1357" s="48">
        <v>0</v>
      </c>
      <c r="E1357" s="48">
        <v>0</v>
      </c>
      <c r="F1357" s="48">
        <f t="shared" si="183"/>
        <v>670</v>
      </c>
      <c r="G1357" s="49" t="s">
        <v>739</v>
      </c>
      <c r="H1357" s="49"/>
    </row>
    <row r="1358" spans="1:9" x14ac:dyDescent="0.3">
      <c r="A1358" s="48">
        <v>1</v>
      </c>
      <c r="C1358" s="48">
        <f t="shared" si="182"/>
        <v>130</v>
      </c>
      <c r="D1358" s="48">
        <v>0</v>
      </c>
      <c r="E1358" s="48">
        <v>0</v>
      </c>
      <c r="F1358" s="48">
        <f t="shared" si="183"/>
        <v>671</v>
      </c>
      <c r="G1358" s="49" t="s">
        <v>740</v>
      </c>
      <c r="H1358" s="49"/>
    </row>
    <row r="1359" spans="1:9" x14ac:dyDescent="0.3">
      <c r="A1359" s="48">
        <v>1</v>
      </c>
      <c r="C1359" s="48">
        <f t="shared" si="182"/>
        <v>130</v>
      </c>
      <c r="D1359" s="48">
        <v>0</v>
      </c>
      <c r="E1359" s="48">
        <v>0</v>
      </c>
      <c r="F1359" s="48">
        <f t="shared" si="183"/>
        <v>672</v>
      </c>
      <c r="G1359" s="49" t="s">
        <v>741</v>
      </c>
    </row>
    <row r="1361" spans="1:9" x14ac:dyDescent="0.3">
      <c r="A1361" s="48">
        <v>1</v>
      </c>
      <c r="C1361" s="48">
        <f>C1344+1</f>
        <v>131</v>
      </c>
      <c r="D1361" s="48">
        <v>0</v>
      </c>
      <c r="E1361" s="48">
        <v>0</v>
      </c>
      <c r="F1361" s="48">
        <f>F1344+16</f>
        <v>673</v>
      </c>
      <c r="G1361" s="49" t="s">
        <v>726</v>
      </c>
      <c r="H1361" s="49" t="s">
        <v>474</v>
      </c>
      <c r="I1361" s="55" t="s">
        <v>1343</v>
      </c>
    </row>
    <row r="1362" spans="1:9" x14ac:dyDescent="0.3">
      <c r="A1362" s="48">
        <v>1</v>
      </c>
      <c r="C1362" s="48">
        <f>C1361</f>
        <v>131</v>
      </c>
      <c r="D1362" s="48">
        <v>0</v>
      </c>
      <c r="E1362" s="48">
        <v>0</v>
      </c>
      <c r="F1362" s="48">
        <f>F1361+1</f>
        <v>674</v>
      </c>
      <c r="G1362" s="49" t="s">
        <v>727</v>
      </c>
      <c r="H1362" s="49" t="s">
        <v>475</v>
      </c>
      <c r="I1362" s="55" t="s">
        <v>1344</v>
      </c>
    </row>
    <row r="1363" spans="1:9" x14ac:dyDescent="0.3">
      <c r="A1363" s="48">
        <v>1</v>
      </c>
      <c r="C1363" s="48">
        <f t="shared" ref="C1363:C1376" si="184">C1362</f>
        <v>131</v>
      </c>
      <c r="D1363" s="48">
        <v>0</v>
      </c>
      <c r="E1363" s="48">
        <v>0</v>
      </c>
      <c r="F1363" s="48">
        <f t="shared" ref="F1363:F1376" si="185">F1362+1</f>
        <v>675</v>
      </c>
      <c r="G1363" s="49" t="s">
        <v>728</v>
      </c>
      <c r="H1363" s="49" t="s">
        <v>476</v>
      </c>
      <c r="I1363" s="55" t="s">
        <v>1306</v>
      </c>
    </row>
    <row r="1364" spans="1:9" x14ac:dyDescent="0.3">
      <c r="A1364" s="48">
        <v>1</v>
      </c>
      <c r="C1364" s="48">
        <f t="shared" si="184"/>
        <v>131</v>
      </c>
      <c r="D1364" s="48">
        <v>0</v>
      </c>
      <c r="E1364" s="48">
        <v>0</v>
      </c>
      <c r="F1364" s="48">
        <f t="shared" si="185"/>
        <v>676</v>
      </c>
      <c r="G1364" s="49" t="s">
        <v>729</v>
      </c>
      <c r="H1364" s="49" t="s">
        <v>692</v>
      </c>
      <c r="I1364" s="55" t="s">
        <v>1307</v>
      </c>
    </row>
    <row r="1365" spans="1:9" x14ac:dyDescent="0.3">
      <c r="A1365" s="48">
        <v>1</v>
      </c>
      <c r="C1365" s="48">
        <f t="shared" si="184"/>
        <v>131</v>
      </c>
      <c r="D1365" s="48">
        <v>0</v>
      </c>
      <c r="E1365" s="48">
        <v>0</v>
      </c>
      <c r="F1365" s="48">
        <f t="shared" si="185"/>
        <v>677</v>
      </c>
      <c r="G1365" s="49" t="s">
        <v>730</v>
      </c>
      <c r="H1365" s="49"/>
    </row>
    <row r="1366" spans="1:9" x14ac:dyDescent="0.3">
      <c r="A1366" s="48">
        <v>1</v>
      </c>
      <c r="C1366" s="48">
        <f t="shared" si="184"/>
        <v>131</v>
      </c>
      <c r="D1366" s="48">
        <v>0</v>
      </c>
      <c r="E1366" s="48">
        <v>0</v>
      </c>
      <c r="F1366" s="48">
        <f t="shared" si="185"/>
        <v>678</v>
      </c>
      <c r="G1366" s="49" t="s">
        <v>731</v>
      </c>
      <c r="H1366" s="49"/>
    </row>
    <row r="1367" spans="1:9" x14ac:dyDescent="0.3">
      <c r="A1367" s="48">
        <v>1</v>
      </c>
      <c r="C1367" s="48">
        <f t="shared" si="184"/>
        <v>131</v>
      </c>
      <c r="D1367" s="48">
        <v>0</v>
      </c>
      <c r="E1367" s="48">
        <v>0</v>
      </c>
      <c r="F1367" s="48">
        <f t="shared" si="185"/>
        <v>679</v>
      </c>
      <c r="G1367" s="49" t="s">
        <v>732</v>
      </c>
      <c r="H1367" s="49"/>
    </row>
    <row r="1368" spans="1:9" x14ac:dyDescent="0.3">
      <c r="A1368" s="48">
        <v>1</v>
      </c>
      <c r="C1368" s="48">
        <f t="shared" si="184"/>
        <v>131</v>
      </c>
      <c r="D1368" s="48">
        <v>0</v>
      </c>
      <c r="E1368" s="48">
        <v>0</v>
      </c>
      <c r="F1368" s="48">
        <f t="shared" si="185"/>
        <v>680</v>
      </c>
      <c r="G1368" s="49" t="s">
        <v>733</v>
      </c>
      <c r="H1368" s="49"/>
    </row>
    <row r="1369" spans="1:9" x14ac:dyDescent="0.3">
      <c r="A1369" s="48">
        <v>1</v>
      </c>
      <c r="C1369" s="48">
        <f t="shared" si="184"/>
        <v>131</v>
      </c>
      <c r="D1369" s="48">
        <v>0</v>
      </c>
      <c r="E1369" s="48">
        <v>0</v>
      </c>
      <c r="F1369" s="48">
        <f t="shared" si="185"/>
        <v>681</v>
      </c>
      <c r="G1369" s="49" t="s">
        <v>734</v>
      </c>
      <c r="H1369" s="49"/>
    </row>
    <row r="1370" spans="1:9" x14ac:dyDescent="0.3">
      <c r="A1370" s="48">
        <v>1</v>
      </c>
      <c r="C1370" s="48">
        <f t="shared" si="184"/>
        <v>131</v>
      </c>
      <c r="D1370" s="48">
        <v>0</v>
      </c>
      <c r="E1370" s="48">
        <v>0</v>
      </c>
      <c r="F1370" s="48">
        <f t="shared" si="185"/>
        <v>682</v>
      </c>
      <c r="G1370" s="49" t="s">
        <v>735</v>
      </c>
      <c r="H1370" s="49"/>
    </row>
    <row r="1371" spans="1:9" x14ac:dyDescent="0.3">
      <c r="A1371" s="48">
        <v>1</v>
      </c>
      <c r="C1371" s="48">
        <f t="shared" si="184"/>
        <v>131</v>
      </c>
      <c r="D1371" s="48">
        <v>0</v>
      </c>
      <c r="E1371" s="48">
        <v>0</v>
      </c>
      <c r="F1371" s="48">
        <f t="shared" si="185"/>
        <v>683</v>
      </c>
      <c r="G1371" s="49" t="s">
        <v>736</v>
      </c>
      <c r="H1371" s="49"/>
    </row>
    <row r="1372" spans="1:9" x14ac:dyDescent="0.3">
      <c r="A1372" s="48">
        <v>1</v>
      </c>
      <c r="C1372" s="48">
        <f t="shared" si="184"/>
        <v>131</v>
      </c>
      <c r="D1372" s="48">
        <v>0</v>
      </c>
      <c r="E1372" s="48">
        <v>0</v>
      </c>
      <c r="F1372" s="48">
        <f t="shared" si="185"/>
        <v>684</v>
      </c>
      <c r="G1372" s="49" t="s">
        <v>737</v>
      </c>
      <c r="H1372" s="49"/>
    </row>
    <row r="1373" spans="1:9" x14ac:dyDescent="0.3">
      <c r="A1373" s="48">
        <v>1</v>
      </c>
      <c r="C1373" s="48">
        <f t="shared" si="184"/>
        <v>131</v>
      </c>
      <c r="D1373" s="48">
        <v>0</v>
      </c>
      <c r="E1373" s="48">
        <v>0</v>
      </c>
      <c r="F1373" s="48">
        <f t="shared" si="185"/>
        <v>685</v>
      </c>
      <c r="G1373" s="49" t="s">
        <v>738</v>
      </c>
      <c r="H1373" s="49"/>
    </row>
    <row r="1374" spans="1:9" x14ac:dyDescent="0.3">
      <c r="A1374" s="48">
        <v>1</v>
      </c>
      <c r="C1374" s="48">
        <f t="shared" si="184"/>
        <v>131</v>
      </c>
      <c r="D1374" s="48">
        <v>0</v>
      </c>
      <c r="E1374" s="48">
        <v>0</v>
      </c>
      <c r="F1374" s="48">
        <f t="shared" si="185"/>
        <v>686</v>
      </c>
      <c r="G1374" s="49" t="s">
        <v>739</v>
      </c>
      <c r="H1374" s="49"/>
    </row>
    <row r="1375" spans="1:9" x14ac:dyDescent="0.3">
      <c r="A1375" s="48">
        <v>1</v>
      </c>
      <c r="C1375" s="48">
        <f t="shared" si="184"/>
        <v>131</v>
      </c>
      <c r="D1375" s="48">
        <v>0</v>
      </c>
      <c r="E1375" s="48">
        <v>0</v>
      </c>
      <c r="F1375" s="48">
        <f t="shared" si="185"/>
        <v>687</v>
      </c>
      <c r="G1375" s="49" t="s">
        <v>740</v>
      </c>
      <c r="H1375" s="49"/>
    </row>
    <row r="1376" spans="1:9" x14ac:dyDescent="0.3">
      <c r="A1376" s="48">
        <v>1</v>
      </c>
      <c r="C1376" s="48">
        <f t="shared" si="184"/>
        <v>131</v>
      </c>
      <c r="D1376" s="48">
        <v>0</v>
      </c>
      <c r="E1376" s="48">
        <v>0</v>
      </c>
      <c r="F1376" s="48">
        <f t="shared" si="185"/>
        <v>688</v>
      </c>
      <c r="G1376" s="49" t="s">
        <v>741</v>
      </c>
    </row>
    <row r="1378" spans="1:9" x14ac:dyDescent="0.3">
      <c r="A1378" s="51">
        <v>1</v>
      </c>
      <c r="B1378" s="51"/>
      <c r="C1378" s="51">
        <f>C1361+1</f>
        <v>132</v>
      </c>
      <c r="D1378" s="51">
        <v>0</v>
      </c>
      <c r="E1378" s="51">
        <v>0</v>
      </c>
      <c r="F1378" s="51">
        <f>F1361+16</f>
        <v>689</v>
      </c>
      <c r="G1378" s="73" t="s">
        <v>726</v>
      </c>
      <c r="H1378" s="73" t="s">
        <v>474</v>
      </c>
      <c r="I1378" s="58" t="str">
        <f xml:space="preserve"> MID(I1361,1,12) &amp; TEXT(MID(I1361,13,2)+1,"00") &amp; "]" &amp; RIGHT(I1361,LEN(I1361)-FIND("]",I1361))</f>
        <v>ChuteStatus[17].b0</v>
      </c>
    </row>
    <row r="1379" spans="1:9" x14ac:dyDescent="0.3">
      <c r="A1379" s="51">
        <v>1</v>
      </c>
      <c r="B1379" s="51"/>
      <c r="C1379" s="51">
        <f>C1378</f>
        <v>132</v>
      </c>
      <c r="D1379" s="51">
        <v>0</v>
      </c>
      <c r="E1379" s="51">
        <v>0</v>
      </c>
      <c r="F1379" s="51">
        <f>F1378+1</f>
        <v>690</v>
      </c>
      <c r="G1379" s="73" t="s">
        <v>727</v>
      </c>
      <c r="H1379" s="73" t="s">
        <v>475</v>
      </c>
      <c r="I1379" s="58" t="str">
        <f xml:space="preserve"> MID(I1378,1,16) &amp; "b1"</f>
        <v>ChuteStatus[17].b1</v>
      </c>
    </row>
    <row r="1380" spans="1:9" x14ac:dyDescent="0.3">
      <c r="A1380" s="51">
        <v>1</v>
      </c>
      <c r="B1380" s="51"/>
      <c r="C1380" s="51">
        <f t="shared" ref="C1380:C1393" si="186">C1379</f>
        <v>132</v>
      </c>
      <c r="D1380" s="51">
        <v>0</v>
      </c>
      <c r="E1380" s="51">
        <v>0</v>
      </c>
      <c r="F1380" s="51">
        <f t="shared" ref="F1380:F1393" si="187">F1379+1</f>
        <v>691</v>
      </c>
      <c r="G1380" s="73" t="s">
        <v>728</v>
      </c>
      <c r="H1380" s="73" t="s">
        <v>476</v>
      </c>
      <c r="I1380" s="58" t="str">
        <f xml:space="preserve"> MID(I1379,1,16) &amp; "b2"</f>
        <v>ChuteStatus[17].b2</v>
      </c>
    </row>
    <row r="1381" spans="1:9" x14ac:dyDescent="0.3">
      <c r="A1381" s="51">
        <v>1</v>
      </c>
      <c r="B1381" s="51"/>
      <c r="C1381" s="51">
        <f t="shared" si="186"/>
        <v>132</v>
      </c>
      <c r="D1381" s="51">
        <v>0</v>
      </c>
      <c r="E1381" s="51">
        <v>0</v>
      </c>
      <c r="F1381" s="51">
        <f t="shared" si="187"/>
        <v>692</v>
      </c>
      <c r="G1381" s="73" t="s">
        <v>729</v>
      </c>
      <c r="H1381" s="73" t="s">
        <v>692</v>
      </c>
      <c r="I1381" s="58" t="str">
        <f xml:space="preserve"> MID(I1380,1,16) &amp; "b3"</f>
        <v>ChuteStatus[17].b3</v>
      </c>
    </row>
    <row r="1382" spans="1:9" x14ac:dyDescent="0.3">
      <c r="A1382" s="51">
        <v>1</v>
      </c>
      <c r="B1382" s="51"/>
      <c r="C1382" s="51">
        <f t="shared" si="186"/>
        <v>132</v>
      </c>
      <c r="D1382" s="51">
        <v>0</v>
      </c>
      <c r="E1382" s="51">
        <v>0</v>
      </c>
      <c r="F1382" s="51">
        <f t="shared" si="187"/>
        <v>693</v>
      </c>
      <c r="G1382" s="73" t="s">
        <v>730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132</v>
      </c>
      <c r="D1383" s="51">
        <v>0</v>
      </c>
      <c r="E1383" s="51">
        <v>0</v>
      </c>
      <c r="F1383" s="51">
        <f t="shared" si="187"/>
        <v>694</v>
      </c>
      <c r="G1383" s="73" t="s">
        <v>731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132</v>
      </c>
      <c r="D1384" s="51">
        <v>0</v>
      </c>
      <c r="E1384" s="51">
        <v>0</v>
      </c>
      <c r="F1384" s="51">
        <f t="shared" si="187"/>
        <v>695</v>
      </c>
      <c r="G1384" s="73" t="s">
        <v>732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132</v>
      </c>
      <c r="D1385" s="51">
        <v>0</v>
      </c>
      <c r="E1385" s="51">
        <v>0</v>
      </c>
      <c r="F1385" s="51">
        <f t="shared" si="187"/>
        <v>696</v>
      </c>
      <c r="G1385" s="73" t="s">
        <v>733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132</v>
      </c>
      <c r="D1386" s="51">
        <v>0</v>
      </c>
      <c r="E1386" s="51">
        <v>0</v>
      </c>
      <c r="F1386" s="51">
        <f t="shared" si="187"/>
        <v>697</v>
      </c>
      <c r="G1386" s="73" t="s">
        <v>734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132</v>
      </c>
      <c r="D1387" s="51">
        <v>0</v>
      </c>
      <c r="E1387" s="51">
        <v>0</v>
      </c>
      <c r="F1387" s="51">
        <f t="shared" si="187"/>
        <v>698</v>
      </c>
      <c r="G1387" s="73" t="s">
        <v>735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132</v>
      </c>
      <c r="D1388" s="51">
        <v>0</v>
      </c>
      <c r="E1388" s="51">
        <v>0</v>
      </c>
      <c r="F1388" s="51">
        <f t="shared" si="187"/>
        <v>699</v>
      </c>
      <c r="G1388" s="73" t="s">
        <v>736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132</v>
      </c>
      <c r="D1389" s="51">
        <v>0</v>
      </c>
      <c r="E1389" s="51">
        <v>0</v>
      </c>
      <c r="F1389" s="51">
        <f t="shared" si="187"/>
        <v>700</v>
      </c>
      <c r="G1389" s="73" t="s">
        <v>737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132</v>
      </c>
      <c r="D1390" s="51">
        <v>0</v>
      </c>
      <c r="E1390" s="51">
        <v>0</v>
      </c>
      <c r="F1390" s="51">
        <f t="shared" si="187"/>
        <v>701</v>
      </c>
      <c r="G1390" s="73" t="s">
        <v>738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132</v>
      </c>
      <c r="D1391" s="51">
        <v>0</v>
      </c>
      <c r="E1391" s="51">
        <v>0</v>
      </c>
      <c r="F1391" s="51">
        <f t="shared" si="187"/>
        <v>702</v>
      </c>
      <c r="G1391" s="73" t="s">
        <v>739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132</v>
      </c>
      <c r="D1392" s="51">
        <v>0</v>
      </c>
      <c r="E1392" s="51">
        <v>0</v>
      </c>
      <c r="F1392" s="51">
        <f t="shared" si="187"/>
        <v>703</v>
      </c>
      <c r="G1392" s="73" t="s">
        <v>740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132</v>
      </c>
      <c r="D1393" s="51">
        <v>0</v>
      </c>
      <c r="E1393" s="51">
        <v>0</v>
      </c>
      <c r="F1393" s="51">
        <f t="shared" si="187"/>
        <v>704</v>
      </c>
      <c r="G1393" s="73" t="s">
        <v>741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133</v>
      </c>
      <c r="D1395" s="51">
        <v>0</v>
      </c>
      <c r="E1395" s="51">
        <v>0</v>
      </c>
      <c r="F1395" s="51">
        <f>F1378+16</f>
        <v>705</v>
      </c>
      <c r="G1395" s="73" t="s">
        <v>726</v>
      </c>
      <c r="H1395" s="73" t="s">
        <v>474</v>
      </c>
      <c r="I1395" s="58" t="str">
        <f xml:space="preserve"> MID(I1378,1,12) &amp; TEXT(MID(I1378,13,2)+1,"00") &amp; "]" &amp; RIGHT(I1378,LEN(I1378)-FIND("]",I1378))</f>
        <v>ChuteStatus[18].b0</v>
      </c>
    </row>
    <row r="1396" spans="1:9" x14ac:dyDescent="0.3">
      <c r="A1396" s="51">
        <v>1</v>
      </c>
      <c r="B1396" s="51"/>
      <c r="C1396" s="51">
        <f>C1395</f>
        <v>133</v>
      </c>
      <c r="D1396" s="51">
        <v>0</v>
      </c>
      <c r="E1396" s="51">
        <v>0</v>
      </c>
      <c r="F1396" s="51">
        <f>F1395+1</f>
        <v>706</v>
      </c>
      <c r="G1396" s="73" t="s">
        <v>727</v>
      </c>
      <c r="H1396" s="73" t="s">
        <v>475</v>
      </c>
      <c r="I1396" s="58" t="str">
        <f xml:space="preserve"> MID(I1395,1,16) &amp; "b1"</f>
        <v>ChuteStatus[18].b1</v>
      </c>
    </row>
    <row r="1397" spans="1:9" x14ac:dyDescent="0.3">
      <c r="A1397" s="51">
        <v>1</v>
      </c>
      <c r="B1397" s="51"/>
      <c r="C1397" s="51">
        <f t="shared" ref="C1397:C1410" si="188">C1396</f>
        <v>133</v>
      </c>
      <c r="D1397" s="51">
        <v>0</v>
      </c>
      <c r="E1397" s="51">
        <v>0</v>
      </c>
      <c r="F1397" s="51">
        <f t="shared" ref="F1397:F1410" si="189">F1396+1</f>
        <v>707</v>
      </c>
      <c r="G1397" s="73" t="s">
        <v>728</v>
      </c>
      <c r="H1397" s="73" t="s">
        <v>476</v>
      </c>
      <c r="I1397" s="58" t="str">
        <f xml:space="preserve"> MID(I1396,1,16) &amp; "b2"</f>
        <v>ChuteStatus[18].b2</v>
      </c>
    </row>
    <row r="1398" spans="1:9" x14ac:dyDescent="0.3">
      <c r="A1398" s="51">
        <v>1</v>
      </c>
      <c r="B1398" s="51"/>
      <c r="C1398" s="51">
        <f t="shared" si="188"/>
        <v>133</v>
      </c>
      <c r="D1398" s="51">
        <v>0</v>
      </c>
      <c r="E1398" s="51">
        <v>0</v>
      </c>
      <c r="F1398" s="51">
        <f t="shared" si="189"/>
        <v>708</v>
      </c>
      <c r="G1398" s="73" t="s">
        <v>729</v>
      </c>
      <c r="H1398" s="73" t="s">
        <v>692</v>
      </c>
      <c r="I1398" s="58" t="str">
        <f xml:space="preserve"> MID(I1397,1,16) &amp; "b3"</f>
        <v>ChuteStatus[18].b3</v>
      </c>
    </row>
    <row r="1399" spans="1:9" x14ac:dyDescent="0.3">
      <c r="A1399" s="51">
        <v>1</v>
      </c>
      <c r="B1399" s="51"/>
      <c r="C1399" s="51">
        <f t="shared" si="188"/>
        <v>133</v>
      </c>
      <c r="D1399" s="51">
        <v>0</v>
      </c>
      <c r="E1399" s="51">
        <v>0</v>
      </c>
      <c r="F1399" s="51">
        <f t="shared" si="189"/>
        <v>709</v>
      </c>
      <c r="G1399" s="73" t="s">
        <v>730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133</v>
      </c>
      <c r="D1400" s="51">
        <v>0</v>
      </c>
      <c r="E1400" s="51">
        <v>0</v>
      </c>
      <c r="F1400" s="51">
        <f t="shared" si="189"/>
        <v>710</v>
      </c>
      <c r="G1400" s="73" t="s">
        <v>731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133</v>
      </c>
      <c r="D1401" s="51">
        <v>0</v>
      </c>
      <c r="E1401" s="51">
        <v>0</v>
      </c>
      <c r="F1401" s="51">
        <f t="shared" si="189"/>
        <v>711</v>
      </c>
      <c r="G1401" s="73" t="s">
        <v>732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133</v>
      </c>
      <c r="D1402" s="51">
        <v>0</v>
      </c>
      <c r="E1402" s="51">
        <v>0</v>
      </c>
      <c r="F1402" s="51">
        <f t="shared" si="189"/>
        <v>712</v>
      </c>
      <c r="G1402" s="73" t="s">
        <v>733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133</v>
      </c>
      <c r="D1403" s="51">
        <v>0</v>
      </c>
      <c r="E1403" s="51">
        <v>0</v>
      </c>
      <c r="F1403" s="51">
        <f t="shared" si="189"/>
        <v>713</v>
      </c>
      <c r="G1403" s="73" t="s">
        <v>734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133</v>
      </c>
      <c r="D1404" s="51">
        <v>0</v>
      </c>
      <c r="E1404" s="51">
        <v>0</v>
      </c>
      <c r="F1404" s="51">
        <f t="shared" si="189"/>
        <v>714</v>
      </c>
      <c r="G1404" s="73" t="s">
        <v>735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133</v>
      </c>
      <c r="D1405" s="51">
        <v>0</v>
      </c>
      <c r="E1405" s="51">
        <v>0</v>
      </c>
      <c r="F1405" s="51">
        <f t="shared" si="189"/>
        <v>715</v>
      </c>
      <c r="G1405" s="73" t="s">
        <v>736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133</v>
      </c>
      <c r="D1406" s="51">
        <v>0</v>
      </c>
      <c r="E1406" s="51">
        <v>0</v>
      </c>
      <c r="F1406" s="51">
        <f t="shared" si="189"/>
        <v>716</v>
      </c>
      <c r="G1406" s="73" t="s">
        <v>737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133</v>
      </c>
      <c r="D1407" s="51">
        <v>0</v>
      </c>
      <c r="E1407" s="51">
        <v>0</v>
      </c>
      <c r="F1407" s="51">
        <f t="shared" si="189"/>
        <v>717</v>
      </c>
      <c r="G1407" s="73" t="s">
        <v>738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133</v>
      </c>
      <c r="D1408" s="51">
        <v>0</v>
      </c>
      <c r="E1408" s="51">
        <v>0</v>
      </c>
      <c r="F1408" s="51">
        <f t="shared" si="189"/>
        <v>718</v>
      </c>
      <c r="G1408" s="73" t="s">
        <v>739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133</v>
      </c>
      <c r="D1409" s="51">
        <v>0</v>
      </c>
      <c r="E1409" s="51">
        <v>0</v>
      </c>
      <c r="F1409" s="51">
        <f t="shared" si="189"/>
        <v>719</v>
      </c>
      <c r="G1409" s="73" t="s">
        <v>740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133</v>
      </c>
      <c r="D1410" s="51">
        <v>0</v>
      </c>
      <c r="E1410" s="51">
        <v>0</v>
      </c>
      <c r="F1410" s="51">
        <f t="shared" si="189"/>
        <v>720</v>
      </c>
      <c r="G1410" s="73" t="s">
        <v>741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134</v>
      </c>
      <c r="D1412" s="51">
        <v>0</v>
      </c>
      <c r="E1412" s="51">
        <v>0</v>
      </c>
      <c r="F1412" s="51">
        <f>F1395+16</f>
        <v>721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ChuteStatus[19].b0</v>
      </c>
    </row>
    <row r="1413" spans="1:9" x14ac:dyDescent="0.3">
      <c r="A1413" s="51">
        <v>1</v>
      </c>
      <c r="B1413" s="51"/>
      <c r="C1413" s="51">
        <f>C1412</f>
        <v>134</v>
      </c>
      <c r="D1413" s="51">
        <v>0</v>
      </c>
      <c r="E1413" s="51">
        <v>0</v>
      </c>
      <c r="F1413" s="51">
        <f>F1412+1</f>
        <v>722</v>
      </c>
      <c r="G1413" s="73" t="s">
        <v>727</v>
      </c>
      <c r="H1413" s="73" t="s">
        <v>475</v>
      </c>
      <c r="I1413" s="58" t="str">
        <f xml:space="preserve"> MID(I1412,1,16) &amp; "b1"</f>
        <v>ChuteStatus[19].b1</v>
      </c>
    </row>
    <row r="1414" spans="1:9" x14ac:dyDescent="0.3">
      <c r="A1414" s="51">
        <v>1</v>
      </c>
      <c r="B1414" s="51"/>
      <c r="C1414" s="51">
        <f t="shared" ref="C1414:C1427" si="190">C1413</f>
        <v>134</v>
      </c>
      <c r="D1414" s="51">
        <v>0</v>
      </c>
      <c r="E1414" s="51">
        <v>0</v>
      </c>
      <c r="F1414" s="51">
        <f t="shared" ref="F1414:F1427" si="191">F1413+1</f>
        <v>723</v>
      </c>
      <c r="G1414" s="73" t="s">
        <v>728</v>
      </c>
      <c r="H1414" s="73" t="s">
        <v>476</v>
      </c>
      <c r="I1414" s="58" t="str">
        <f xml:space="preserve"> MID(I1413,1,16) &amp; "b2"</f>
        <v>ChuteStatus[19].b2</v>
      </c>
    </row>
    <row r="1415" spans="1:9" x14ac:dyDescent="0.3">
      <c r="A1415" s="51">
        <v>1</v>
      </c>
      <c r="B1415" s="51"/>
      <c r="C1415" s="51">
        <f t="shared" si="190"/>
        <v>134</v>
      </c>
      <c r="D1415" s="51">
        <v>0</v>
      </c>
      <c r="E1415" s="51">
        <v>0</v>
      </c>
      <c r="F1415" s="51">
        <f t="shared" si="191"/>
        <v>724</v>
      </c>
      <c r="G1415" s="73" t="s">
        <v>729</v>
      </c>
      <c r="H1415" s="73" t="s">
        <v>692</v>
      </c>
      <c r="I1415" s="58" t="str">
        <f xml:space="preserve"> MID(I1414,1,16) &amp; "b3"</f>
        <v>ChuteStatus[19].b3</v>
      </c>
    </row>
    <row r="1416" spans="1:9" x14ac:dyDescent="0.3">
      <c r="A1416" s="51">
        <v>1</v>
      </c>
      <c r="B1416" s="51"/>
      <c r="C1416" s="51">
        <f t="shared" si="190"/>
        <v>134</v>
      </c>
      <c r="D1416" s="51">
        <v>0</v>
      </c>
      <c r="E1416" s="51">
        <v>0</v>
      </c>
      <c r="F1416" s="51">
        <f t="shared" si="191"/>
        <v>725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134</v>
      </c>
      <c r="D1417" s="51">
        <v>0</v>
      </c>
      <c r="E1417" s="51">
        <v>0</v>
      </c>
      <c r="F1417" s="51">
        <f t="shared" si="191"/>
        <v>726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134</v>
      </c>
      <c r="D1418" s="51">
        <v>0</v>
      </c>
      <c r="E1418" s="51">
        <v>0</v>
      </c>
      <c r="F1418" s="51">
        <f t="shared" si="191"/>
        <v>727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134</v>
      </c>
      <c r="D1419" s="51">
        <v>0</v>
      </c>
      <c r="E1419" s="51">
        <v>0</v>
      </c>
      <c r="F1419" s="51">
        <f t="shared" si="191"/>
        <v>728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134</v>
      </c>
      <c r="D1420" s="51">
        <v>0</v>
      </c>
      <c r="E1420" s="51">
        <v>0</v>
      </c>
      <c r="F1420" s="51">
        <f t="shared" si="191"/>
        <v>729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134</v>
      </c>
      <c r="D1421" s="51">
        <v>0</v>
      </c>
      <c r="E1421" s="51">
        <v>0</v>
      </c>
      <c r="F1421" s="51">
        <f t="shared" si="191"/>
        <v>730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134</v>
      </c>
      <c r="D1422" s="51">
        <v>0</v>
      </c>
      <c r="E1422" s="51">
        <v>0</v>
      </c>
      <c r="F1422" s="51">
        <f t="shared" si="191"/>
        <v>731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134</v>
      </c>
      <c r="D1423" s="51">
        <v>0</v>
      </c>
      <c r="E1423" s="51">
        <v>0</v>
      </c>
      <c r="F1423" s="51">
        <f t="shared" si="191"/>
        <v>732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134</v>
      </c>
      <c r="D1424" s="51">
        <v>0</v>
      </c>
      <c r="E1424" s="51">
        <v>0</v>
      </c>
      <c r="F1424" s="51">
        <f t="shared" si="191"/>
        <v>733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134</v>
      </c>
      <c r="D1425" s="51">
        <v>0</v>
      </c>
      <c r="E1425" s="51">
        <v>0</v>
      </c>
      <c r="F1425" s="51">
        <f t="shared" si="191"/>
        <v>734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134</v>
      </c>
      <c r="D1426" s="51">
        <v>0</v>
      </c>
      <c r="E1426" s="51">
        <v>0</v>
      </c>
      <c r="F1426" s="51">
        <f t="shared" si="191"/>
        <v>735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134</v>
      </c>
      <c r="D1427" s="51">
        <v>0</v>
      </c>
      <c r="E1427" s="51">
        <v>0</v>
      </c>
      <c r="F1427" s="51">
        <f t="shared" si="191"/>
        <v>736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135</v>
      </c>
      <c r="D1429" s="51">
        <v>0</v>
      </c>
      <c r="E1429" s="51">
        <v>0</v>
      </c>
      <c r="F1429" s="51">
        <f>F1412+16</f>
        <v>737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ChuteStatus[20].b0</v>
      </c>
    </row>
    <row r="1430" spans="1:9" x14ac:dyDescent="0.3">
      <c r="A1430" s="51">
        <v>1</v>
      </c>
      <c r="B1430" s="51"/>
      <c r="C1430" s="51">
        <f>C1429</f>
        <v>135</v>
      </c>
      <c r="D1430" s="51">
        <v>0</v>
      </c>
      <c r="E1430" s="51">
        <v>0</v>
      </c>
      <c r="F1430" s="51">
        <f>F1429+1</f>
        <v>738</v>
      </c>
      <c r="G1430" s="73" t="s">
        <v>727</v>
      </c>
      <c r="H1430" s="73" t="s">
        <v>475</v>
      </c>
      <c r="I1430" s="58" t="str">
        <f xml:space="preserve"> MID(I1429,1,16) &amp; "b1"</f>
        <v>ChuteStatus[20].b1</v>
      </c>
    </row>
    <row r="1431" spans="1:9" x14ac:dyDescent="0.3">
      <c r="A1431" s="51">
        <v>1</v>
      </c>
      <c r="B1431" s="51"/>
      <c r="C1431" s="51">
        <f t="shared" ref="C1431:C1444" si="192">C1430</f>
        <v>135</v>
      </c>
      <c r="D1431" s="51">
        <v>0</v>
      </c>
      <c r="E1431" s="51">
        <v>0</v>
      </c>
      <c r="F1431" s="51">
        <f t="shared" ref="F1431:F1444" si="193">F1430+1</f>
        <v>739</v>
      </c>
      <c r="G1431" s="73" t="s">
        <v>728</v>
      </c>
      <c r="H1431" s="73" t="s">
        <v>476</v>
      </c>
      <c r="I1431" s="58" t="str">
        <f xml:space="preserve"> MID(I1430,1,16) &amp; "b2"</f>
        <v>ChuteStatus[20].b2</v>
      </c>
    </row>
    <row r="1432" spans="1:9" x14ac:dyDescent="0.3">
      <c r="A1432" s="51">
        <v>1</v>
      </c>
      <c r="B1432" s="51"/>
      <c r="C1432" s="51">
        <f t="shared" si="192"/>
        <v>135</v>
      </c>
      <c r="D1432" s="51">
        <v>0</v>
      </c>
      <c r="E1432" s="51">
        <v>0</v>
      </c>
      <c r="F1432" s="51">
        <f t="shared" si="193"/>
        <v>740</v>
      </c>
      <c r="G1432" s="73" t="s">
        <v>729</v>
      </c>
      <c r="H1432" s="73" t="s">
        <v>692</v>
      </c>
      <c r="I1432" s="58" t="str">
        <f xml:space="preserve"> MID(I1431,1,16) &amp; "b3"</f>
        <v>ChuteStatus[20].b3</v>
      </c>
    </row>
    <row r="1433" spans="1:9" x14ac:dyDescent="0.3">
      <c r="A1433" s="51">
        <v>1</v>
      </c>
      <c r="B1433" s="51"/>
      <c r="C1433" s="51">
        <f t="shared" si="192"/>
        <v>135</v>
      </c>
      <c r="D1433" s="51">
        <v>0</v>
      </c>
      <c r="E1433" s="51">
        <v>0</v>
      </c>
      <c r="F1433" s="51">
        <f t="shared" si="193"/>
        <v>741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135</v>
      </c>
      <c r="D1434" s="51">
        <v>0</v>
      </c>
      <c r="E1434" s="51">
        <v>0</v>
      </c>
      <c r="F1434" s="51">
        <f t="shared" si="193"/>
        <v>742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135</v>
      </c>
      <c r="D1435" s="51">
        <v>0</v>
      </c>
      <c r="E1435" s="51">
        <v>0</v>
      </c>
      <c r="F1435" s="51">
        <f t="shared" si="193"/>
        <v>743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135</v>
      </c>
      <c r="D1436" s="51">
        <v>0</v>
      </c>
      <c r="E1436" s="51">
        <v>0</v>
      </c>
      <c r="F1436" s="51">
        <f t="shared" si="193"/>
        <v>744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135</v>
      </c>
      <c r="D1437" s="51">
        <v>0</v>
      </c>
      <c r="E1437" s="51">
        <v>0</v>
      </c>
      <c r="F1437" s="51">
        <f t="shared" si="193"/>
        <v>745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135</v>
      </c>
      <c r="D1438" s="51">
        <v>0</v>
      </c>
      <c r="E1438" s="51">
        <v>0</v>
      </c>
      <c r="F1438" s="51">
        <f t="shared" si="193"/>
        <v>746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135</v>
      </c>
      <c r="D1439" s="51">
        <v>0</v>
      </c>
      <c r="E1439" s="51">
        <v>0</v>
      </c>
      <c r="F1439" s="51">
        <f t="shared" si="193"/>
        <v>747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135</v>
      </c>
      <c r="D1440" s="51">
        <v>0</v>
      </c>
      <c r="E1440" s="51">
        <v>0</v>
      </c>
      <c r="F1440" s="51">
        <f t="shared" si="193"/>
        <v>748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135</v>
      </c>
      <c r="D1441" s="51">
        <v>0</v>
      </c>
      <c r="E1441" s="51">
        <v>0</v>
      </c>
      <c r="F1441" s="51">
        <f t="shared" si="193"/>
        <v>749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135</v>
      </c>
      <c r="D1442" s="51">
        <v>0</v>
      </c>
      <c r="E1442" s="51">
        <v>0</v>
      </c>
      <c r="F1442" s="51">
        <f t="shared" si="193"/>
        <v>750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135</v>
      </c>
      <c r="D1443" s="51">
        <v>0</v>
      </c>
      <c r="E1443" s="51">
        <v>0</v>
      </c>
      <c r="F1443" s="51">
        <f t="shared" si="193"/>
        <v>751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135</v>
      </c>
      <c r="D1444" s="51">
        <v>0</v>
      </c>
      <c r="E1444" s="51">
        <v>0</v>
      </c>
      <c r="F1444" s="51">
        <f t="shared" si="193"/>
        <v>752</v>
      </c>
      <c r="G1444" s="73" t="s">
        <v>741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136</v>
      </c>
      <c r="D1446" s="51">
        <v>0</v>
      </c>
      <c r="E1446" s="51">
        <v>0</v>
      </c>
      <c r="F1446" s="51">
        <f>F1429+16</f>
        <v>753</v>
      </c>
      <c r="G1446" s="73" t="s">
        <v>726</v>
      </c>
      <c r="H1446" s="73" t="s">
        <v>474</v>
      </c>
      <c r="I1446" s="58" t="str">
        <f xml:space="preserve"> MID(I1429,1,12) &amp; TEXT(MID(I1429,13,2)+1,"00") &amp; "]" &amp; RIGHT(I1429,LEN(I1429)-FIND("]",I1429))</f>
        <v>ChuteStatus[21].b0</v>
      </c>
    </row>
    <row r="1447" spans="1:9" x14ac:dyDescent="0.3">
      <c r="A1447" s="51">
        <v>1</v>
      </c>
      <c r="B1447" s="51"/>
      <c r="C1447" s="51">
        <f>C1446</f>
        <v>136</v>
      </c>
      <c r="D1447" s="51">
        <v>0</v>
      </c>
      <c r="E1447" s="51">
        <v>0</v>
      </c>
      <c r="F1447" s="51">
        <f>F1446+1</f>
        <v>754</v>
      </c>
      <c r="G1447" s="73" t="s">
        <v>727</v>
      </c>
      <c r="H1447" s="73" t="s">
        <v>475</v>
      </c>
      <c r="I1447" s="58" t="str">
        <f xml:space="preserve"> MID(I1446,1,16) &amp; "b1"</f>
        <v>ChuteStatus[21].b1</v>
      </c>
    </row>
    <row r="1448" spans="1:9" x14ac:dyDescent="0.3">
      <c r="A1448" s="51">
        <v>1</v>
      </c>
      <c r="B1448" s="51"/>
      <c r="C1448" s="51">
        <f t="shared" ref="C1448:C1461" si="194">C1447</f>
        <v>136</v>
      </c>
      <c r="D1448" s="51">
        <v>0</v>
      </c>
      <c r="E1448" s="51">
        <v>0</v>
      </c>
      <c r="F1448" s="51">
        <f t="shared" ref="F1448:F1461" si="195">F1447+1</f>
        <v>755</v>
      </c>
      <c r="G1448" s="73" t="s">
        <v>728</v>
      </c>
      <c r="H1448" s="73" t="s">
        <v>476</v>
      </c>
      <c r="I1448" s="58" t="str">
        <f xml:space="preserve"> MID(I1447,1,16) &amp; "b2"</f>
        <v>ChuteStatus[21].b2</v>
      </c>
    </row>
    <row r="1449" spans="1:9" x14ac:dyDescent="0.3">
      <c r="A1449" s="51">
        <v>1</v>
      </c>
      <c r="B1449" s="51"/>
      <c r="C1449" s="51">
        <f t="shared" si="194"/>
        <v>136</v>
      </c>
      <c r="D1449" s="51">
        <v>0</v>
      </c>
      <c r="E1449" s="51">
        <v>0</v>
      </c>
      <c r="F1449" s="51">
        <f t="shared" si="195"/>
        <v>756</v>
      </c>
      <c r="G1449" s="73" t="s">
        <v>729</v>
      </c>
      <c r="H1449" s="73" t="s">
        <v>692</v>
      </c>
      <c r="I1449" s="58" t="str">
        <f xml:space="preserve"> MID(I1448,1,16) &amp; "b3"</f>
        <v>ChuteStatus[21].b3</v>
      </c>
    </row>
    <row r="1450" spans="1:9" x14ac:dyDescent="0.3">
      <c r="A1450" s="51">
        <v>1</v>
      </c>
      <c r="B1450" s="51"/>
      <c r="C1450" s="51">
        <f t="shared" si="194"/>
        <v>136</v>
      </c>
      <c r="D1450" s="51">
        <v>0</v>
      </c>
      <c r="E1450" s="51">
        <v>0</v>
      </c>
      <c r="F1450" s="51">
        <f t="shared" si="195"/>
        <v>757</v>
      </c>
      <c r="G1450" s="73" t="s">
        <v>730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136</v>
      </c>
      <c r="D1451" s="51">
        <v>0</v>
      </c>
      <c r="E1451" s="51">
        <v>0</v>
      </c>
      <c r="F1451" s="51">
        <f t="shared" si="195"/>
        <v>758</v>
      </c>
      <c r="G1451" s="73" t="s">
        <v>731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136</v>
      </c>
      <c r="D1452" s="51">
        <v>0</v>
      </c>
      <c r="E1452" s="51">
        <v>0</v>
      </c>
      <c r="F1452" s="51">
        <f t="shared" si="195"/>
        <v>759</v>
      </c>
      <c r="G1452" s="73" t="s">
        <v>732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136</v>
      </c>
      <c r="D1453" s="51">
        <v>0</v>
      </c>
      <c r="E1453" s="51">
        <v>0</v>
      </c>
      <c r="F1453" s="51">
        <f t="shared" si="195"/>
        <v>760</v>
      </c>
      <c r="G1453" s="73" t="s">
        <v>733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136</v>
      </c>
      <c r="D1454" s="51">
        <v>0</v>
      </c>
      <c r="E1454" s="51">
        <v>0</v>
      </c>
      <c r="F1454" s="51">
        <f t="shared" si="195"/>
        <v>761</v>
      </c>
      <c r="G1454" s="73" t="s">
        <v>734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136</v>
      </c>
      <c r="D1455" s="51">
        <v>0</v>
      </c>
      <c r="E1455" s="51">
        <v>0</v>
      </c>
      <c r="F1455" s="51">
        <f t="shared" si="195"/>
        <v>762</v>
      </c>
      <c r="G1455" s="73" t="s">
        <v>735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136</v>
      </c>
      <c r="D1456" s="51">
        <v>0</v>
      </c>
      <c r="E1456" s="51">
        <v>0</v>
      </c>
      <c r="F1456" s="51">
        <f t="shared" si="195"/>
        <v>763</v>
      </c>
      <c r="G1456" s="73" t="s">
        <v>736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136</v>
      </c>
      <c r="D1457" s="51">
        <v>0</v>
      </c>
      <c r="E1457" s="51">
        <v>0</v>
      </c>
      <c r="F1457" s="51">
        <f t="shared" si="195"/>
        <v>764</v>
      </c>
      <c r="G1457" s="73" t="s">
        <v>737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136</v>
      </c>
      <c r="D1458" s="51">
        <v>0</v>
      </c>
      <c r="E1458" s="51">
        <v>0</v>
      </c>
      <c r="F1458" s="51">
        <f t="shared" si="195"/>
        <v>765</v>
      </c>
      <c r="G1458" s="73" t="s">
        <v>738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136</v>
      </c>
      <c r="D1459" s="51">
        <v>0</v>
      </c>
      <c r="E1459" s="51">
        <v>0</v>
      </c>
      <c r="F1459" s="51">
        <f t="shared" si="195"/>
        <v>766</v>
      </c>
      <c r="G1459" s="73" t="s">
        <v>739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136</v>
      </c>
      <c r="D1460" s="51">
        <v>0</v>
      </c>
      <c r="E1460" s="51">
        <v>0</v>
      </c>
      <c r="F1460" s="51">
        <f t="shared" si="195"/>
        <v>767</v>
      </c>
      <c r="G1460" s="73" t="s">
        <v>740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136</v>
      </c>
      <c r="D1461" s="51">
        <v>0</v>
      </c>
      <c r="E1461" s="51">
        <v>0</v>
      </c>
      <c r="F1461" s="51">
        <f t="shared" si="195"/>
        <v>768</v>
      </c>
      <c r="G1461" s="73" t="s">
        <v>741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137</v>
      </c>
      <c r="D1463" s="51">
        <v>0</v>
      </c>
      <c r="E1463" s="51">
        <v>0</v>
      </c>
      <c r="F1463" s="51">
        <f>F1446+16</f>
        <v>769</v>
      </c>
      <c r="G1463" s="73" t="s">
        <v>726</v>
      </c>
      <c r="H1463" s="73" t="s">
        <v>474</v>
      </c>
      <c r="I1463" s="58" t="str">
        <f xml:space="preserve"> MID(I1446,1,12) &amp; TEXT(MID(I1446,13,2)+1,"00") &amp; "]" &amp; RIGHT(I1446,LEN(I1446)-FIND("]",I1446))</f>
        <v>ChuteStatus[22].b0</v>
      </c>
    </row>
    <row r="1464" spans="1:9" x14ac:dyDescent="0.3">
      <c r="A1464" s="51">
        <v>1</v>
      </c>
      <c r="B1464" s="51"/>
      <c r="C1464" s="51">
        <f>C1463</f>
        <v>137</v>
      </c>
      <c r="D1464" s="51">
        <v>0</v>
      </c>
      <c r="E1464" s="51">
        <v>0</v>
      </c>
      <c r="F1464" s="51">
        <f>F1463+1</f>
        <v>770</v>
      </c>
      <c r="G1464" s="73" t="s">
        <v>727</v>
      </c>
      <c r="H1464" s="73" t="s">
        <v>475</v>
      </c>
      <c r="I1464" s="58" t="str">
        <f xml:space="preserve"> MID(I1463,1,16) &amp; "b1"</f>
        <v>ChuteStatus[22].b1</v>
      </c>
    </row>
    <row r="1465" spans="1:9" x14ac:dyDescent="0.3">
      <c r="A1465" s="51">
        <v>1</v>
      </c>
      <c r="B1465" s="51"/>
      <c r="C1465" s="51">
        <f t="shared" ref="C1465:C1478" si="196">C1464</f>
        <v>137</v>
      </c>
      <c r="D1465" s="51">
        <v>0</v>
      </c>
      <c r="E1465" s="51">
        <v>0</v>
      </c>
      <c r="F1465" s="51">
        <f t="shared" ref="F1465:F1478" si="197">F1464+1</f>
        <v>771</v>
      </c>
      <c r="G1465" s="73" t="s">
        <v>728</v>
      </c>
      <c r="H1465" s="73" t="s">
        <v>476</v>
      </c>
      <c r="I1465" s="58" t="str">
        <f xml:space="preserve"> MID(I1464,1,16) &amp; "b2"</f>
        <v>ChuteStatus[22].b2</v>
      </c>
    </row>
    <row r="1466" spans="1:9" x14ac:dyDescent="0.3">
      <c r="A1466" s="51">
        <v>1</v>
      </c>
      <c r="B1466" s="51"/>
      <c r="C1466" s="51">
        <f t="shared" si="196"/>
        <v>137</v>
      </c>
      <c r="D1466" s="51">
        <v>0</v>
      </c>
      <c r="E1466" s="51">
        <v>0</v>
      </c>
      <c r="F1466" s="51">
        <f t="shared" si="197"/>
        <v>772</v>
      </c>
      <c r="G1466" s="73" t="s">
        <v>729</v>
      </c>
      <c r="H1466" s="73" t="s">
        <v>692</v>
      </c>
      <c r="I1466" s="58" t="str">
        <f xml:space="preserve"> MID(I1465,1,16) &amp; "b3"</f>
        <v>ChuteStatus[22].b3</v>
      </c>
    </row>
    <row r="1467" spans="1:9" x14ac:dyDescent="0.3">
      <c r="A1467" s="51">
        <v>1</v>
      </c>
      <c r="B1467" s="51"/>
      <c r="C1467" s="51">
        <f t="shared" si="196"/>
        <v>137</v>
      </c>
      <c r="D1467" s="51">
        <v>0</v>
      </c>
      <c r="E1467" s="51">
        <v>0</v>
      </c>
      <c r="F1467" s="51">
        <f t="shared" si="197"/>
        <v>773</v>
      </c>
      <c r="G1467" s="73" t="s">
        <v>730</v>
      </c>
      <c r="H1467" s="73"/>
      <c r="I1467" s="51"/>
    </row>
    <row r="1468" spans="1:9" x14ac:dyDescent="0.3">
      <c r="A1468" s="51">
        <v>1</v>
      </c>
      <c r="B1468" s="51"/>
      <c r="C1468" s="51">
        <f t="shared" si="196"/>
        <v>137</v>
      </c>
      <c r="D1468" s="51">
        <v>0</v>
      </c>
      <c r="E1468" s="51">
        <v>0</v>
      </c>
      <c r="F1468" s="51">
        <f t="shared" si="197"/>
        <v>774</v>
      </c>
      <c r="G1468" s="73" t="s">
        <v>731</v>
      </c>
      <c r="H1468" s="73"/>
      <c r="I1468" s="51"/>
    </row>
    <row r="1469" spans="1:9" x14ac:dyDescent="0.3">
      <c r="A1469" s="51">
        <v>1</v>
      </c>
      <c r="B1469" s="51"/>
      <c r="C1469" s="51">
        <f t="shared" si="196"/>
        <v>137</v>
      </c>
      <c r="D1469" s="51">
        <v>0</v>
      </c>
      <c r="E1469" s="51">
        <v>0</v>
      </c>
      <c r="F1469" s="51">
        <f t="shared" si="197"/>
        <v>775</v>
      </c>
      <c r="G1469" s="73" t="s">
        <v>732</v>
      </c>
      <c r="H1469" s="73"/>
      <c r="I1469" s="51"/>
    </row>
    <row r="1470" spans="1:9" x14ac:dyDescent="0.3">
      <c r="A1470" s="51">
        <v>1</v>
      </c>
      <c r="B1470" s="51"/>
      <c r="C1470" s="51">
        <f t="shared" si="196"/>
        <v>137</v>
      </c>
      <c r="D1470" s="51">
        <v>0</v>
      </c>
      <c r="E1470" s="51">
        <v>0</v>
      </c>
      <c r="F1470" s="51">
        <f t="shared" si="197"/>
        <v>776</v>
      </c>
      <c r="G1470" s="73" t="s">
        <v>733</v>
      </c>
      <c r="H1470" s="73"/>
      <c r="I1470" s="51"/>
    </row>
    <row r="1471" spans="1:9" x14ac:dyDescent="0.3">
      <c r="A1471" s="51">
        <v>1</v>
      </c>
      <c r="B1471" s="51"/>
      <c r="C1471" s="51">
        <f t="shared" si="196"/>
        <v>137</v>
      </c>
      <c r="D1471" s="51">
        <v>0</v>
      </c>
      <c r="E1471" s="51">
        <v>0</v>
      </c>
      <c r="F1471" s="51">
        <f t="shared" si="197"/>
        <v>777</v>
      </c>
      <c r="G1471" s="73" t="s">
        <v>734</v>
      </c>
      <c r="H1471" s="73"/>
      <c r="I1471" s="51"/>
    </row>
    <row r="1472" spans="1:9" x14ac:dyDescent="0.3">
      <c r="A1472" s="51">
        <v>1</v>
      </c>
      <c r="B1472" s="51"/>
      <c r="C1472" s="51">
        <f t="shared" si="196"/>
        <v>137</v>
      </c>
      <c r="D1472" s="51">
        <v>0</v>
      </c>
      <c r="E1472" s="51">
        <v>0</v>
      </c>
      <c r="F1472" s="51">
        <f t="shared" si="197"/>
        <v>778</v>
      </c>
      <c r="G1472" s="73" t="s">
        <v>735</v>
      </c>
      <c r="H1472" s="73"/>
      <c r="I1472" s="51"/>
    </row>
    <row r="1473" spans="1:9" x14ac:dyDescent="0.3">
      <c r="A1473" s="51">
        <v>1</v>
      </c>
      <c r="B1473" s="51"/>
      <c r="C1473" s="51">
        <f t="shared" si="196"/>
        <v>137</v>
      </c>
      <c r="D1473" s="51">
        <v>0</v>
      </c>
      <c r="E1473" s="51">
        <v>0</v>
      </c>
      <c r="F1473" s="51">
        <f t="shared" si="197"/>
        <v>779</v>
      </c>
      <c r="G1473" s="73" t="s">
        <v>736</v>
      </c>
      <c r="H1473" s="73"/>
      <c r="I1473" s="51"/>
    </row>
    <row r="1474" spans="1:9" x14ac:dyDescent="0.3">
      <c r="A1474" s="51">
        <v>1</v>
      </c>
      <c r="B1474" s="51"/>
      <c r="C1474" s="51">
        <f t="shared" si="196"/>
        <v>137</v>
      </c>
      <c r="D1474" s="51">
        <v>0</v>
      </c>
      <c r="E1474" s="51">
        <v>0</v>
      </c>
      <c r="F1474" s="51">
        <f t="shared" si="197"/>
        <v>780</v>
      </c>
      <c r="G1474" s="73" t="s">
        <v>737</v>
      </c>
      <c r="H1474" s="73"/>
      <c r="I1474" s="51"/>
    </row>
    <row r="1475" spans="1:9" x14ac:dyDescent="0.3">
      <c r="A1475" s="51">
        <v>1</v>
      </c>
      <c r="B1475" s="51"/>
      <c r="C1475" s="51">
        <f t="shared" si="196"/>
        <v>137</v>
      </c>
      <c r="D1475" s="51">
        <v>0</v>
      </c>
      <c r="E1475" s="51">
        <v>0</v>
      </c>
      <c r="F1475" s="51">
        <f t="shared" si="197"/>
        <v>781</v>
      </c>
      <c r="G1475" s="73" t="s">
        <v>738</v>
      </c>
      <c r="H1475" s="73"/>
      <c r="I1475" s="51"/>
    </row>
    <row r="1476" spans="1:9" x14ac:dyDescent="0.3">
      <c r="A1476" s="51">
        <v>1</v>
      </c>
      <c r="B1476" s="51"/>
      <c r="C1476" s="51">
        <f t="shared" si="196"/>
        <v>137</v>
      </c>
      <c r="D1476" s="51">
        <v>0</v>
      </c>
      <c r="E1476" s="51">
        <v>0</v>
      </c>
      <c r="F1476" s="51">
        <f t="shared" si="197"/>
        <v>782</v>
      </c>
      <c r="G1476" s="73" t="s">
        <v>739</v>
      </c>
      <c r="H1476" s="73"/>
      <c r="I1476" s="51"/>
    </row>
    <row r="1477" spans="1:9" x14ac:dyDescent="0.3">
      <c r="A1477" s="51">
        <v>1</v>
      </c>
      <c r="B1477" s="51"/>
      <c r="C1477" s="51">
        <f t="shared" si="196"/>
        <v>137</v>
      </c>
      <c r="D1477" s="51">
        <v>0</v>
      </c>
      <c r="E1477" s="51">
        <v>0</v>
      </c>
      <c r="F1477" s="51">
        <f t="shared" si="197"/>
        <v>783</v>
      </c>
      <c r="G1477" s="73" t="s">
        <v>740</v>
      </c>
      <c r="H1477" s="73"/>
      <c r="I1477" s="51"/>
    </row>
    <row r="1478" spans="1:9" x14ac:dyDescent="0.3">
      <c r="A1478" s="51">
        <v>1</v>
      </c>
      <c r="B1478" s="51"/>
      <c r="C1478" s="51">
        <f t="shared" si="196"/>
        <v>137</v>
      </c>
      <c r="D1478" s="51">
        <v>0</v>
      </c>
      <c r="E1478" s="51">
        <v>0</v>
      </c>
      <c r="F1478" s="51">
        <f t="shared" si="197"/>
        <v>784</v>
      </c>
      <c r="G1478" s="73" t="s">
        <v>741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138</v>
      </c>
      <c r="D1480" s="51">
        <v>0</v>
      </c>
      <c r="E1480" s="51">
        <v>0</v>
      </c>
      <c r="F1480" s="51">
        <f>F1463+16</f>
        <v>785</v>
      </c>
      <c r="G1480" s="73" t="s">
        <v>726</v>
      </c>
      <c r="H1480" s="73" t="s">
        <v>474</v>
      </c>
      <c r="I1480" s="58" t="str">
        <f xml:space="preserve"> MID(I1463,1,12) &amp; TEXT(MID(I1463,13,2)+1,"00") &amp; "]" &amp; RIGHT(I1463,LEN(I1463)-FIND("]",I1463))</f>
        <v>ChuteStatus[23].b0</v>
      </c>
    </row>
    <row r="1481" spans="1:9" x14ac:dyDescent="0.3">
      <c r="A1481" s="51">
        <v>1</v>
      </c>
      <c r="B1481" s="51"/>
      <c r="C1481" s="51">
        <f>C1480</f>
        <v>138</v>
      </c>
      <c r="D1481" s="51">
        <v>0</v>
      </c>
      <c r="E1481" s="51">
        <v>0</v>
      </c>
      <c r="F1481" s="51">
        <f>F1480+1</f>
        <v>786</v>
      </c>
      <c r="G1481" s="73" t="s">
        <v>727</v>
      </c>
      <c r="H1481" s="73" t="s">
        <v>475</v>
      </c>
      <c r="I1481" s="58" t="str">
        <f xml:space="preserve"> MID(I1480,1,16) &amp; "b1"</f>
        <v>ChuteStatus[23].b1</v>
      </c>
    </row>
    <row r="1482" spans="1:9" x14ac:dyDescent="0.3">
      <c r="A1482" s="51">
        <v>1</v>
      </c>
      <c r="B1482" s="51"/>
      <c r="C1482" s="51">
        <f t="shared" ref="C1482:C1495" si="198">C1481</f>
        <v>138</v>
      </c>
      <c r="D1482" s="51">
        <v>0</v>
      </c>
      <c r="E1482" s="51">
        <v>0</v>
      </c>
      <c r="F1482" s="51">
        <f t="shared" ref="F1482:F1495" si="199">F1481+1</f>
        <v>787</v>
      </c>
      <c r="G1482" s="73" t="s">
        <v>728</v>
      </c>
      <c r="H1482" s="73" t="s">
        <v>476</v>
      </c>
      <c r="I1482" s="58" t="str">
        <f xml:space="preserve"> MID(I1481,1,16) &amp; "b2"</f>
        <v>ChuteStatus[23].b2</v>
      </c>
    </row>
    <row r="1483" spans="1:9" x14ac:dyDescent="0.3">
      <c r="A1483" s="51">
        <v>1</v>
      </c>
      <c r="B1483" s="51"/>
      <c r="C1483" s="51">
        <f t="shared" si="198"/>
        <v>138</v>
      </c>
      <c r="D1483" s="51">
        <v>0</v>
      </c>
      <c r="E1483" s="51">
        <v>0</v>
      </c>
      <c r="F1483" s="51">
        <f t="shared" si="199"/>
        <v>788</v>
      </c>
      <c r="G1483" s="73" t="s">
        <v>729</v>
      </c>
      <c r="H1483" s="73" t="s">
        <v>692</v>
      </c>
      <c r="I1483" s="58" t="str">
        <f xml:space="preserve"> MID(I1482,1,16) &amp; "b3"</f>
        <v>ChuteStatus[23].b3</v>
      </c>
    </row>
    <row r="1484" spans="1:9" x14ac:dyDescent="0.3">
      <c r="A1484" s="51">
        <v>1</v>
      </c>
      <c r="B1484" s="51"/>
      <c r="C1484" s="51">
        <f t="shared" si="198"/>
        <v>138</v>
      </c>
      <c r="D1484" s="51">
        <v>0</v>
      </c>
      <c r="E1484" s="51">
        <v>0</v>
      </c>
      <c r="F1484" s="51">
        <f t="shared" si="199"/>
        <v>789</v>
      </c>
      <c r="G1484" s="73" t="s">
        <v>730</v>
      </c>
      <c r="H1484" s="73"/>
      <c r="I1484" s="51"/>
    </row>
    <row r="1485" spans="1:9" x14ac:dyDescent="0.3">
      <c r="A1485" s="51">
        <v>1</v>
      </c>
      <c r="B1485" s="51"/>
      <c r="C1485" s="51">
        <f t="shared" si="198"/>
        <v>138</v>
      </c>
      <c r="D1485" s="51">
        <v>0</v>
      </c>
      <c r="E1485" s="51">
        <v>0</v>
      </c>
      <c r="F1485" s="51">
        <f t="shared" si="199"/>
        <v>790</v>
      </c>
      <c r="G1485" s="73" t="s">
        <v>731</v>
      </c>
      <c r="H1485" s="73"/>
      <c r="I1485" s="51"/>
    </row>
    <row r="1486" spans="1:9" x14ac:dyDescent="0.3">
      <c r="A1486" s="51">
        <v>1</v>
      </c>
      <c r="B1486" s="51"/>
      <c r="C1486" s="51">
        <f t="shared" si="198"/>
        <v>138</v>
      </c>
      <c r="D1486" s="51">
        <v>0</v>
      </c>
      <c r="E1486" s="51">
        <v>0</v>
      </c>
      <c r="F1486" s="51">
        <f t="shared" si="199"/>
        <v>791</v>
      </c>
      <c r="G1486" s="73" t="s">
        <v>732</v>
      </c>
      <c r="H1486" s="73"/>
      <c r="I1486" s="51"/>
    </row>
    <row r="1487" spans="1:9" x14ac:dyDescent="0.3">
      <c r="A1487" s="51">
        <v>1</v>
      </c>
      <c r="B1487" s="51"/>
      <c r="C1487" s="51">
        <f t="shared" si="198"/>
        <v>138</v>
      </c>
      <c r="D1487" s="51">
        <v>0</v>
      </c>
      <c r="E1487" s="51">
        <v>0</v>
      </c>
      <c r="F1487" s="51">
        <f t="shared" si="199"/>
        <v>792</v>
      </c>
      <c r="G1487" s="73" t="s">
        <v>733</v>
      </c>
      <c r="H1487" s="73"/>
      <c r="I1487" s="51"/>
    </row>
    <row r="1488" spans="1:9" x14ac:dyDescent="0.3">
      <c r="A1488" s="51">
        <v>1</v>
      </c>
      <c r="B1488" s="51"/>
      <c r="C1488" s="51">
        <f t="shared" si="198"/>
        <v>138</v>
      </c>
      <c r="D1488" s="51">
        <v>0</v>
      </c>
      <c r="E1488" s="51">
        <v>0</v>
      </c>
      <c r="F1488" s="51">
        <f t="shared" si="199"/>
        <v>793</v>
      </c>
      <c r="G1488" s="73" t="s">
        <v>734</v>
      </c>
      <c r="H1488" s="73"/>
      <c r="I1488" s="51"/>
    </row>
    <row r="1489" spans="1:9" x14ac:dyDescent="0.3">
      <c r="A1489" s="51">
        <v>1</v>
      </c>
      <c r="B1489" s="51"/>
      <c r="C1489" s="51">
        <f t="shared" si="198"/>
        <v>138</v>
      </c>
      <c r="D1489" s="51">
        <v>0</v>
      </c>
      <c r="E1489" s="51">
        <v>0</v>
      </c>
      <c r="F1489" s="51">
        <f t="shared" si="199"/>
        <v>794</v>
      </c>
      <c r="G1489" s="73" t="s">
        <v>735</v>
      </c>
      <c r="H1489" s="73"/>
      <c r="I1489" s="51"/>
    </row>
    <row r="1490" spans="1:9" x14ac:dyDescent="0.3">
      <c r="A1490" s="51">
        <v>1</v>
      </c>
      <c r="B1490" s="51"/>
      <c r="C1490" s="51">
        <f t="shared" si="198"/>
        <v>138</v>
      </c>
      <c r="D1490" s="51">
        <v>0</v>
      </c>
      <c r="E1490" s="51">
        <v>0</v>
      </c>
      <c r="F1490" s="51">
        <f t="shared" si="199"/>
        <v>795</v>
      </c>
      <c r="G1490" s="73" t="s">
        <v>736</v>
      </c>
      <c r="H1490" s="73"/>
      <c r="I1490" s="51"/>
    </row>
    <row r="1491" spans="1:9" x14ac:dyDescent="0.3">
      <c r="A1491" s="51">
        <v>1</v>
      </c>
      <c r="B1491" s="51"/>
      <c r="C1491" s="51">
        <f t="shared" si="198"/>
        <v>138</v>
      </c>
      <c r="D1491" s="51">
        <v>0</v>
      </c>
      <c r="E1491" s="51">
        <v>0</v>
      </c>
      <c r="F1491" s="51">
        <f t="shared" si="199"/>
        <v>796</v>
      </c>
      <c r="G1491" s="73" t="s">
        <v>737</v>
      </c>
      <c r="H1491" s="73"/>
      <c r="I1491" s="51"/>
    </row>
    <row r="1492" spans="1:9" x14ac:dyDescent="0.3">
      <c r="A1492" s="51">
        <v>1</v>
      </c>
      <c r="B1492" s="51"/>
      <c r="C1492" s="51">
        <f t="shared" si="198"/>
        <v>138</v>
      </c>
      <c r="D1492" s="51">
        <v>0</v>
      </c>
      <c r="E1492" s="51">
        <v>0</v>
      </c>
      <c r="F1492" s="51">
        <f t="shared" si="199"/>
        <v>797</v>
      </c>
      <c r="G1492" s="73" t="s">
        <v>738</v>
      </c>
      <c r="H1492" s="73"/>
      <c r="I1492" s="51"/>
    </row>
    <row r="1493" spans="1:9" x14ac:dyDescent="0.3">
      <c r="A1493" s="51">
        <v>1</v>
      </c>
      <c r="B1493" s="51"/>
      <c r="C1493" s="51">
        <f t="shared" si="198"/>
        <v>138</v>
      </c>
      <c r="D1493" s="51">
        <v>0</v>
      </c>
      <c r="E1493" s="51">
        <v>0</v>
      </c>
      <c r="F1493" s="51">
        <f t="shared" si="199"/>
        <v>798</v>
      </c>
      <c r="G1493" s="73" t="s">
        <v>739</v>
      </c>
      <c r="H1493" s="73"/>
      <c r="I1493" s="51"/>
    </row>
    <row r="1494" spans="1:9" x14ac:dyDescent="0.3">
      <c r="A1494" s="51">
        <v>1</v>
      </c>
      <c r="B1494" s="51"/>
      <c r="C1494" s="51">
        <f t="shared" si="198"/>
        <v>138</v>
      </c>
      <c r="D1494" s="51">
        <v>0</v>
      </c>
      <c r="E1494" s="51">
        <v>0</v>
      </c>
      <c r="F1494" s="51">
        <f t="shared" si="199"/>
        <v>799</v>
      </c>
      <c r="G1494" s="73" t="s">
        <v>740</v>
      </c>
      <c r="H1494" s="73"/>
      <c r="I1494" s="51"/>
    </row>
    <row r="1495" spans="1:9" x14ac:dyDescent="0.3">
      <c r="A1495" s="51">
        <v>1</v>
      </c>
      <c r="B1495" s="51"/>
      <c r="C1495" s="51">
        <f t="shared" si="198"/>
        <v>138</v>
      </c>
      <c r="D1495" s="51">
        <v>0</v>
      </c>
      <c r="E1495" s="51">
        <v>0</v>
      </c>
      <c r="F1495" s="51">
        <f t="shared" si="199"/>
        <v>800</v>
      </c>
      <c r="G1495" s="73" t="s">
        <v>741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139</v>
      </c>
      <c r="D1497" s="51">
        <v>0</v>
      </c>
      <c r="E1497" s="51">
        <v>0</v>
      </c>
      <c r="F1497" s="51">
        <f>F1480+16</f>
        <v>801</v>
      </c>
      <c r="G1497" s="73" t="s">
        <v>726</v>
      </c>
      <c r="H1497" s="73" t="s">
        <v>474</v>
      </c>
      <c r="I1497" s="58" t="str">
        <f xml:space="preserve"> MID(I1480,1,12) &amp; TEXT(MID(I1480,13,2)+1,"00") &amp; "]" &amp; RIGHT(I1480,LEN(I1480)-FIND("]",I1480))</f>
        <v>ChuteStatus[24].b0</v>
      </c>
    </row>
    <row r="1498" spans="1:9" x14ac:dyDescent="0.3">
      <c r="A1498" s="51">
        <v>1</v>
      </c>
      <c r="B1498" s="51"/>
      <c r="C1498" s="51">
        <f>C1497</f>
        <v>139</v>
      </c>
      <c r="D1498" s="51">
        <v>0</v>
      </c>
      <c r="E1498" s="51">
        <v>0</v>
      </c>
      <c r="F1498" s="51">
        <f>F1497+1</f>
        <v>802</v>
      </c>
      <c r="G1498" s="73" t="s">
        <v>727</v>
      </c>
      <c r="H1498" s="73" t="s">
        <v>475</v>
      </c>
      <c r="I1498" s="58" t="str">
        <f xml:space="preserve"> MID(I1497,1,16) &amp; "b1"</f>
        <v>ChuteStatus[24].b1</v>
      </c>
    </row>
    <row r="1499" spans="1:9" x14ac:dyDescent="0.3">
      <c r="A1499" s="51">
        <v>1</v>
      </c>
      <c r="B1499" s="51"/>
      <c r="C1499" s="51">
        <f t="shared" ref="C1499:C1512" si="200">C1498</f>
        <v>139</v>
      </c>
      <c r="D1499" s="51">
        <v>0</v>
      </c>
      <c r="E1499" s="51">
        <v>0</v>
      </c>
      <c r="F1499" s="51">
        <f t="shared" ref="F1499:F1512" si="201">F1498+1</f>
        <v>803</v>
      </c>
      <c r="G1499" s="73" t="s">
        <v>728</v>
      </c>
      <c r="H1499" s="73" t="s">
        <v>476</v>
      </c>
      <c r="I1499" s="58" t="str">
        <f xml:space="preserve"> MID(I1498,1,16) &amp; "b2"</f>
        <v>ChuteStatus[24].b2</v>
      </c>
    </row>
    <row r="1500" spans="1:9" x14ac:dyDescent="0.3">
      <c r="A1500" s="51">
        <v>1</v>
      </c>
      <c r="B1500" s="51"/>
      <c r="C1500" s="51">
        <f t="shared" si="200"/>
        <v>139</v>
      </c>
      <c r="D1500" s="51">
        <v>0</v>
      </c>
      <c r="E1500" s="51">
        <v>0</v>
      </c>
      <c r="F1500" s="51">
        <f t="shared" si="201"/>
        <v>804</v>
      </c>
      <c r="G1500" s="73" t="s">
        <v>729</v>
      </c>
      <c r="H1500" s="73" t="s">
        <v>692</v>
      </c>
      <c r="I1500" s="58" t="str">
        <f xml:space="preserve"> MID(I1499,1,16) &amp; "b3"</f>
        <v>ChuteStatus[24].b3</v>
      </c>
    </row>
    <row r="1501" spans="1:9" x14ac:dyDescent="0.3">
      <c r="A1501" s="51">
        <v>1</v>
      </c>
      <c r="B1501" s="51"/>
      <c r="C1501" s="51">
        <f t="shared" si="200"/>
        <v>139</v>
      </c>
      <c r="D1501" s="51">
        <v>0</v>
      </c>
      <c r="E1501" s="51">
        <v>0</v>
      </c>
      <c r="F1501" s="51">
        <f t="shared" si="201"/>
        <v>805</v>
      </c>
      <c r="G1501" s="73" t="s">
        <v>730</v>
      </c>
      <c r="H1501" s="73"/>
      <c r="I1501" s="51"/>
    </row>
    <row r="1502" spans="1:9" x14ac:dyDescent="0.3">
      <c r="A1502" s="51">
        <v>1</v>
      </c>
      <c r="B1502" s="51"/>
      <c r="C1502" s="51">
        <f t="shared" si="200"/>
        <v>139</v>
      </c>
      <c r="D1502" s="51">
        <v>0</v>
      </c>
      <c r="E1502" s="51">
        <v>0</v>
      </c>
      <c r="F1502" s="51">
        <f t="shared" si="201"/>
        <v>806</v>
      </c>
      <c r="G1502" s="73" t="s">
        <v>731</v>
      </c>
      <c r="H1502" s="73"/>
      <c r="I1502" s="51"/>
    </row>
    <row r="1503" spans="1:9" x14ac:dyDescent="0.3">
      <c r="A1503" s="51">
        <v>1</v>
      </c>
      <c r="B1503" s="51"/>
      <c r="C1503" s="51">
        <f t="shared" si="200"/>
        <v>139</v>
      </c>
      <c r="D1503" s="51">
        <v>0</v>
      </c>
      <c r="E1503" s="51">
        <v>0</v>
      </c>
      <c r="F1503" s="51">
        <f t="shared" si="201"/>
        <v>807</v>
      </c>
      <c r="G1503" s="73" t="s">
        <v>732</v>
      </c>
      <c r="H1503" s="73"/>
      <c r="I1503" s="51"/>
    </row>
    <row r="1504" spans="1:9" x14ac:dyDescent="0.3">
      <c r="A1504" s="51">
        <v>1</v>
      </c>
      <c r="B1504" s="51"/>
      <c r="C1504" s="51">
        <f t="shared" si="200"/>
        <v>139</v>
      </c>
      <c r="D1504" s="51">
        <v>0</v>
      </c>
      <c r="E1504" s="51">
        <v>0</v>
      </c>
      <c r="F1504" s="51">
        <f t="shared" si="201"/>
        <v>808</v>
      </c>
      <c r="G1504" s="73" t="s">
        <v>733</v>
      </c>
      <c r="H1504" s="73"/>
      <c r="I1504" s="51"/>
    </row>
    <row r="1505" spans="1:9" x14ac:dyDescent="0.3">
      <c r="A1505" s="51">
        <v>1</v>
      </c>
      <c r="B1505" s="51"/>
      <c r="C1505" s="51">
        <f t="shared" si="200"/>
        <v>139</v>
      </c>
      <c r="D1505" s="51">
        <v>0</v>
      </c>
      <c r="E1505" s="51">
        <v>0</v>
      </c>
      <c r="F1505" s="51">
        <f t="shared" si="201"/>
        <v>809</v>
      </c>
      <c r="G1505" s="73" t="s">
        <v>734</v>
      </c>
      <c r="H1505" s="73"/>
      <c r="I1505" s="51"/>
    </row>
    <row r="1506" spans="1:9" x14ac:dyDescent="0.3">
      <c r="A1506" s="51">
        <v>1</v>
      </c>
      <c r="B1506" s="51"/>
      <c r="C1506" s="51">
        <f t="shared" si="200"/>
        <v>139</v>
      </c>
      <c r="D1506" s="51">
        <v>0</v>
      </c>
      <c r="E1506" s="51">
        <v>0</v>
      </c>
      <c r="F1506" s="51">
        <f t="shared" si="201"/>
        <v>810</v>
      </c>
      <c r="G1506" s="73" t="s">
        <v>735</v>
      </c>
      <c r="H1506" s="73"/>
      <c r="I1506" s="51"/>
    </row>
    <row r="1507" spans="1:9" x14ac:dyDescent="0.3">
      <c r="A1507" s="51">
        <v>1</v>
      </c>
      <c r="B1507" s="51"/>
      <c r="C1507" s="51">
        <f t="shared" si="200"/>
        <v>139</v>
      </c>
      <c r="D1507" s="51">
        <v>0</v>
      </c>
      <c r="E1507" s="51">
        <v>0</v>
      </c>
      <c r="F1507" s="51">
        <f t="shared" si="201"/>
        <v>811</v>
      </c>
      <c r="G1507" s="73" t="s">
        <v>736</v>
      </c>
      <c r="H1507" s="73"/>
      <c r="I1507" s="51"/>
    </row>
    <row r="1508" spans="1:9" x14ac:dyDescent="0.3">
      <c r="A1508" s="51">
        <v>1</v>
      </c>
      <c r="B1508" s="51"/>
      <c r="C1508" s="51">
        <f t="shared" si="200"/>
        <v>139</v>
      </c>
      <c r="D1508" s="51">
        <v>0</v>
      </c>
      <c r="E1508" s="51">
        <v>0</v>
      </c>
      <c r="F1508" s="51">
        <f t="shared" si="201"/>
        <v>812</v>
      </c>
      <c r="G1508" s="73" t="s">
        <v>737</v>
      </c>
      <c r="H1508" s="73"/>
      <c r="I1508" s="51"/>
    </row>
    <row r="1509" spans="1:9" x14ac:dyDescent="0.3">
      <c r="A1509" s="51">
        <v>1</v>
      </c>
      <c r="B1509" s="51"/>
      <c r="C1509" s="51">
        <f t="shared" si="200"/>
        <v>139</v>
      </c>
      <c r="D1509" s="51">
        <v>0</v>
      </c>
      <c r="E1509" s="51">
        <v>0</v>
      </c>
      <c r="F1509" s="51">
        <f t="shared" si="201"/>
        <v>813</v>
      </c>
      <c r="G1509" s="73" t="s">
        <v>738</v>
      </c>
      <c r="H1509" s="73"/>
      <c r="I1509" s="51"/>
    </row>
    <row r="1510" spans="1:9" x14ac:dyDescent="0.3">
      <c r="A1510" s="51">
        <v>1</v>
      </c>
      <c r="B1510" s="51"/>
      <c r="C1510" s="51">
        <f t="shared" si="200"/>
        <v>139</v>
      </c>
      <c r="D1510" s="51">
        <v>0</v>
      </c>
      <c r="E1510" s="51">
        <v>0</v>
      </c>
      <c r="F1510" s="51">
        <f t="shared" si="201"/>
        <v>814</v>
      </c>
      <c r="G1510" s="73" t="s">
        <v>739</v>
      </c>
      <c r="H1510" s="73"/>
      <c r="I1510" s="51"/>
    </row>
    <row r="1511" spans="1:9" x14ac:dyDescent="0.3">
      <c r="A1511" s="51">
        <v>1</v>
      </c>
      <c r="B1511" s="51"/>
      <c r="C1511" s="51">
        <f t="shared" si="200"/>
        <v>139</v>
      </c>
      <c r="D1511" s="51">
        <v>0</v>
      </c>
      <c r="E1511" s="51">
        <v>0</v>
      </c>
      <c r="F1511" s="51">
        <f t="shared" si="201"/>
        <v>815</v>
      </c>
      <c r="G1511" s="73" t="s">
        <v>740</v>
      </c>
      <c r="H1511" s="73"/>
      <c r="I1511" s="51"/>
    </row>
    <row r="1512" spans="1:9" x14ac:dyDescent="0.3">
      <c r="A1512" s="51">
        <v>1</v>
      </c>
      <c r="B1512" s="51"/>
      <c r="C1512" s="51">
        <f t="shared" si="200"/>
        <v>139</v>
      </c>
      <c r="D1512" s="51">
        <v>0</v>
      </c>
      <c r="E1512" s="51">
        <v>0</v>
      </c>
      <c r="F1512" s="51">
        <f t="shared" si="201"/>
        <v>816</v>
      </c>
      <c r="G1512" s="73" t="s">
        <v>741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140</v>
      </c>
      <c r="D1514" s="51">
        <v>0</v>
      </c>
      <c r="E1514" s="51">
        <v>0</v>
      </c>
      <c r="F1514" s="51">
        <f>F1497+16</f>
        <v>817</v>
      </c>
      <c r="G1514" s="73" t="s">
        <v>726</v>
      </c>
      <c r="H1514" s="73" t="s">
        <v>474</v>
      </c>
      <c r="I1514" s="58" t="str">
        <f xml:space="preserve"> MID(I1497,1,12) &amp; TEXT(MID(I1497,13,2)+1,"00") &amp; "]" &amp; RIGHT(I1497,LEN(I1497)-FIND("]",I1497))</f>
        <v>ChuteStatus[25].b0</v>
      </c>
    </row>
    <row r="1515" spans="1:9" x14ac:dyDescent="0.3">
      <c r="A1515" s="51">
        <v>1</v>
      </c>
      <c r="B1515" s="51"/>
      <c r="C1515" s="51">
        <f>C1514</f>
        <v>140</v>
      </c>
      <c r="D1515" s="51">
        <v>0</v>
      </c>
      <c r="E1515" s="51">
        <v>0</v>
      </c>
      <c r="F1515" s="51">
        <f>F1514+1</f>
        <v>818</v>
      </c>
      <c r="G1515" s="73" t="s">
        <v>727</v>
      </c>
      <c r="H1515" s="73" t="s">
        <v>475</v>
      </c>
      <c r="I1515" s="58" t="str">
        <f xml:space="preserve"> MID(I1514,1,16) &amp; "b1"</f>
        <v>ChuteStatus[25].b1</v>
      </c>
    </row>
    <row r="1516" spans="1:9" x14ac:dyDescent="0.3">
      <c r="A1516" s="51">
        <v>1</v>
      </c>
      <c r="B1516" s="51"/>
      <c r="C1516" s="51">
        <f t="shared" ref="C1516:C1529" si="202">C1515</f>
        <v>140</v>
      </c>
      <c r="D1516" s="51">
        <v>0</v>
      </c>
      <c r="E1516" s="51">
        <v>0</v>
      </c>
      <c r="F1516" s="51">
        <f t="shared" ref="F1516:F1529" si="203">F1515+1</f>
        <v>819</v>
      </c>
      <c r="G1516" s="73" t="s">
        <v>728</v>
      </c>
      <c r="H1516" s="73" t="s">
        <v>476</v>
      </c>
      <c r="I1516" s="58" t="str">
        <f xml:space="preserve"> MID(I1515,1,16) &amp; "b2"</f>
        <v>ChuteStatus[25].b2</v>
      </c>
    </row>
    <row r="1517" spans="1:9" x14ac:dyDescent="0.3">
      <c r="A1517" s="51">
        <v>1</v>
      </c>
      <c r="B1517" s="51"/>
      <c r="C1517" s="51">
        <f t="shared" si="202"/>
        <v>140</v>
      </c>
      <c r="D1517" s="51">
        <v>0</v>
      </c>
      <c r="E1517" s="51">
        <v>0</v>
      </c>
      <c r="F1517" s="51">
        <f t="shared" si="203"/>
        <v>820</v>
      </c>
      <c r="G1517" s="73" t="s">
        <v>729</v>
      </c>
      <c r="H1517" s="73" t="s">
        <v>692</v>
      </c>
      <c r="I1517" s="58" t="str">
        <f xml:space="preserve"> MID(I1516,1,16) &amp; "b3"</f>
        <v>ChuteStatus[25].b3</v>
      </c>
    </row>
    <row r="1518" spans="1:9" x14ac:dyDescent="0.3">
      <c r="A1518" s="51">
        <v>1</v>
      </c>
      <c r="B1518" s="51"/>
      <c r="C1518" s="51">
        <f t="shared" si="202"/>
        <v>140</v>
      </c>
      <c r="D1518" s="51">
        <v>0</v>
      </c>
      <c r="E1518" s="51">
        <v>0</v>
      </c>
      <c r="F1518" s="51">
        <f t="shared" si="203"/>
        <v>821</v>
      </c>
      <c r="G1518" s="73" t="s">
        <v>730</v>
      </c>
      <c r="H1518" s="73"/>
      <c r="I1518" s="51"/>
    </row>
    <row r="1519" spans="1:9" x14ac:dyDescent="0.3">
      <c r="A1519" s="51">
        <v>1</v>
      </c>
      <c r="B1519" s="51"/>
      <c r="C1519" s="51">
        <f t="shared" si="202"/>
        <v>140</v>
      </c>
      <c r="D1519" s="51">
        <v>0</v>
      </c>
      <c r="E1519" s="51">
        <v>0</v>
      </c>
      <c r="F1519" s="51">
        <f t="shared" si="203"/>
        <v>822</v>
      </c>
      <c r="G1519" s="73" t="s">
        <v>731</v>
      </c>
      <c r="H1519" s="73"/>
      <c r="I1519" s="51"/>
    </row>
    <row r="1520" spans="1:9" x14ac:dyDescent="0.3">
      <c r="A1520" s="51">
        <v>1</v>
      </c>
      <c r="B1520" s="51"/>
      <c r="C1520" s="51">
        <f t="shared" si="202"/>
        <v>140</v>
      </c>
      <c r="D1520" s="51">
        <v>0</v>
      </c>
      <c r="E1520" s="51">
        <v>0</v>
      </c>
      <c r="F1520" s="51">
        <f t="shared" si="203"/>
        <v>823</v>
      </c>
      <c r="G1520" s="73" t="s">
        <v>732</v>
      </c>
      <c r="H1520" s="73"/>
      <c r="I1520" s="51"/>
    </row>
    <row r="1521" spans="1:9" x14ac:dyDescent="0.3">
      <c r="A1521" s="51">
        <v>1</v>
      </c>
      <c r="B1521" s="51"/>
      <c r="C1521" s="51">
        <f t="shared" si="202"/>
        <v>140</v>
      </c>
      <c r="D1521" s="51">
        <v>0</v>
      </c>
      <c r="E1521" s="51">
        <v>0</v>
      </c>
      <c r="F1521" s="51">
        <f t="shared" si="203"/>
        <v>824</v>
      </c>
      <c r="G1521" s="73" t="s">
        <v>733</v>
      </c>
      <c r="H1521" s="73"/>
      <c r="I1521" s="51"/>
    </row>
    <row r="1522" spans="1:9" x14ac:dyDescent="0.3">
      <c r="A1522" s="51">
        <v>1</v>
      </c>
      <c r="B1522" s="51"/>
      <c r="C1522" s="51">
        <f t="shared" si="202"/>
        <v>140</v>
      </c>
      <c r="D1522" s="51">
        <v>0</v>
      </c>
      <c r="E1522" s="51">
        <v>0</v>
      </c>
      <c r="F1522" s="51">
        <f t="shared" si="203"/>
        <v>825</v>
      </c>
      <c r="G1522" s="73" t="s">
        <v>734</v>
      </c>
      <c r="H1522" s="73"/>
      <c r="I1522" s="51"/>
    </row>
    <row r="1523" spans="1:9" x14ac:dyDescent="0.3">
      <c r="A1523" s="51">
        <v>1</v>
      </c>
      <c r="B1523" s="51"/>
      <c r="C1523" s="51">
        <f t="shared" si="202"/>
        <v>140</v>
      </c>
      <c r="D1523" s="51">
        <v>0</v>
      </c>
      <c r="E1523" s="51">
        <v>0</v>
      </c>
      <c r="F1523" s="51">
        <f t="shared" si="203"/>
        <v>826</v>
      </c>
      <c r="G1523" s="73" t="s">
        <v>735</v>
      </c>
      <c r="H1523" s="73"/>
      <c r="I1523" s="51"/>
    </row>
    <row r="1524" spans="1:9" x14ac:dyDescent="0.3">
      <c r="A1524" s="51">
        <v>1</v>
      </c>
      <c r="B1524" s="51"/>
      <c r="C1524" s="51">
        <f t="shared" si="202"/>
        <v>140</v>
      </c>
      <c r="D1524" s="51">
        <v>0</v>
      </c>
      <c r="E1524" s="51">
        <v>0</v>
      </c>
      <c r="F1524" s="51">
        <f t="shared" si="203"/>
        <v>827</v>
      </c>
      <c r="G1524" s="73" t="s">
        <v>736</v>
      </c>
      <c r="H1524" s="73"/>
      <c r="I1524" s="51"/>
    </row>
    <row r="1525" spans="1:9" x14ac:dyDescent="0.3">
      <c r="A1525" s="51">
        <v>1</v>
      </c>
      <c r="B1525" s="51"/>
      <c r="C1525" s="51">
        <f t="shared" si="202"/>
        <v>140</v>
      </c>
      <c r="D1525" s="51">
        <v>0</v>
      </c>
      <c r="E1525" s="51">
        <v>0</v>
      </c>
      <c r="F1525" s="51">
        <f t="shared" si="203"/>
        <v>828</v>
      </c>
      <c r="G1525" s="73" t="s">
        <v>737</v>
      </c>
      <c r="H1525" s="73"/>
      <c r="I1525" s="51"/>
    </row>
    <row r="1526" spans="1:9" x14ac:dyDescent="0.3">
      <c r="A1526" s="51">
        <v>1</v>
      </c>
      <c r="B1526" s="51"/>
      <c r="C1526" s="51">
        <f t="shared" si="202"/>
        <v>140</v>
      </c>
      <c r="D1526" s="51">
        <v>0</v>
      </c>
      <c r="E1526" s="51">
        <v>0</v>
      </c>
      <c r="F1526" s="51">
        <f t="shared" si="203"/>
        <v>829</v>
      </c>
      <c r="G1526" s="73" t="s">
        <v>738</v>
      </c>
      <c r="H1526" s="73"/>
      <c r="I1526" s="51"/>
    </row>
    <row r="1527" spans="1:9" x14ac:dyDescent="0.3">
      <c r="A1527" s="51">
        <v>1</v>
      </c>
      <c r="B1527" s="51"/>
      <c r="C1527" s="51">
        <f t="shared" si="202"/>
        <v>140</v>
      </c>
      <c r="D1527" s="51">
        <v>0</v>
      </c>
      <c r="E1527" s="51">
        <v>0</v>
      </c>
      <c r="F1527" s="51">
        <f t="shared" si="203"/>
        <v>830</v>
      </c>
      <c r="G1527" s="73" t="s">
        <v>739</v>
      </c>
      <c r="H1527" s="73"/>
      <c r="I1527" s="51"/>
    </row>
    <row r="1528" spans="1:9" x14ac:dyDescent="0.3">
      <c r="A1528" s="51">
        <v>1</v>
      </c>
      <c r="B1528" s="51"/>
      <c r="C1528" s="51">
        <f t="shared" si="202"/>
        <v>140</v>
      </c>
      <c r="D1528" s="51">
        <v>0</v>
      </c>
      <c r="E1528" s="51">
        <v>0</v>
      </c>
      <c r="F1528" s="51">
        <f t="shared" si="203"/>
        <v>831</v>
      </c>
      <c r="G1528" s="73" t="s">
        <v>740</v>
      </c>
      <c r="H1528" s="73"/>
      <c r="I1528" s="51"/>
    </row>
    <row r="1529" spans="1:9" x14ac:dyDescent="0.3">
      <c r="A1529" s="51">
        <v>1</v>
      </c>
      <c r="B1529" s="51"/>
      <c r="C1529" s="51">
        <f t="shared" si="202"/>
        <v>140</v>
      </c>
      <c r="D1529" s="51">
        <v>0</v>
      </c>
      <c r="E1529" s="51">
        <v>0</v>
      </c>
      <c r="F1529" s="51">
        <f t="shared" si="203"/>
        <v>832</v>
      </c>
      <c r="G1529" s="73" t="s">
        <v>741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141</v>
      </c>
      <c r="D1531" s="51">
        <v>0</v>
      </c>
      <c r="E1531" s="51">
        <v>0</v>
      </c>
      <c r="F1531" s="51">
        <f>F1514+16</f>
        <v>833</v>
      </c>
      <c r="G1531" s="73" t="s">
        <v>726</v>
      </c>
      <c r="H1531" s="73" t="s">
        <v>474</v>
      </c>
      <c r="I1531" s="58" t="str">
        <f xml:space="preserve"> MID(I1514,1,12) &amp; TEXT(MID(I1514,13,2)+1,"00") &amp; "]" &amp; RIGHT(I1514,LEN(I1514)-FIND("]",I1514))</f>
        <v>ChuteStatus[26].b0</v>
      </c>
    </row>
    <row r="1532" spans="1:9" x14ac:dyDescent="0.3">
      <c r="A1532" s="51">
        <v>1</v>
      </c>
      <c r="B1532" s="51"/>
      <c r="C1532" s="51">
        <f>C1531</f>
        <v>141</v>
      </c>
      <c r="D1532" s="51">
        <v>0</v>
      </c>
      <c r="E1532" s="51">
        <v>0</v>
      </c>
      <c r="F1532" s="51">
        <f>F1531+1</f>
        <v>834</v>
      </c>
      <c r="G1532" s="73" t="s">
        <v>727</v>
      </c>
      <c r="H1532" s="73" t="s">
        <v>475</v>
      </c>
      <c r="I1532" s="58" t="str">
        <f xml:space="preserve"> MID(I1531,1,16) &amp; "b1"</f>
        <v>ChuteStatus[26].b1</v>
      </c>
    </row>
    <row r="1533" spans="1:9" x14ac:dyDescent="0.3">
      <c r="A1533" s="51">
        <v>1</v>
      </c>
      <c r="B1533" s="51"/>
      <c r="C1533" s="51">
        <f t="shared" ref="C1533:C1546" si="204">C1532</f>
        <v>141</v>
      </c>
      <c r="D1533" s="51">
        <v>0</v>
      </c>
      <c r="E1533" s="51">
        <v>0</v>
      </c>
      <c r="F1533" s="51">
        <f t="shared" ref="F1533:F1546" si="205">F1532+1</f>
        <v>835</v>
      </c>
      <c r="G1533" s="73" t="s">
        <v>728</v>
      </c>
      <c r="H1533" s="73" t="s">
        <v>476</v>
      </c>
      <c r="I1533" s="58" t="str">
        <f xml:space="preserve"> MID(I1532,1,16) &amp; "b2"</f>
        <v>ChuteStatus[26].b2</v>
      </c>
    </row>
    <row r="1534" spans="1:9" x14ac:dyDescent="0.3">
      <c r="A1534" s="51">
        <v>1</v>
      </c>
      <c r="B1534" s="51"/>
      <c r="C1534" s="51">
        <f t="shared" si="204"/>
        <v>141</v>
      </c>
      <c r="D1534" s="51">
        <v>0</v>
      </c>
      <c r="E1534" s="51">
        <v>0</v>
      </c>
      <c r="F1534" s="51">
        <f t="shared" si="205"/>
        <v>836</v>
      </c>
      <c r="G1534" s="73" t="s">
        <v>729</v>
      </c>
      <c r="H1534" s="73" t="s">
        <v>692</v>
      </c>
      <c r="I1534" s="58" t="str">
        <f xml:space="preserve"> MID(I1533,1,16) &amp; "b3"</f>
        <v>ChuteStatus[26].b3</v>
      </c>
    </row>
    <row r="1535" spans="1:9" x14ac:dyDescent="0.3">
      <c r="A1535" s="51">
        <v>1</v>
      </c>
      <c r="B1535" s="51"/>
      <c r="C1535" s="51">
        <f t="shared" si="204"/>
        <v>141</v>
      </c>
      <c r="D1535" s="51">
        <v>0</v>
      </c>
      <c r="E1535" s="51">
        <v>0</v>
      </c>
      <c r="F1535" s="51">
        <f t="shared" si="205"/>
        <v>837</v>
      </c>
      <c r="G1535" s="73" t="s">
        <v>730</v>
      </c>
      <c r="H1535" s="73"/>
      <c r="I1535" s="51"/>
    </row>
    <row r="1536" spans="1:9" x14ac:dyDescent="0.3">
      <c r="A1536" s="51">
        <v>1</v>
      </c>
      <c r="B1536" s="51"/>
      <c r="C1536" s="51">
        <f t="shared" si="204"/>
        <v>141</v>
      </c>
      <c r="D1536" s="51">
        <v>0</v>
      </c>
      <c r="E1536" s="51">
        <v>0</v>
      </c>
      <c r="F1536" s="51">
        <f t="shared" si="205"/>
        <v>838</v>
      </c>
      <c r="G1536" s="73" t="s">
        <v>731</v>
      </c>
      <c r="H1536" s="73"/>
      <c r="I1536" s="51"/>
    </row>
    <row r="1537" spans="1:9" x14ac:dyDescent="0.3">
      <c r="A1537" s="51">
        <v>1</v>
      </c>
      <c r="B1537" s="51"/>
      <c r="C1537" s="51">
        <f t="shared" si="204"/>
        <v>141</v>
      </c>
      <c r="D1537" s="51">
        <v>0</v>
      </c>
      <c r="E1537" s="51">
        <v>0</v>
      </c>
      <c r="F1537" s="51">
        <f t="shared" si="205"/>
        <v>839</v>
      </c>
      <c r="G1537" s="73" t="s">
        <v>732</v>
      </c>
      <c r="H1537" s="73"/>
      <c r="I1537" s="51"/>
    </row>
    <row r="1538" spans="1:9" x14ac:dyDescent="0.3">
      <c r="A1538" s="51">
        <v>1</v>
      </c>
      <c r="B1538" s="51"/>
      <c r="C1538" s="51">
        <f t="shared" si="204"/>
        <v>141</v>
      </c>
      <c r="D1538" s="51">
        <v>0</v>
      </c>
      <c r="E1538" s="51">
        <v>0</v>
      </c>
      <c r="F1538" s="51">
        <f t="shared" si="205"/>
        <v>840</v>
      </c>
      <c r="G1538" s="73" t="s">
        <v>733</v>
      </c>
      <c r="H1538" s="73"/>
      <c r="I1538" s="51"/>
    </row>
    <row r="1539" spans="1:9" x14ac:dyDescent="0.3">
      <c r="A1539" s="51">
        <v>1</v>
      </c>
      <c r="B1539" s="51"/>
      <c r="C1539" s="51">
        <f t="shared" si="204"/>
        <v>141</v>
      </c>
      <c r="D1539" s="51">
        <v>0</v>
      </c>
      <c r="E1539" s="51">
        <v>0</v>
      </c>
      <c r="F1539" s="51">
        <f t="shared" si="205"/>
        <v>841</v>
      </c>
      <c r="G1539" s="73" t="s">
        <v>734</v>
      </c>
      <c r="H1539" s="73"/>
      <c r="I1539" s="51"/>
    </row>
    <row r="1540" spans="1:9" x14ac:dyDescent="0.3">
      <c r="A1540" s="51">
        <v>1</v>
      </c>
      <c r="B1540" s="51"/>
      <c r="C1540" s="51">
        <f t="shared" si="204"/>
        <v>141</v>
      </c>
      <c r="D1540" s="51">
        <v>0</v>
      </c>
      <c r="E1540" s="51">
        <v>0</v>
      </c>
      <c r="F1540" s="51">
        <f t="shared" si="205"/>
        <v>842</v>
      </c>
      <c r="G1540" s="73" t="s">
        <v>735</v>
      </c>
      <c r="H1540" s="73"/>
      <c r="I1540" s="51"/>
    </row>
    <row r="1541" spans="1:9" x14ac:dyDescent="0.3">
      <c r="A1541" s="51">
        <v>1</v>
      </c>
      <c r="B1541" s="51"/>
      <c r="C1541" s="51">
        <f t="shared" si="204"/>
        <v>141</v>
      </c>
      <c r="D1541" s="51">
        <v>0</v>
      </c>
      <c r="E1541" s="51">
        <v>0</v>
      </c>
      <c r="F1541" s="51">
        <f t="shared" si="205"/>
        <v>843</v>
      </c>
      <c r="G1541" s="73" t="s">
        <v>736</v>
      </c>
      <c r="H1541" s="73"/>
      <c r="I1541" s="51"/>
    </row>
    <row r="1542" spans="1:9" x14ac:dyDescent="0.3">
      <c r="A1542" s="51">
        <v>1</v>
      </c>
      <c r="B1542" s="51"/>
      <c r="C1542" s="51">
        <f t="shared" si="204"/>
        <v>141</v>
      </c>
      <c r="D1542" s="51">
        <v>0</v>
      </c>
      <c r="E1542" s="51">
        <v>0</v>
      </c>
      <c r="F1542" s="51">
        <f t="shared" si="205"/>
        <v>844</v>
      </c>
      <c r="G1542" s="73" t="s">
        <v>737</v>
      </c>
      <c r="H1542" s="73"/>
      <c r="I1542" s="51"/>
    </row>
    <row r="1543" spans="1:9" x14ac:dyDescent="0.3">
      <c r="A1543" s="51">
        <v>1</v>
      </c>
      <c r="B1543" s="51"/>
      <c r="C1543" s="51">
        <f t="shared" si="204"/>
        <v>141</v>
      </c>
      <c r="D1543" s="51">
        <v>0</v>
      </c>
      <c r="E1543" s="51">
        <v>0</v>
      </c>
      <c r="F1543" s="51">
        <f t="shared" si="205"/>
        <v>845</v>
      </c>
      <c r="G1543" s="73" t="s">
        <v>738</v>
      </c>
      <c r="H1543" s="73"/>
      <c r="I1543" s="51"/>
    </row>
    <row r="1544" spans="1:9" x14ac:dyDescent="0.3">
      <c r="A1544" s="51">
        <v>1</v>
      </c>
      <c r="B1544" s="51"/>
      <c r="C1544" s="51">
        <f t="shared" si="204"/>
        <v>141</v>
      </c>
      <c r="D1544" s="51">
        <v>0</v>
      </c>
      <c r="E1544" s="51">
        <v>0</v>
      </c>
      <c r="F1544" s="51">
        <f t="shared" si="205"/>
        <v>846</v>
      </c>
      <c r="G1544" s="73" t="s">
        <v>739</v>
      </c>
      <c r="H1544" s="73"/>
      <c r="I1544" s="51"/>
    </row>
    <row r="1545" spans="1:9" x14ac:dyDescent="0.3">
      <c r="A1545" s="51">
        <v>1</v>
      </c>
      <c r="B1545" s="51"/>
      <c r="C1545" s="51">
        <f t="shared" si="204"/>
        <v>141</v>
      </c>
      <c r="D1545" s="51">
        <v>0</v>
      </c>
      <c r="E1545" s="51">
        <v>0</v>
      </c>
      <c r="F1545" s="51">
        <f t="shared" si="205"/>
        <v>847</v>
      </c>
      <c r="G1545" s="73" t="s">
        <v>740</v>
      </c>
      <c r="H1545" s="73"/>
      <c r="I1545" s="51"/>
    </row>
    <row r="1546" spans="1:9" x14ac:dyDescent="0.3">
      <c r="A1546" s="51">
        <v>1</v>
      </c>
      <c r="B1546" s="51"/>
      <c r="C1546" s="51">
        <f t="shared" si="204"/>
        <v>141</v>
      </c>
      <c r="D1546" s="51">
        <v>0</v>
      </c>
      <c r="E1546" s="51">
        <v>0</v>
      </c>
      <c r="F1546" s="51">
        <f t="shared" si="205"/>
        <v>848</v>
      </c>
      <c r="G1546" s="73" t="s">
        <v>741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142</v>
      </c>
      <c r="D1548" s="51">
        <v>0</v>
      </c>
      <c r="E1548" s="51">
        <v>0</v>
      </c>
      <c r="F1548" s="51">
        <f>F1531+16</f>
        <v>849</v>
      </c>
      <c r="G1548" s="73" t="s">
        <v>726</v>
      </c>
      <c r="H1548" s="73" t="s">
        <v>474</v>
      </c>
      <c r="I1548" s="58" t="str">
        <f xml:space="preserve"> MID(I1531,1,12) &amp; TEXT(MID(I1531,13,2)+1,"00") &amp; "]" &amp; RIGHT(I1531,LEN(I1531)-FIND("]",I1531))</f>
        <v>ChuteStatus[27].b0</v>
      </c>
    </row>
    <row r="1549" spans="1:9" x14ac:dyDescent="0.3">
      <c r="A1549" s="51">
        <v>1</v>
      </c>
      <c r="B1549" s="51"/>
      <c r="C1549" s="51">
        <f>C1548</f>
        <v>142</v>
      </c>
      <c r="D1549" s="51">
        <v>0</v>
      </c>
      <c r="E1549" s="51">
        <v>0</v>
      </c>
      <c r="F1549" s="51">
        <f>F1548+1</f>
        <v>850</v>
      </c>
      <c r="G1549" s="73" t="s">
        <v>727</v>
      </c>
      <c r="H1549" s="73" t="s">
        <v>475</v>
      </c>
      <c r="I1549" s="58" t="str">
        <f xml:space="preserve"> MID(I1548,1,16) &amp; "b1"</f>
        <v>ChuteStatus[27].b1</v>
      </c>
    </row>
    <row r="1550" spans="1:9" x14ac:dyDescent="0.3">
      <c r="A1550" s="51">
        <v>1</v>
      </c>
      <c r="B1550" s="51"/>
      <c r="C1550" s="51">
        <f t="shared" ref="C1550:C1563" si="206">C1549</f>
        <v>142</v>
      </c>
      <c r="D1550" s="51">
        <v>0</v>
      </c>
      <c r="E1550" s="51">
        <v>0</v>
      </c>
      <c r="F1550" s="51">
        <f t="shared" ref="F1550:F1563" si="207">F1549+1</f>
        <v>851</v>
      </c>
      <c r="G1550" s="73" t="s">
        <v>728</v>
      </c>
      <c r="H1550" s="73" t="s">
        <v>476</v>
      </c>
      <c r="I1550" s="58" t="str">
        <f xml:space="preserve"> MID(I1549,1,16) &amp; "b2"</f>
        <v>ChuteStatus[27].b2</v>
      </c>
    </row>
    <row r="1551" spans="1:9" x14ac:dyDescent="0.3">
      <c r="A1551" s="51">
        <v>1</v>
      </c>
      <c r="B1551" s="51"/>
      <c r="C1551" s="51">
        <f t="shared" si="206"/>
        <v>142</v>
      </c>
      <c r="D1551" s="51">
        <v>0</v>
      </c>
      <c r="E1551" s="51">
        <v>0</v>
      </c>
      <c r="F1551" s="51">
        <f t="shared" si="207"/>
        <v>852</v>
      </c>
      <c r="G1551" s="73" t="s">
        <v>729</v>
      </c>
      <c r="H1551" s="73" t="s">
        <v>692</v>
      </c>
      <c r="I1551" s="58" t="str">
        <f xml:space="preserve"> MID(I1550,1,16) &amp; "b3"</f>
        <v>ChuteStatus[27].b3</v>
      </c>
    </row>
    <row r="1552" spans="1:9" x14ac:dyDescent="0.3">
      <c r="A1552" s="51">
        <v>1</v>
      </c>
      <c r="B1552" s="51"/>
      <c r="C1552" s="51">
        <f t="shared" si="206"/>
        <v>142</v>
      </c>
      <c r="D1552" s="51">
        <v>0</v>
      </c>
      <c r="E1552" s="51">
        <v>0</v>
      </c>
      <c r="F1552" s="51">
        <f t="shared" si="207"/>
        <v>853</v>
      </c>
      <c r="G1552" s="73" t="s">
        <v>730</v>
      </c>
      <c r="H1552" s="73"/>
      <c r="I1552" s="51"/>
    </row>
    <row r="1553" spans="1:9" x14ac:dyDescent="0.3">
      <c r="A1553" s="51">
        <v>1</v>
      </c>
      <c r="B1553" s="51"/>
      <c r="C1553" s="51">
        <f t="shared" si="206"/>
        <v>142</v>
      </c>
      <c r="D1553" s="51">
        <v>0</v>
      </c>
      <c r="E1553" s="51">
        <v>0</v>
      </c>
      <c r="F1553" s="51">
        <f t="shared" si="207"/>
        <v>854</v>
      </c>
      <c r="G1553" s="73" t="s">
        <v>731</v>
      </c>
      <c r="H1553" s="73"/>
      <c r="I1553" s="51"/>
    </row>
    <row r="1554" spans="1:9" x14ac:dyDescent="0.3">
      <c r="A1554" s="51">
        <v>1</v>
      </c>
      <c r="B1554" s="51"/>
      <c r="C1554" s="51">
        <f t="shared" si="206"/>
        <v>142</v>
      </c>
      <c r="D1554" s="51">
        <v>0</v>
      </c>
      <c r="E1554" s="51">
        <v>0</v>
      </c>
      <c r="F1554" s="51">
        <f t="shared" si="207"/>
        <v>855</v>
      </c>
      <c r="G1554" s="73" t="s">
        <v>732</v>
      </c>
      <c r="H1554" s="73"/>
      <c r="I1554" s="51"/>
    </row>
    <row r="1555" spans="1:9" x14ac:dyDescent="0.3">
      <c r="A1555" s="51">
        <v>1</v>
      </c>
      <c r="B1555" s="51"/>
      <c r="C1555" s="51">
        <f t="shared" si="206"/>
        <v>142</v>
      </c>
      <c r="D1555" s="51">
        <v>0</v>
      </c>
      <c r="E1555" s="51">
        <v>0</v>
      </c>
      <c r="F1555" s="51">
        <f t="shared" si="207"/>
        <v>856</v>
      </c>
      <c r="G1555" s="73" t="s">
        <v>733</v>
      </c>
      <c r="H1555" s="73"/>
      <c r="I1555" s="51"/>
    </row>
    <row r="1556" spans="1:9" x14ac:dyDescent="0.3">
      <c r="A1556" s="51">
        <v>1</v>
      </c>
      <c r="B1556" s="51"/>
      <c r="C1556" s="51">
        <f t="shared" si="206"/>
        <v>142</v>
      </c>
      <c r="D1556" s="51">
        <v>0</v>
      </c>
      <c r="E1556" s="51">
        <v>0</v>
      </c>
      <c r="F1556" s="51">
        <f t="shared" si="207"/>
        <v>857</v>
      </c>
      <c r="G1556" s="73" t="s">
        <v>734</v>
      </c>
      <c r="H1556" s="73"/>
      <c r="I1556" s="51"/>
    </row>
    <row r="1557" spans="1:9" x14ac:dyDescent="0.3">
      <c r="A1557" s="51">
        <v>1</v>
      </c>
      <c r="B1557" s="51"/>
      <c r="C1557" s="51">
        <f t="shared" si="206"/>
        <v>142</v>
      </c>
      <c r="D1557" s="51">
        <v>0</v>
      </c>
      <c r="E1557" s="51">
        <v>0</v>
      </c>
      <c r="F1557" s="51">
        <f t="shared" si="207"/>
        <v>858</v>
      </c>
      <c r="G1557" s="73" t="s">
        <v>735</v>
      </c>
      <c r="H1557" s="73"/>
      <c r="I1557" s="51"/>
    </row>
    <row r="1558" spans="1:9" x14ac:dyDescent="0.3">
      <c r="A1558" s="51">
        <v>1</v>
      </c>
      <c r="B1558" s="51"/>
      <c r="C1558" s="51">
        <f t="shared" si="206"/>
        <v>142</v>
      </c>
      <c r="D1558" s="51">
        <v>0</v>
      </c>
      <c r="E1558" s="51">
        <v>0</v>
      </c>
      <c r="F1558" s="51">
        <f t="shared" si="207"/>
        <v>859</v>
      </c>
      <c r="G1558" s="73" t="s">
        <v>736</v>
      </c>
      <c r="H1558" s="73"/>
      <c r="I1558" s="51"/>
    </row>
    <row r="1559" spans="1:9" x14ac:dyDescent="0.3">
      <c r="A1559" s="51">
        <v>1</v>
      </c>
      <c r="B1559" s="51"/>
      <c r="C1559" s="51">
        <f t="shared" si="206"/>
        <v>142</v>
      </c>
      <c r="D1559" s="51">
        <v>0</v>
      </c>
      <c r="E1559" s="51">
        <v>0</v>
      </c>
      <c r="F1559" s="51">
        <f t="shared" si="207"/>
        <v>860</v>
      </c>
      <c r="G1559" s="73" t="s">
        <v>737</v>
      </c>
      <c r="H1559" s="73"/>
      <c r="I1559" s="51"/>
    </row>
    <row r="1560" spans="1:9" x14ac:dyDescent="0.3">
      <c r="A1560" s="51">
        <v>1</v>
      </c>
      <c r="B1560" s="51"/>
      <c r="C1560" s="51">
        <f t="shared" si="206"/>
        <v>142</v>
      </c>
      <c r="D1560" s="51">
        <v>0</v>
      </c>
      <c r="E1560" s="51">
        <v>0</v>
      </c>
      <c r="F1560" s="51">
        <f t="shared" si="207"/>
        <v>861</v>
      </c>
      <c r="G1560" s="73" t="s">
        <v>738</v>
      </c>
      <c r="H1560" s="73"/>
      <c r="I1560" s="51"/>
    </row>
    <row r="1561" spans="1:9" x14ac:dyDescent="0.3">
      <c r="A1561" s="51">
        <v>1</v>
      </c>
      <c r="B1561" s="51"/>
      <c r="C1561" s="51">
        <f t="shared" si="206"/>
        <v>142</v>
      </c>
      <c r="D1561" s="51">
        <v>0</v>
      </c>
      <c r="E1561" s="51">
        <v>0</v>
      </c>
      <c r="F1561" s="51">
        <f t="shared" si="207"/>
        <v>862</v>
      </c>
      <c r="G1561" s="73" t="s">
        <v>739</v>
      </c>
      <c r="H1561" s="73"/>
      <c r="I1561" s="51"/>
    </row>
    <row r="1562" spans="1:9" x14ac:dyDescent="0.3">
      <c r="A1562" s="51">
        <v>1</v>
      </c>
      <c r="B1562" s="51"/>
      <c r="C1562" s="51">
        <f t="shared" si="206"/>
        <v>142</v>
      </c>
      <c r="D1562" s="51">
        <v>0</v>
      </c>
      <c r="E1562" s="51">
        <v>0</v>
      </c>
      <c r="F1562" s="51">
        <f t="shared" si="207"/>
        <v>863</v>
      </c>
      <c r="G1562" s="73" t="s">
        <v>740</v>
      </c>
      <c r="H1562" s="73"/>
      <c r="I1562" s="51"/>
    </row>
    <row r="1563" spans="1:9" x14ac:dyDescent="0.3">
      <c r="A1563" s="51">
        <v>1</v>
      </c>
      <c r="B1563" s="51"/>
      <c r="C1563" s="51">
        <f t="shared" si="206"/>
        <v>142</v>
      </c>
      <c r="D1563" s="51">
        <v>0</v>
      </c>
      <c r="E1563" s="51">
        <v>0</v>
      </c>
      <c r="F1563" s="51">
        <f t="shared" si="207"/>
        <v>864</v>
      </c>
      <c r="G1563" s="73" t="s">
        <v>741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143</v>
      </c>
      <c r="D1565" s="51">
        <v>0</v>
      </c>
      <c r="E1565" s="51">
        <v>0</v>
      </c>
      <c r="F1565" s="51">
        <f>F1548+16</f>
        <v>865</v>
      </c>
      <c r="G1565" s="73" t="s">
        <v>726</v>
      </c>
      <c r="H1565" s="73" t="s">
        <v>474</v>
      </c>
      <c r="I1565" s="58" t="str">
        <f xml:space="preserve"> MID(I1548,1,12) &amp; TEXT(MID(I1548,13,2)+1,"00") &amp; "]" &amp; RIGHT(I1548,LEN(I1548)-FIND("]",I1548))</f>
        <v>ChuteStatus[28].b0</v>
      </c>
    </row>
    <row r="1566" spans="1:9" x14ac:dyDescent="0.3">
      <c r="A1566" s="51">
        <v>1</v>
      </c>
      <c r="B1566" s="51"/>
      <c r="C1566" s="51">
        <f>C1565</f>
        <v>143</v>
      </c>
      <c r="D1566" s="51">
        <v>0</v>
      </c>
      <c r="E1566" s="51">
        <v>0</v>
      </c>
      <c r="F1566" s="51">
        <f>F1565+1</f>
        <v>866</v>
      </c>
      <c r="G1566" s="73" t="s">
        <v>727</v>
      </c>
      <c r="H1566" s="73" t="s">
        <v>475</v>
      </c>
      <c r="I1566" s="58" t="str">
        <f xml:space="preserve"> MID(I1565,1,16) &amp; "b1"</f>
        <v>ChuteStatus[28].b1</v>
      </c>
    </row>
    <row r="1567" spans="1:9" x14ac:dyDescent="0.3">
      <c r="A1567" s="51">
        <v>1</v>
      </c>
      <c r="B1567" s="51"/>
      <c r="C1567" s="51">
        <f t="shared" ref="C1567:C1580" si="208">C1566</f>
        <v>143</v>
      </c>
      <c r="D1567" s="51">
        <v>0</v>
      </c>
      <c r="E1567" s="51">
        <v>0</v>
      </c>
      <c r="F1567" s="51">
        <f t="shared" ref="F1567:F1580" si="209">F1566+1</f>
        <v>867</v>
      </c>
      <c r="G1567" s="73" t="s">
        <v>728</v>
      </c>
      <c r="H1567" s="73" t="s">
        <v>476</v>
      </c>
      <c r="I1567" s="58" t="str">
        <f xml:space="preserve"> MID(I1566,1,16) &amp; "b2"</f>
        <v>ChuteStatus[28].b2</v>
      </c>
    </row>
    <row r="1568" spans="1:9" x14ac:dyDescent="0.3">
      <c r="A1568" s="51">
        <v>1</v>
      </c>
      <c r="B1568" s="51"/>
      <c r="C1568" s="51">
        <f t="shared" si="208"/>
        <v>143</v>
      </c>
      <c r="D1568" s="51">
        <v>0</v>
      </c>
      <c r="E1568" s="51">
        <v>0</v>
      </c>
      <c r="F1568" s="51">
        <f t="shared" si="209"/>
        <v>868</v>
      </c>
      <c r="G1568" s="73" t="s">
        <v>729</v>
      </c>
      <c r="H1568" s="73" t="s">
        <v>692</v>
      </c>
      <c r="I1568" s="58" t="str">
        <f xml:space="preserve"> MID(I1567,1,16) &amp; "b3"</f>
        <v>ChuteStatus[28].b3</v>
      </c>
    </row>
    <row r="1569" spans="1:9" x14ac:dyDescent="0.3">
      <c r="A1569" s="51">
        <v>1</v>
      </c>
      <c r="B1569" s="51"/>
      <c r="C1569" s="51">
        <f t="shared" si="208"/>
        <v>143</v>
      </c>
      <c r="D1569" s="51">
        <v>0</v>
      </c>
      <c r="E1569" s="51">
        <v>0</v>
      </c>
      <c r="F1569" s="51">
        <f t="shared" si="209"/>
        <v>869</v>
      </c>
      <c r="G1569" s="73" t="s">
        <v>730</v>
      </c>
      <c r="H1569" s="73"/>
      <c r="I1569" s="51"/>
    </row>
    <row r="1570" spans="1:9" x14ac:dyDescent="0.3">
      <c r="A1570" s="51">
        <v>1</v>
      </c>
      <c r="B1570" s="51"/>
      <c r="C1570" s="51">
        <f t="shared" si="208"/>
        <v>143</v>
      </c>
      <c r="D1570" s="51">
        <v>0</v>
      </c>
      <c r="E1570" s="51">
        <v>0</v>
      </c>
      <c r="F1570" s="51">
        <f t="shared" si="209"/>
        <v>870</v>
      </c>
      <c r="G1570" s="73" t="s">
        <v>731</v>
      </c>
      <c r="H1570" s="73"/>
      <c r="I1570" s="51"/>
    </row>
    <row r="1571" spans="1:9" x14ac:dyDescent="0.3">
      <c r="A1571" s="51">
        <v>1</v>
      </c>
      <c r="B1571" s="51"/>
      <c r="C1571" s="51">
        <f t="shared" si="208"/>
        <v>143</v>
      </c>
      <c r="D1571" s="51">
        <v>0</v>
      </c>
      <c r="E1571" s="51">
        <v>0</v>
      </c>
      <c r="F1571" s="51">
        <f t="shared" si="209"/>
        <v>871</v>
      </c>
      <c r="G1571" s="73" t="s">
        <v>732</v>
      </c>
      <c r="H1571" s="73"/>
      <c r="I1571" s="51"/>
    </row>
    <row r="1572" spans="1:9" x14ac:dyDescent="0.3">
      <c r="A1572" s="51">
        <v>1</v>
      </c>
      <c r="B1572" s="51"/>
      <c r="C1572" s="51">
        <f t="shared" si="208"/>
        <v>143</v>
      </c>
      <c r="D1572" s="51">
        <v>0</v>
      </c>
      <c r="E1572" s="51">
        <v>0</v>
      </c>
      <c r="F1572" s="51">
        <f t="shared" si="209"/>
        <v>872</v>
      </c>
      <c r="G1572" s="73" t="s">
        <v>733</v>
      </c>
      <c r="H1572" s="73"/>
      <c r="I1572" s="51"/>
    </row>
    <row r="1573" spans="1:9" x14ac:dyDescent="0.3">
      <c r="A1573" s="51">
        <v>1</v>
      </c>
      <c r="B1573" s="51"/>
      <c r="C1573" s="51">
        <f t="shared" si="208"/>
        <v>143</v>
      </c>
      <c r="D1573" s="51">
        <v>0</v>
      </c>
      <c r="E1573" s="51">
        <v>0</v>
      </c>
      <c r="F1573" s="51">
        <f t="shared" si="209"/>
        <v>873</v>
      </c>
      <c r="G1573" s="73" t="s">
        <v>734</v>
      </c>
      <c r="H1573" s="73"/>
      <c r="I1573" s="51"/>
    </row>
    <row r="1574" spans="1:9" x14ac:dyDescent="0.3">
      <c r="A1574" s="51">
        <v>1</v>
      </c>
      <c r="B1574" s="51"/>
      <c r="C1574" s="51">
        <f t="shared" si="208"/>
        <v>143</v>
      </c>
      <c r="D1574" s="51">
        <v>0</v>
      </c>
      <c r="E1574" s="51">
        <v>0</v>
      </c>
      <c r="F1574" s="51">
        <f t="shared" si="209"/>
        <v>874</v>
      </c>
      <c r="G1574" s="73" t="s">
        <v>735</v>
      </c>
      <c r="H1574" s="73"/>
      <c r="I1574" s="51"/>
    </row>
    <row r="1575" spans="1:9" x14ac:dyDescent="0.3">
      <c r="A1575" s="51">
        <v>1</v>
      </c>
      <c r="B1575" s="51"/>
      <c r="C1575" s="51">
        <f t="shared" si="208"/>
        <v>143</v>
      </c>
      <c r="D1575" s="51">
        <v>0</v>
      </c>
      <c r="E1575" s="51">
        <v>0</v>
      </c>
      <c r="F1575" s="51">
        <f t="shared" si="209"/>
        <v>875</v>
      </c>
      <c r="G1575" s="73" t="s">
        <v>736</v>
      </c>
      <c r="H1575" s="73"/>
      <c r="I1575" s="51"/>
    </row>
    <row r="1576" spans="1:9" x14ac:dyDescent="0.3">
      <c r="A1576" s="51">
        <v>1</v>
      </c>
      <c r="B1576" s="51"/>
      <c r="C1576" s="51">
        <f t="shared" si="208"/>
        <v>143</v>
      </c>
      <c r="D1576" s="51">
        <v>0</v>
      </c>
      <c r="E1576" s="51">
        <v>0</v>
      </c>
      <c r="F1576" s="51">
        <f t="shared" si="209"/>
        <v>876</v>
      </c>
      <c r="G1576" s="73" t="s">
        <v>737</v>
      </c>
      <c r="H1576" s="73"/>
      <c r="I1576" s="51"/>
    </row>
    <row r="1577" spans="1:9" x14ac:dyDescent="0.3">
      <c r="A1577" s="51">
        <v>1</v>
      </c>
      <c r="B1577" s="51"/>
      <c r="C1577" s="51">
        <f t="shared" si="208"/>
        <v>143</v>
      </c>
      <c r="D1577" s="51">
        <v>0</v>
      </c>
      <c r="E1577" s="51">
        <v>0</v>
      </c>
      <c r="F1577" s="51">
        <f t="shared" si="209"/>
        <v>877</v>
      </c>
      <c r="G1577" s="73" t="s">
        <v>738</v>
      </c>
      <c r="H1577" s="73"/>
      <c r="I1577" s="51"/>
    </row>
    <row r="1578" spans="1:9" x14ac:dyDescent="0.3">
      <c r="A1578" s="51">
        <v>1</v>
      </c>
      <c r="B1578" s="51"/>
      <c r="C1578" s="51">
        <f t="shared" si="208"/>
        <v>143</v>
      </c>
      <c r="D1578" s="51">
        <v>0</v>
      </c>
      <c r="E1578" s="51">
        <v>0</v>
      </c>
      <c r="F1578" s="51">
        <f t="shared" si="209"/>
        <v>878</v>
      </c>
      <c r="G1578" s="73" t="s">
        <v>739</v>
      </c>
      <c r="H1578" s="73"/>
      <c r="I1578" s="51"/>
    </row>
    <row r="1579" spans="1:9" x14ac:dyDescent="0.3">
      <c r="A1579" s="51">
        <v>1</v>
      </c>
      <c r="B1579" s="51"/>
      <c r="C1579" s="51">
        <f t="shared" si="208"/>
        <v>143</v>
      </c>
      <c r="D1579" s="51">
        <v>0</v>
      </c>
      <c r="E1579" s="51">
        <v>0</v>
      </c>
      <c r="F1579" s="51">
        <f t="shared" si="209"/>
        <v>879</v>
      </c>
      <c r="G1579" s="73" t="s">
        <v>740</v>
      </c>
      <c r="H1579" s="73"/>
      <c r="I1579" s="51"/>
    </row>
    <row r="1580" spans="1:9" x14ac:dyDescent="0.3">
      <c r="A1580" s="51">
        <v>1</v>
      </c>
      <c r="B1580" s="51"/>
      <c r="C1580" s="51">
        <f t="shared" si="208"/>
        <v>143</v>
      </c>
      <c r="D1580" s="51">
        <v>0</v>
      </c>
      <c r="E1580" s="51">
        <v>0</v>
      </c>
      <c r="F1580" s="51">
        <f t="shared" si="209"/>
        <v>880</v>
      </c>
      <c r="G1580" s="73" t="s">
        <v>741</v>
      </c>
      <c r="H1580" s="51"/>
      <c r="I1580" s="51"/>
    </row>
    <row r="1582" spans="1:9" x14ac:dyDescent="0.3">
      <c r="A1582" s="51">
        <v>1</v>
      </c>
      <c r="B1582" s="51"/>
      <c r="C1582" s="51">
        <f>C1565+1</f>
        <v>144</v>
      </c>
      <c r="D1582" s="51">
        <v>0</v>
      </c>
      <c r="E1582" s="51">
        <v>0</v>
      </c>
      <c r="F1582" s="51">
        <f>F1565+16</f>
        <v>881</v>
      </c>
      <c r="G1582" s="73" t="s">
        <v>726</v>
      </c>
      <c r="H1582" s="73" t="s">
        <v>474</v>
      </c>
      <c r="I1582" s="58" t="str">
        <f xml:space="preserve"> MID(I1565,1,12) &amp; TEXT(MID(I1565,13,2)+1,"00") &amp; "]" &amp; RIGHT(I1565,LEN(I1565)-FIND("]",I1565))</f>
        <v>ChuteStatus[29].b0</v>
      </c>
    </row>
    <row r="1583" spans="1:9" x14ac:dyDescent="0.3">
      <c r="A1583" s="51">
        <v>1</v>
      </c>
      <c r="B1583" s="51"/>
      <c r="C1583" s="51">
        <f>C1582</f>
        <v>144</v>
      </c>
      <c r="D1583" s="51">
        <v>0</v>
      </c>
      <c r="E1583" s="51">
        <v>0</v>
      </c>
      <c r="F1583" s="51">
        <f>F1582+1</f>
        <v>882</v>
      </c>
      <c r="G1583" s="73" t="s">
        <v>727</v>
      </c>
      <c r="H1583" s="73" t="s">
        <v>475</v>
      </c>
      <c r="I1583" s="58" t="str">
        <f xml:space="preserve"> MID(I1582,1,16) &amp; "b1"</f>
        <v>ChuteStatus[29].b1</v>
      </c>
    </row>
    <row r="1584" spans="1:9" x14ac:dyDescent="0.3">
      <c r="A1584" s="51">
        <v>1</v>
      </c>
      <c r="B1584" s="51"/>
      <c r="C1584" s="51">
        <f t="shared" ref="C1584:C1597" si="210">C1583</f>
        <v>144</v>
      </c>
      <c r="D1584" s="51">
        <v>0</v>
      </c>
      <c r="E1584" s="51">
        <v>0</v>
      </c>
      <c r="F1584" s="51">
        <f t="shared" ref="F1584:F1597" si="211">F1583+1</f>
        <v>883</v>
      </c>
      <c r="G1584" s="73" t="s">
        <v>728</v>
      </c>
      <c r="H1584" s="73" t="s">
        <v>476</v>
      </c>
      <c r="I1584" s="58" t="str">
        <f xml:space="preserve"> MID(I1583,1,16) &amp; "b2"</f>
        <v>ChuteStatus[29].b2</v>
      </c>
    </row>
    <row r="1585" spans="1:9" x14ac:dyDescent="0.3">
      <c r="A1585" s="51">
        <v>1</v>
      </c>
      <c r="B1585" s="51"/>
      <c r="C1585" s="51">
        <f t="shared" si="210"/>
        <v>144</v>
      </c>
      <c r="D1585" s="51">
        <v>0</v>
      </c>
      <c r="E1585" s="51">
        <v>0</v>
      </c>
      <c r="F1585" s="51">
        <f t="shared" si="211"/>
        <v>884</v>
      </c>
      <c r="G1585" s="73" t="s">
        <v>729</v>
      </c>
      <c r="H1585" s="73" t="s">
        <v>692</v>
      </c>
      <c r="I1585" s="58" t="str">
        <f xml:space="preserve"> MID(I1584,1,16) &amp; "b3"</f>
        <v>ChuteStatus[29].b3</v>
      </c>
    </row>
    <row r="1586" spans="1:9" x14ac:dyDescent="0.3">
      <c r="A1586" s="51">
        <v>1</v>
      </c>
      <c r="B1586" s="51"/>
      <c r="C1586" s="51">
        <f t="shared" si="210"/>
        <v>144</v>
      </c>
      <c r="D1586" s="51">
        <v>0</v>
      </c>
      <c r="E1586" s="51">
        <v>0</v>
      </c>
      <c r="F1586" s="51">
        <f t="shared" si="211"/>
        <v>885</v>
      </c>
      <c r="G1586" s="73" t="s">
        <v>730</v>
      </c>
      <c r="H1586" s="73"/>
      <c r="I1586" s="51"/>
    </row>
    <row r="1587" spans="1:9" x14ac:dyDescent="0.3">
      <c r="A1587" s="51">
        <v>1</v>
      </c>
      <c r="B1587" s="51"/>
      <c r="C1587" s="51">
        <f t="shared" si="210"/>
        <v>144</v>
      </c>
      <c r="D1587" s="51">
        <v>0</v>
      </c>
      <c r="E1587" s="51">
        <v>0</v>
      </c>
      <c r="F1587" s="51">
        <f t="shared" si="211"/>
        <v>886</v>
      </c>
      <c r="G1587" s="73" t="s">
        <v>731</v>
      </c>
      <c r="H1587" s="73"/>
      <c r="I1587" s="51"/>
    </row>
    <row r="1588" spans="1:9" x14ac:dyDescent="0.3">
      <c r="A1588" s="51">
        <v>1</v>
      </c>
      <c r="B1588" s="51"/>
      <c r="C1588" s="51">
        <f t="shared" si="210"/>
        <v>144</v>
      </c>
      <c r="D1588" s="51">
        <v>0</v>
      </c>
      <c r="E1588" s="51">
        <v>0</v>
      </c>
      <c r="F1588" s="51">
        <f t="shared" si="211"/>
        <v>887</v>
      </c>
      <c r="G1588" s="73" t="s">
        <v>732</v>
      </c>
      <c r="H1588" s="73"/>
      <c r="I1588" s="51"/>
    </row>
    <row r="1589" spans="1:9" x14ac:dyDescent="0.3">
      <c r="A1589" s="51">
        <v>1</v>
      </c>
      <c r="B1589" s="51"/>
      <c r="C1589" s="51">
        <f t="shared" si="210"/>
        <v>144</v>
      </c>
      <c r="D1589" s="51">
        <v>0</v>
      </c>
      <c r="E1589" s="51">
        <v>0</v>
      </c>
      <c r="F1589" s="51">
        <f t="shared" si="211"/>
        <v>888</v>
      </c>
      <c r="G1589" s="73" t="s">
        <v>733</v>
      </c>
      <c r="H1589" s="73"/>
      <c r="I1589" s="51"/>
    </row>
    <row r="1590" spans="1:9" x14ac:dyDescent="0.3">
      <c r="A1590" s="51">
        <v>1</v>
      </c>
      <c r="B1590" s="51"/>
      <c r="C1590" s="51">
        <f t="shared" si="210"/>
        <v>144</v>
      </c>
      <c r="D1590" s="51">
        <v>0</v>
      </c>
      <c r="E1590" s="51">
        <v>0</v>
      </c>
      <c r="F1590" s="51">
        <f t="shared" si="211"/>
        <v>889</v>
      </c>
      <c r="G1590" s="73" t="s">
        <v>734</v>
      </c>
      <c r="H1590" s="73"/>
      <c r="I1590" s="51"/>
    </row>
    <row r="1591" spans="1:9" x14ac:dyDescent="0.3">
      <c r="A1591" s="51">
        <v>1</v>
      </c>
      <c r="B1591" s="51"/>
      <c r="C1591" s="51">
        <f t="shared" si="210"/>
        <v>144</v>
      </c>
      <c r="D1591" s="51">
        <v>0</v>
      </c>
      <c r="E1591" s="51">
        <v>0</v>
      </c>
      <c r="F1591" s="51">
        <f t="shared" si="211"/>
        <v>890</v>
      </c>
      <c r="G1591" s="73" t="s">
        <v>735</v>
      </c>
      <c r="H1591" s="73"/>
      <c r="I1591" s="51"/>
    </row>
    <row r="1592" spans="1:9" x14ac:dyDescent="0.3">
      <c r="A1592" s="51">
        <v>1</v>
      </c>
      <c r="B1592" s="51"/>
      <c r="C1592" s="51">
        <f t="shared" si="210"/>
        <v>144</v>
      </c>
      <c r="D1592" s="51">
        <v>0</v>
      </c>
      <c r="E1592" s="51">
        <v>0</v>
      </c>
      <c r="F1592" s="51">
        <f t="shared" si="211"/>
        <v>891</v>
      </c>
      <c r="G1592" s="73" t="s">
        <v>736</v>
      </c>
      <c r="H1592" s="73"/>
      <c r="I1592" s="51"/>
    </row>
    <row r="1593" spans="1:9" x14ac:dyDescent="0.3">
      <c r="A1593" s="51">
        <v>1</v>
      </c>
      <c r="B1593" s="51"/>
      <c r="C1593" s="51">
        <f t="shared" si="210"/>
        <v>144</v>
      </c>
      <c r="D1593" s="51">
        <v>0</v>
      </c>
      <c r="E1593" s="51">
        <v>0</v>
      </c>
      <c r="F1593" s="51">
        <f t="shared" si="211"/>
        <v>892</v>
      </c>
      <c r="G1593" s="73" t="s">
        <v>737</v>
      </c>
      <c r="H1593" s="73"/>
      <c r="I1593" s="51"/>
    </row>
    <row r="1594" spans="1:9" x14ac:dyDescent="0.3">
      <c r="A1594" s="51">
        <v>1</v>
      </c>
      <c r="B1594" s="51"/>
      <c r="C1594" s="51">
        <f t="shared" si="210"/>
        <v>144</v>
      </c>
      <c r="D1594" s="51">
        <v>0</v>
      </c>
      <c r="E1594" s="51">
        <v>0</v>
      </c>
      <c r="F1594" s="51">
        <f t="shared" si="211"/>
        <v>893</v>
      </c>
      <c r="G1594" s="73" t="s">
        <v>738</v>
      </c>
      <c r="H1594" s="73"/>
      <c r="I1594" s="51"/>
    </row>
    <row r="1595" spans="1:9" x14ac:dyDescent="0.3">
      <c r="A1595" s="51">
        <v>1</v>
      </c>
      <c r="B1595" s="51"/>
      <c r="C1595" s="51">
        <f t="shared" si="210"/>
        <v>144</v>
      </c>
      <c r="D1595" s="51">
        <v>0</v>
      </c>
      <c r="E1595" s="51">
        <v>0</v>
      </c>
      <c r="F1595" s="51">
        <f t="shared" si="211"/>
        <v>894</v>
      </c>
      <c r="G1595" s="73" t="s">
        <v>739</v>
      </c>
      <c r="H1595" s="73"/>
      <c r="I1595" s="51"/>
    </row>
    <row r="1596" spans="1:9" x14ac:dyDescent="0.3">
      <c r="A1596" s="51">
        <v>1</v>
      </c>
      <c r="B1596" s="51"/>
      <c r="C1596" s="51">
        <f t="shared" si="210"/>
        <v>144</v>
      </c>
      <c r="D1596" s="51">
        <v>0</v>
      </c>
      <c r="E1596" s="51">
        <v>0</v>
      </c>
      <c r="F1596" s="51">
        <f t="shared" si="211"/>
        <v>895</v>
      </c>
      <c r="G1596" s="73" t="s">
        <v>740</v>
      </c>
      <c r="H1596" s="73"/>
      <c r="I1596" s="51"/>
    </row>
    <row r="1597" spans="1:9" x14ac:dyDescent="0.3">
      <c r="A1597" s="51">
        <v>1</v>
      </c>
      <c r="B1597" s="51"/>
      <c r="C1597" s="51">
        <f t="shared" si="210"/>
        <v>144</v>
      </c>
      <c r="D1597" s="51">
        <v>0</v>
      </c>
      <c r="E1597" s="51">
        <v>0</v>
      </c>
      <c r="F1597" s="51">
        <f t="shared" si="211"/>
        <v>896</v>
      </c>
      <c r="G1597" s="73" t="s">
        <v>741</v>
      </c>
      <c r="H1597" s="51"/>
      <c r="I1597" s="51"/>
    </row>
    <row r="1599" spans="1:9" x14ac:dyDescent="0.3">
      <c r="A1599" s="51">
        <v>1</v>
      </c>
      <c r="B1599" s="51"/>
      <c r="C1599" s="51">
        <f>C1582+1</f>
        <v>145</v>
      </c>
      <c r="D1599" s="51">
        <v>0</v>
      </c>
      <c r="E1599" s="51">
        <v>0</v>
      </c>
      <c r="F1599" s="51">
        <f>F1582+16</f>
        <v>897</v>
      </c>
      <c r="G1599" s="73" t="s">
        <v>726</v>
      </c>
      <c r="H1599" s="73" t="s">
        <v>474</v>
      </c>
      <c r="I1599" s="58" t="str">
        <f xml:space="preserve"> MID(I1582,1,12) &amp; TEXT(MID(I1582,13,2)+1,"00") &amp; "]" &amp; RIGHT(I1582,LEN(I1582)-FIND("]",I1582))</f>
        <v>ChuteStatus[30].b0</v>
      </c>
    </row>
    <row r="1600" spans="1:9" x14ac:dyDescent="0.3">
      <c r="A1600" s="51">
        <v>1</v>
      </c>
      <c r="B1600" s="51"/>
      <c r="C1600" s="51">
        <f>C1599</f>
        <v>145</v>
      </c>
      <c r="D1600" s="51">
        <v>0</v>
      </c>
      <c r="E1600" s="51">
        <v>0</v>
      </c>
      <c r="F1600" s="51">
        <f>F1599+1</f>
        <v>898</v>
      </c>
      <c r="G1600" s="73" t="s">
        <v>727</v>
      </c>
      <c r="H1600" s="73" t="s">
        <v>475</v>
      </c>
      <c r="I1600" s="58" t="str">
        <f xml:space="preserve"> MID(I1599,1,16) &amp; "b1"</f>
        <v>ChuteStatus[30].b1</v>
      </c>
    </row>
    <row r="1601" spans="1:9" x14ac:dyDescent="0.3">
      <c r="A1601" s="51">
        <v>1</v>
      </c>
      <c r="B1601" s="51"/>
      <c r="C1601" s="51">
        <f t="shared" ref="C1601:C1614" si="212">C1600</f>
        <v>145</v>
      </c>
      <c r="D1601" s="51">
        <v>0</v>
      </c>
      <c r="E1601" s="51">
        <v>0</v>
      </c>
      <c r="F1601" s="51">
        <f t="shared" ref="F1601:F1614" si="213">F1600+1</f>
        <v>899</v>
      </c>
      <c r="G1601" s="73" t="s">
        <v>728</v>
      </c>
      <c r="H1601" s="73" t="s">
        <v>476</v>
      </c>
      <c r="I1601" s="58" t="str">
        <f xml:space="preserve"> MID(I1600,1,16) &amp; "b2"</f>
        <v>ChuteStatus[30].b2</v>
      </c>
    </row>
    <row r="1602" spans="1:9" x14ac:dyDescent="0.3">
      <c r="A1602" s="51">
        <v>1</v>
      </c>
      <c r="B1602" s="51"/>
      <c r="C1602" s="51">
        <f t="shared" si="212"/>
        <v>145</v>
      </c>
      <c r="D1602" s="51">
        <v>0</v>
      </c>
      <c r="E1602" s="51">
        <v>0</v>
      </c>
      <c r="F1602" s="51">
        <f t="shared" si="213"/>
        <v>900</v>
      </c>
      <c r="G1602" s="73" t="s">
        <v>729</v>
      </c>
      <c r="H1602" s="73" t="s">
        <v>692</v>
      </c>
      <c r="I1602" s="58" t="str">
        <f xml:space="preserve"> MID(I1601,1,16) &amp; "b3"</f>
        <v>ChuteStatus[30].b3</v>
      </c>
    </row>
    <row r="1603" spans="1:9" x14ac:dyDescent="0.3">
      <c r="A1603" s="51">
        <v>1</v>
      </c>
      <c r="B1603" s="51"/>
      <c r="C1603" s="51">
        <f t="shared" si="212"/>
        <v>145</v>
      </c>
      <c r="D1603" s="51">
        <v>0</v>
      </c>
      <c r="E1603" s="51">
        <v>0</v>
      </c>
      <c r="F1603" s="51">
        <f t="shared" si="213"/>
        <v>901</v>
      </c>
      <c r="G1603" s="73" t="s">
        <v>730</v>
      </c>
      <c r="H1603" s="73"/>
      <c r="I1603" s="51"/>
    </row>
    <row r="1604" spans="1:9" x14ac:dyDescent="0.3">
      <c r="A1604" s="51">
        <v>1</v>
      </c>
      <c r="B1604" s="51"/>
      <c r="C1604" s="51">
        <f t="shared" si="212"/>
        <v>145</v>
      </c>
      <c r="D1604" s="51">
        <v>0</v>
      </c>
      <c r="E1604" s="51">
        <v>0</v>
      </c>
      <c r="F1604" s="51">
        <f t="shared" si="213"/>
        <v>902</v>
      </c>
      <c r="G1604" s="73" t="s">
        <v>731</v>
      </c>
      <c r="H1604" s="73"/>
      <c r="I1604" s="51"/>
    </row>
    <row r="1605" spans="1:9" x14ac:dyDescent="0.3">
      <c r="A1605" s="51">
        <v>1</v>
      </c>
      <c r="B1605" s="51"/>
      <c r="C1605" s="51">
        <f t="shared" si="212"/>
        <v>145</v>
      </c>
      <c r="D1605" s="51">
        <v>0</v>
      </c>
      <c r="E1605" s="51">
        <v>0</v>
      </c>
      <c r="F1605" s="51">
        <f t="shared" si="213"/>
        <v>903</v>
      </c>
      <c r="G1605" s="73" t="s">
        <v>732</v>
      </c>
      <c r="H1605" s="73"/>
      <c r="I1605" s="51"/>
    </row>
    <row r="1606" spans="1:9" x14ac:dyDescent="0.3">
      <c r="A1606" s="51">
        <v>1</v>
      </c>
      <c r="B1606" s="51"/>
      <c r="C1606" s="51">
        <f t="shared" si="212"/>
        <v>145</v>
      </c>
      <c r="D1606" s="51">
        <v>0</v>
      </c>
      <c r="E1606" s="51">
        <v>0</v>
      </c>
      <c r="F1606" s="51">
        <f t="shared" si="213"/>
        <v>904</v>
      </c>
      <c r="G1606" s="73" t="s">
        <v>733</v>
      </c>
      <c r="H1606" s="73"/>
      <c r="I1606" s="51"/>
    </row>
    <row r="1607" spans="1:9" x14ac:dyDescent="0.3">
      <c r="A1607" s="51">
        <v>1</v>
      </c>
      <c r="B1607" s="51"/>
      <c r="C1607" s="51">
        <f t="shared" si="212"/>
        <v>145</v>
      </c>
      <c r="D1607" s="51">
        <v>0</v>
      </c>
      <c r="E1607" s="51">
        <v>0</v>
      </c>
      <c r="F1607" s="51">
        <f t="shared" si="213"/>
        <v>905</v>
      </c>
      <c r="G1607" s="73" t="s">
        <v>734</v>
      </c>
      <c r="H1607" s="73"/>
      <c r="I1607" s="51"/>
    </row>
    <row r="1608" spans="1:9" x14ac:dyDescent="0.3">
      <c r="A1608" s="51">
        <v>1</v>
      </c>
      <c r="B1608" s="51"/>
      <c r="C1608" s="51">
        <f t="shared" si="212"/>
        <v>145</v>
      </c>
      <c r="D1608" s="51">
        <v>0</v>
      </c>
      <c r="E1608" s="51">
        <v>0</v>
      </c>
      <c r="F1608" s="51">
        <f t="shared" si="213"/>
        <v>906</v>
      </c>
      <c r="G1608" s="73" t="s">
        <v>735</v>
      </c>
      <c r="H1608" s="73"/>
      <c r="I1608" s="51"/>
    </row>
    <row r="1609" spans="1:9" x14ac:dyDescent="0.3">
      <c r="A1609" s="51">
        <v>1</v>
      </c>
      <c r="B1609" s="51"/>
      <c r="C1609" s="51">
        <f t="shared" si="212"/>
        <v>145</v>
      </c>
      <c r="D1609" s="51">
        <v>0</v>
      </c>
      <c r="E1609" s="51">
        <v>0</v>
      </c>
      <c r="F1609" s="51">
        <f t="shared" si="213"/>
        <v>907</v>
      </c>
      <c r="G1609" s="73" t="s">
        <v>736</v>
      </c>
      <c r="H1609" s="73"/>
      <c r="I1609" s="51"/>
    </row>
    <row r="1610" spans="1:9" x14ac:dyDescent="0.3">
      <c r="A1610" s="51">
        <v>1</v>
      </c>
      <c r="B1610" s="51"/>
      <c r="C1610" s="51">
        <f t="shared" si="212"/>
        <v>145</v>
      </c>
      <c r="D1610" s="51">
        <v>0</v>
      </c>
      <c r="E1610" s="51">
        <v>0</v>
      </c>
      <c r="F1610" s="51">
        <f t="shared" si="213"/>
        <v>908</v>
      </c>
      <c r="G1610" s="73" t="s">
        <v>737</v>
      </c>
      <c r="H1610" s="73"/>
      <c r="I1610" s="51"/>
    </row>
    <row r="1611" spans="1:9" x14ac:dyDescent="0.3">
      <c r="A1611" s="51">
        <v>1</v>
      </c>
      <c r="B1611" s="51"/>
      <c r="C1611" s="51">
        <f t="shared" si="212"/>
        <v>145</v>
      </c>
      <c r="D1611" s="51">
        <v>0</v>
      </c>
      <c r="E1611" s="51">
        <v>0</v>
      </c>
      <c r="F1611" s="51">
        <f t="shared" si="213"/>
        <v>909</v>
      </c>
      <c r="G1611" s="73" t="s">
        <v>738</v>
      </c>
      <c r="H1611" s="73"/>
      <c r="I1611" s="51"/>
    </row>
    <row r="1612" spans="1:9" x14ac:dyDescent="0.3">
      <c r="A1612" s="51">
        <v>1</v>
      </c>
      <c r="B1612" s="51"/>
      <c r="C1612" s="51">
        <f t="shared" si="212"/>
        <v>145</v>
      </c>
      <c r="D1612" s="51">
        <v>0</v>
      </c>
      <c r="E1612" s="51">
        <v>0</v>
      </c>
      <c r="F1612" s="51">
        <f t="shared" si="213"/>
        <v>910</v>
      </c>
      <c r="G1612" s="73" t="s">
        <v>739</v>
      </c>
      <c r="H1612" s="73"/>
      <c r="I1612" s="51"/>
    </row>
    <row r="1613" spans="1:9" x14ac:dyDescent="0.3">
      <c r="A1613" s="51">
        <v>1</v>
      </c>
      <c r="B1613" s="51"/>
      <c r="C1613" s="51">
        <f t="shared" si="212"/>
        <v>145</v>
      </c>
      <c r="D1613" s="51">
        <v>0</v>
      </c>
      <c r="E1613" s="51">
        <v>0</v>
      </c>
      <c r="F1613" s="51">
        <f t="shared" si="213"/>
        <v>911</v>
      </c>
      <c r="G1613" s="73" t="s">
        <v>740</v>
      </c>
      <c r="H1613" s="73"/>
      <c r="I1613" s="51"/>
    </row>
    <row r="1614" spans="1:9" x14ac:dyDescent="0.3">
      <c r="A1614" s="51">
        <v>1</v>
      </c>
      <c r="B1614" s="51"/>
      <c r="C1614" s="51">
        <f t="shared" si="212"/>
        <v>145</v>
      </c>
      <c r="D1614" s="51">
        <v>0</v>
      </c>
      <c r="E1614" s="51">
        <v>0</v>
      </c>
      <c r="F1614" s="51">
        <f t="shared" si="213"/>
        <v>912</v>
      </c>
      <c r="G1614" s="73" t="s">
        <v>741</v>
      </c>
      <c r="H1614" s="51"/>
      <c r="I1614" s="51"/>
    </row>
    <row r="1616" spans="1:9" x14ac:dyDescent="0.3">
      <c r="A1616" s="51">
        <v>1</v>
      </c>
      <c r="B1616" s="51"/>
      <c r="C1616" s="51">
        <f>C1599+1</f>
        <v>146</v>
      </c>
      <c r="D1616" s="51">
        <v>0</v>
      </c>
      <c r="E1616" s="51">
        <v>0</v>
      </c>
      <c r="F1616" s="51">
        <f>F1599+16</f>
        <v>913</v>
      </c>
      <c r="G1616" s="73" t="s">
        <v>726</v>
      </c>
      <c r="H1616" s="73" t="s">
        <v>474</v>
      </c>
      <c r="I1616" s="58" t="str">
        <f xml:space="preserve"> MID(I1599,1,12) &amp; TEXT(MID(I1599,13,2)+1,"00") &amp; "]" &amp; RIGHT(I1599,LEN(I1599)-FIND("]",I1599))</f>
        <v>ChuteStatus[31].b0</v>
      </c>
    </row>
    <row r="1617" spans="1:9" x14ac:dyDescent="0.3">
      <c r="A1617" s="51">
        <v>1</v>
      </c>
      <c r="B1617" s="51"/>
      <c r="C1617" s="51">
        <f>C1616</f>
        <v>146</v>
      </c>
      <c r="D1617" s="51">
        <v>0</v>
      </c>
      <c r="E1617" s="51">
        <v>0</v>
      </c>
      <c r="F1617" s="51">
        <f>F1616+1</f>
        <v>914</v>
      </c>
      <c r="G1617" s="73" t="s">
        <v>727</v>
      </c>
      <c r="H1617" s="73" t="s">
        <v>475</v>
      </c>
      <c r="I1617" s="58" t="str">
        <f xml:space="preserve"> MID(I1616,1,16) &amp; "b1"</f>
        <v>ChuteStatus[31].b1</v>
      </c>
    </row>
    <row r="1618" spans="1:9" x14ac:dyDescent="0.3">
      <c r="A1618" s="51">
        <v>1</v>
      </c>
      <c r="B1618" s="51"/>
      <c r="C1618" s="51">
        <f t="shared" ref="C1618:C1631" si="214">C1617</f>
        <v>146</v>
      </c>
      <c r="D1618" s="51">
        <v>0</v>
      </c>
      <c r="E1618" s="51">
        <v>0</v>
      </c>
      <c r="F1618" s="51">
        <f t="shared" ref="F1618:F1631" si="215">F1617+1</f>
        <v>915</v>
      </c>
      <c r="G1618" s="73" t="s">
        <v>728</v>
      </c>
      <c r="H1618" s="73" t="s">
        <v>476</v>
      </c>
      <c r="I1618" s="58" t="str">
        <f xml:space="preserve"> MID(I1617,1,16) &amp; "b2"</f>
        <v>ChuteStatus[31].b2</v>
      </c>
    </row>
    <row r="1619" spans="1:9" x14ac:dyDescent="0.3">
      <c r="A1619" s="51">
        <v>1</v>
      </c>
      <c r="B1619" s="51"/>
      <c r="C1619" s="51">
        <f t="shared" si="214"/>
        <v>146</v>
      </c>
      <c r="D1619" s="51">
        <v>0</v>
      </c>
      <c r="E1619" s="51">
        <v>0</v>
      </c>
      <c r="F1619" s="51">
        <f t="shared" si="215"/>
        <v>916</v>
      </c>
      <c r="G1619" s="73" t="s">
        <v>729</v>
      </c>
      <c r="H1619" s="73" t="s">
        <v>692</v>
      </c>
      <c r="I1619" s="58" t="str">
        <f xml:space="preserve"> MID(I1618,1,16) &amp; "b3"</f>
        <v>ChuteStatus[31].b3</v>
      </c>
    </row>
    <row r="1620" spans="1:9" x14ac:dyDescent="0.3">
      <c r="A1620" s="51">
        <v>1</v>
      </c>
      <c r="B1620" s="51"/>
      <c r="C1620" s="51">
        <f t="shared" si="214"/>
        <v>146</v>
      </c>
      <c r="D1620" s="51">
        <v>0</v>
      </c>
      <c r="E1620" s="51">
        <v>0</v>
      </c>
      <c r="F1620" s="51">
        <f t="shared" si="215"/>
        <v>917</v>
      </c>
      <c r="G1620" s="73" t="s">
        <v>730</v>
      </c>
      <c r="H1620" s="73"/>
      <c r="I1620" s="51"/>
    </row>
    <row r="1621" spans="1:9" x14ac:dyDescent="0.3">
      <c r="A1621" s="51">
        <v>1</v>
      </c>
      <c r="B1621" s="51"/>
      <c r="C1621" s="51">
        <f t="shared" si="214"/>
        <v>146</v>
      </c>
      <c r="D1621" s="51">
        <v>0</v>
      </c>
      <c r="E1621" s="51">
        <v>0</v>
      </c>
      <c r="F1621" s="51">
        <f t="shared" si="215"/>
        <v>918</v>
      </c>
      <c r="G1621" s="73" t="s">
        <v>731</v>
      </c>
      <c r="H1621" s="73"/>
      <c r="I1621" s="51"/>
    </row>
    <row r="1622" spans="1:9" x14ac:dyDescent="0.3">
      <c r="A1622" s="51">
        <v>1</v>
      </c>
      <c r="B1622" s="51"/>
      <c r="C1622" s="51">
        <f t="shared" si="214"/>
        <v>146</v>
      </c>
      <c r="D1622" s="51">
        <v>0</v>
      </c>
      <c r="E1622" s="51">
        <v>0</v>
      </c>
      <c r="F1622" s="51">
        <f t="shared" si="215"/>
        <v>919</v>
      </c>
      <c r="G1622" s="73" t="s">
        <v>732</v>
      </c>
      <c r="H1622" s="73"/>
      <c r="I1622" s="51"/>
    </row>
    <row r="1623" spans="1:9" x14ac:dyDescent="0.3">
      <c r="A1623" s="51">
        <v>1</v>
      </c>
      <c r="B1623" s="51"/>
      <c r="C1623" s="51">
        <f t="shared" si="214"/>
        <v>146</v>
      </c>
      <c r="D1623" s="51">
        <v>0</v>
      </c>
      <c r="E1623" s="51">
        <v>0</v>
      </c>
      <c r="F1623" s="51">
        <f t="shared" si="215"/>
        <v>920</v>
      </c>
      <c r="G1623" s="73" t="s">
        <v>733</v>
      </c>
      <c r="H1623" s="73"/>
      <c r="I1623" s="51"/>
    </row>
    <row r="1624" spans="1:9" x14ac:dyDescent="0.3">
      <c r="A1624" s="51">
        <v>1</v>
      </c>
      <c r="B1624" s="51"/>
      <c r="C1624" s="51">
        <f t="shared" si="214"/>
        <v>146</v>
      </c>
      <c r="D1624" s="51">
        <v>0</v>
      </c>
      <c r="E1624" s="51">
        <v>0</v>
      </c>
      <c r="F1624" s="51">
        <f t="shared" si="215"/>
        <v>921</v>
      </c>
      <c r="G1624" s="73" t="s">
        <v>734</v>
      </c>
      <c r="H1624" s="73"/>
      <c r="I1624" s="51"/>
    </row>
    <row r="1625" spans="1:9" x14ac:dyDescent="0.3">
      <c r="A1625" s="51">
        <v>1</v>
      </c>
      <c r="B1625" s="51"/>
      <c r="C1625" s="51">
        <f t="shared" si="214"/>
        <v>146</v>
      </c>
      <c r="D1625" s="51">
        <v>0</v>
      </c>
      <c r="E1625" s="51">
        <v>0</v>
      </c>
      <c r="F1625" s="51">
        <f t="shared" si="215"/>
        <v>922</v>
      </c>
      <c r="G1625" s="73" t="s">
        <v>735</v>
      </c>
      <c r="H1625" s="73"/>
      <c r="I1625" s="51"/>
    </row>
    <row r="1626" spans="1:9" x14ac:dyDescent="0.3">
      <c r="A1626" s="51">
        <v>1</v>
      </c>
      <c r="B1626" s="51"/>
      <c r="C1626" s="51">
        <f t="shared" si="214"/>
        <v>146</v>
      </c>
      <c r="D1626" s="51">
        <v>0</v>
      </c>
      <c r="E1626" s="51">
        <v>0</v>
      </c>
      <c r="F1626" s="51">
        <f t="shared" si="215"/>
        <v>923</v>
      </c>
      <c r="G1626" s="73" t="s">
        <v>736</v>
      </c>
      <c r="H1626" s="73"/>
      <c r="I1626" s="51"/>
    </row>
    <row r="1627" spans="1:9" x14ac:dyDescent="0.3">
      <c r="A1627" s="51">
        <v>1</v>
      </c>
      <c r="B1627" s="51"/>
      <c r="C1627" s="51">
        <f t="shared" si="214"/>
        <v>146</v>
      </c>
      <c r="D1627" s="51">
        <v>0</v>
      </c>
      <c r="E1627" s="51">
        <v>0</v>
      </c>
      <c r="F1627" s="51">
        <f t="shared" si="215"/>
        <v>924</v>
      </c>
      <c r="G1627" s="73" t="s">
        <v>737</v>
      </c>
      <c r="H1627" s="73"/>
      <c r="I1627" s="51"/>
    </row>
    <row r="1628" spans="1:9" x14ac:dyDescent="0.3">
      <c r="A1628" s="51">
        <v>1</v>
      </c>
      <c r="B1628" s="51"/>
      <c r="C1628" s="51">
        <f t="shared" si="214"/>
        <v>146</v>
      </c>
      <c r="D1628" s="51">
        <v>0</v>
      </c>
      <c r="E1628" s="51">
        <v>0</v>
      </c>
      <c r="F1628" s="51">
        <f t="shared" si="215"/>
        <v>925</v>
      </c>
      <c r="G1628" s="73" t="s">
        <v>738</v>
      </c>
      <c r="H1628" s="73"/>
      <c r="I1628" s="51"/>
    </row>
    <row r="1629" spans="1:9" x14ac:dyDescent="0.3">
      <c r="A1629" s="51">
        <v>1</v>
      </c>
      <c r="B1629" s="51"/>
      <c r="C1629" s="51">
        <f t="shared" si="214"/>
        <v>146</v>
      </c>
      <c r="D1629" s="51">
        <v>0</v>
      </c>
      <c r="E1629" s="51">
        <v>0</v>
      </c>
      <c r="F1629" s="51">
        <f t="shared" si="215"/>
        <v>926</v>
      </c>
      <c r="G1629" s="73" t="s">
        <v>739</v>
      </c>
      <c r="H1629" s="73"/>
      <c r="I1629" s="51"/>
    </row>
    <row r="1630" spans="1:9" x14ac:dyDescent="0.3">
      <c r="A1630" s="51">
        <v>1</v>
      </c>
      <c r="B1630" s="51"/>
      <c r="C1630" s="51">
        <f t="shared" si="214"/>
        <v>146</v>
      </c>
      <c r="D1630" s="51">
        <v>0</v>
      </c>
      <c r="E1630" s="51">
        <v>0</v>
      </c>
      <c r="F1630" s="51">
        <f t="shared" si="215"/>
        <v>927</v>
      </c>
      <c r="G1630" s="73" t="s">
        <v>740</v>
      </c>
      <c r="H1630" s="73"/>
      <c r="I1630" s="51"/>
    </row>
    <row r="1631" spans="1:9" x14ac:dyDescent="0.3">
      <c r="A1631" s="51">
        <v>1</v>
      </c>
      <c r="B1631" s="51"/>
      <c r="C1631" s="51">
        <f t="shared" si="214"/>
        <v>146</v>
      </c>
      <c r="D1631" s="51">
        <v>0</v>
      </c>
      <c r="E1631" s="51">
        <v>0</v>
      </c>
      <c r="F1631" s="51">
        <f t="shared" si="215"/>
        <v>928</v>
      </c>
      <c r="G1631" s="73" t="s">
        <v>741</v>
      </c>
      <c r="H1631" s="51"/>
      <c r="I1631" s="51"/>
    </row>
    <row r="1633" spans="1:9" x14ac:dyDescent="0.3">
      <c r="A1633" s="51">
        <v>1</v>
      </c>
      <c r="B1633" s="51"/>
      <c r="C1633" s="51">
        <f>C1616+1</f>
        <v>147</v>
      </c>
      <c r="D1633" s="51">
        <v>0</v>
      </c>
      <c r="E1633" s="51">
        <v>0</v>
      </c>
      <c r="F1633" s="51">
        <f>F1616+16</f>
        <v>929</v>
      </c>
      <c r="G1633" s="73" t="s">
        <v>726</v>
      </c>
      <c r="H1633" s="73" t="s">
        <v>474</v>
      </c>
      <c r="I1633" s="58" t="str">
        <f xml:space="preserve"> MID(I1616,1,12) &amp; TEXT(MID(I1616,13,2)+1,"00") &amp; "]" &amp; RIGHT(I1616,LEN(I1616)-FIND("]",I1616))</f>
        <v>ChuteStatus[32].b0</v>
      </c>
    </row>
    <row r="1634" spans="1:9" x14ac:dyDescent="0.3">
      <c r="A1634" s="51">
        <v>1</v>
      </c>
      <c r="B1634" s="51"/>
      <c r="C1634" s="51">
        <f>C1633</f>
        <v>147</v>
      </c>
      <c r="D1634" s="51">
        <v>0</v>
      </c>
      <c r="E1634" s="51">
        <v>0</v>
      </c>
      <c r="F1634" s="51">
        <f>F1633+1</f>
        <v>930</v>
      </c>
      <c r="G1634" s="73" t="s">
        <v>727</v>
      </c>
      <c r="H1634" s="73" t="s">
        <v>475</v>
      </c>
      <c r="I1634" s="58" t="str">
        <f xml:space="preserve"> MID(I1633,1,16) &amp; "b1"</f>
        <v>ChuteStatus[32].b1</v>
      </c>
    </row>
    <row r="1635" spans="1:9" x14ac:dyDescent="0.3">
      <c r="A1635" s="51">
        <v>1</v>
      </c>
      <c r="B1635" s="51"/>
      <c r="C1635" s="51">
        <f t="shared" ref="C1635:C1648" si="216">C1634</f>
        <v>147</v>
      </c>
      <c r="D1635" s="51">
        <v>0</v>
      </c>
      <c r="E1635" s="51">
        <v>0</v>
      </c>
      <c r="F1635" s="51">
        <f t="shared" ref="F1635:F1648" si="217">F1634+1</f>
        <v>931</v>
      </c>
      <c r="G1635" s="73" t="s">
        <v>728</v>
      </c>
      <c r="H1635" s="73" t="s">
        <v>476</v>
      </c>
      <c r="I1635" s="58" t="str">
        <f xml:space="preserve"> MID(I1634,1,16) &amp; "b2"</f>
        <v>ChuteStatus[32].b2</v>
      </c>
    </row>
    <row r="1636" spans="1:9" x14ac:dyDescent="0.3">
      <c r="A1636" s="51">
        <v>1</v>
      </c>
      <c r="B1636" s="51"/>
      <c r="C1636" s="51">
        <f t="shared" si="216"/>
        <v>147</v>
      </c>
      <c r="D1636" s="51">
        <v>0</v>
      </c>
      <c r="E1636" s="51">
        <v>0</v>
      </c>
      <c r="F1636" s="51">
        <f t="shared" si="217"/>
        <v>932</v>
      </c>
      <c r="G1636" s="73" t="s">
        <v>729</v>
      </c>
      <c r="H1636" s="73" t="s">
        <v>692</v>
      </c>
      <c r="I1636" s="58" t="str">
        <f xml:space="preserve"> MID(I1635,1,16) &amp; "b3"</f>
        <v>ChuteStatus[32].b3</v>
      </c>
    </row>
    <row r="1637" spans="1:9" x14ac:dyDescent="0.3">
      <c r="A1637" s="51">
        <v>1</v>
      </c>
      <c r="B1637" s="51"/>
      <c r="C1637" s="51">
        <f t="shared" si="216"/>
        <v>147</v>
      </c>
      <c r="D1637" s="51">
        <v>0</v>
      </c>
      <c r="E1637" s="51">
        <v>0</v>
      </c>
      <c r="F1637" s="51">
        <f t="shared" si="217"/>
        <v>933</v>
      </c>
      <c r="G1637" s="73" t="s">
        <v>730</v>
      </c>
      <c r="H1637" s="73"/>
      <c r="I1637" s="51"/>
    </row>
    <row r="1638" spans="1:9" x14ac:dyDescent="0.3">
      <c r="A1638" s="51">
        <v>1</v>
      </c>
      <c r="B1638" s="51"/>
      <c r="C1638" s="51">
        <f t="shared" si="216"/>
        <v>147</v>
      </c>
      <c r="D1638" s="51">
        <v>0</v>
      </c>
      <c r="E1638" s="51">
        <v>0</v>
      </c>
      <c r="F1638" s="51">
        <f t="shared" si="217"/>
        <v>934</v>
      </c>
      <c r="G1638" s="73" t="s">
        <v>731</v>
      </c>
      <c r="H1638" s="73"/>
      <c r="I1638" s="51"/>
    </row>
    <row r="1639" spans="1:9" x14ac:dyDescent="0.3">
      <c r="A1639" s="51">
        <v>1</v>
      </c>
      <c r="B1639" s="51"/>
      <c r="C1639" s="51">
        <f t="shared" si="216"/>
        <v>147</v>
      </c>
      <c r="D1639" s="51">
        <v>0</v>
      </c>
      <c r="E1639" s="51">
        <v>0</v>
      </c>
      <c r="F1639" s="51">
        <f t="shared" si="217"/>
        <v>935</v>
      </c>
      <c r="G1639" s="73" t="s">
        <v>732</v>
      </c>
      <c r="H1639" s="73"/>
      <c r="I1639" s="51"/>
    </row>
    <row r="1640" spans="1:9" x14ac:dyDescent="0.3">
      <c r="A1640" s="51">
        <v>1</v>
      </c>
      <c r="B1640" s="51"/>
      <c r="C1640" s="51">
        <f t="shared" si="216"/>
        <v>147</v>
      </c>
      <c r="D1640" s="51">
        <v>0</v>
      </c>
      <c r="E1640" s="51">
        <v>0</v>
      </c>
      <c r="F1640" s="51">
        <f t="shared" si="217"/>
        <v>936</v>
      </c>
      <c r="G1640" s="73" t="s">
        <v>733</v>
      </c>
      <c r="H1640" s="73"/>
      <c r="I1640" s="51"/>
    </row>
    <row r="1641" spans="1:9" x14ac:dyDescent="0.3">
      <c r="A1641" s="51">
        <v>1</v>
      </c>
      <c r="B1641" s="51"/>
      <c r="C1641" s="51">
        <f t="shared" si="216"/>
        <v>147</v>
      </c>
      <c r="D1641" s="51">
        <v>0</v>
      </c>
      <c r="E1641" s="51">
        <v>0</v>
      </c>
      <c r="F1641" s="51">
        <f t="shared" si="217"/>
        <v>937</v>
      </c>
      <c r="G1641" s="73" t="s">
        <v>734</v>
      </c>
      <c r="H1641" s="73"/>
      <c r="I1641" s="51"/>
    </row>
    <row r="1642" spans="1:9" x14ac:dyDescent="0.3">
      <c r="A1642" s="51">
        <v>1</v>
      </c>
      <c r="B1642" s="51"/>
      <c r="C1642" s="51">
        <f t="shared" si="216"/>
        <v>147</v>
      </c>
      <c r="D1642" s="51">
        <v>0</v>
      </c>
      <c r="E1642" s="51">
        <v>0</v>
      </c>
      <c r="F1642" s="51">
        <f t="shared" si="217"/>
        <v>938</v>
      </c>
      <c r="G1642" s="73" t="s">
        <v>735</v>
      </c>
      <c r="H1642" s="73"/>
      <c r="I1642" s="51"/>
    </row>
    <row r="1643" spans="1:9" x14ac:dyDescent="0.3">
      <c r="A1643" s="51">
        <v>1</v>
      </c>
      <c r="B1643" s="51"/>
      <c r="C1643" s="51">
        <f t="shared" si="216"/>
        <v>147</v>
      </c>
      <c r="D1643" s="51">
        <v>0</v>
      </c>
      <c r="E1643" s="51">
        <v>0</v>
      </c>
      <c r="F1643" s="51">
        <f t="shared" si="217"/>
        <v>939</v>
      </c>
      <c r="G1643" s="73" t="s">
        <v>736</v>
      </c>
      <c r="H1643" s="73"/>
      <c r="I1643" s="51"/>
    </row>
    <row r="1644" spans="1:9" x14ac:dyDescent="0.3">
      <c r="A1644" s="51">
        <v>1</v>
      </c>
      <c r="B1644" s="51"/>
      <c r="C1644" s="51">
        <f t="shared" si="216"/>
        <v>147</v>
      </c>
      <c r="D1644" s="51">
        <v>0</v>
      </c>
      <c r="E1644" s="51">
        <v>0</v>
      </c>
      <c r="F1644" s="51">
        <f t="shared" si="217"/>
        <v>940</v>
      </c>
      <c r="G1644" s="73" t="s">
        <v>737</v>
      </c>
      <c r="H1644" s="73"/>
      <c r="I1644" s="51"/>
    </row>
    <row r="1645" spans="1:9" x14ac:dyDescent="0.3">
      <c r="A1645" s="51">
        <v>1</v>
      </c>
      <c r="B1645" s="51"/>
      <c r="C1645" s="51">
        <f t="shared" si="216"/>
        <v>147</v>
      </c>
      <c r="D1645" s="51">
        <v>0</v>
      </c>
      <c r="E1645" s="51">
        <v>0</v>
      </c>
      <c r="F1645" s="51">
        <f t="shared" si="217"/>
        <v>941</v>
      </c>
      <c r="G1645" s="73" t="s">
        <v>738</v>
      </c>
      <c r="H1645" s="73"/>
      <c r="I1645" s="51"/>
    </row>
    <row r="1646" spans="1:9" x14ac:dyDescent="0.3">
      <c r="A1646" s="51">
        <v>1</v>
      </c>
      <c r="B1646" s="51"/>
      <c r="C1646" s="51">
        <f t="shared" si="216"/>
        <v>147</v>
      </c>
      <c r="D1646" s="51">
        <v>0</v>
      </c>
      <c r="E1646" s="51">
        <v>0</v>
      </c>
      <c r="F1646" s="51">
        <f t="shared" si="217"/>
        <v>942</v>
      </c>
      <c r="G1646" s="73" t="s">
        <v>739</v>
      </c>
      <c r="H1646" s="73"/>
      <c r="I1646" s="51"/>
    </row>
    <row r="1647" spans="1:9" x14ac:dyDescent="0.3">
      <c r="A1647" s="51">
        <v>1</v>
      </c>
      <c r="B1647" s="51"/>
      <c r="C1647" s="51">
        <f t="shared" si="216"/>
        <v>147</v>
      </c>
      <c r="D1647" s="51">
        <v>0</v>
      </c>
      <c r="E1647" s="51">
        <v>0</v>
      </c>
      <c r="F1647" s="51">
        <f t="shared" si="217"/>
        <v>943</v>
      </c>
      <c r="G1647" s="73" t="s">
        <v>740</v>
      </c>
      <c r="H1647" s="73"/>
      <c r="I1647" s="51"/>
    </row>
    <row r="1648" spans="1:9" x14ac:dyDescent="0.3">
      <c r="A1648" s="51">
        <v>1</v>
      </c>
      <c r="B1648" s="51"/>
      <c r="C1648" s="51">
        <f t="shared" si="216"/>
        <v>147</v>
      </c>
      <c r="D1648" s="51">
        <v>0</v>
      </c>
      <c r="E1648" s="51">
        <v>0</v>
      </c>
      <c r="F1648" s="51">
        <f t="shared" si="217"/>
        <v>944</v>
      </c>
      <c r="G1648" s="73" t="s">
        <v>741</v>
      </c>
      <c r="H1648" s="51"/>
      <c r="I1648" s="51"/>
    </row>
    <row r="1650" spans="1:9" x14ac:dyDescent="0.3">
      <c r="A1650" s="51">
        <v>1</v>
      </c>
      <c r="B1650" s="51"/>
      <c r="C1650" s="51">
        <f>C1633+1</f>
        <v>148</v>
      </c>
      <c r="D1650" s="51">
        <v>0</v>
      </c>
      <c r="E1650" s="51">
        <v>0</v>
      </c>
      <c r="F1650" s="51">
        <f>F1633+16</f>
        <v>945</v>
      </c>
      <c r="G1650" s="73" t="s">
        <v>726</v>
      </c>
      <c r="H1650" s="73" t="s">
        <v>474</v>
      </c>
      <c r="I1650" s="58" t="str">
        <f xml:space="preserve"> MID(I1633,1,12) &amp; TEXT(MID(I1633,13,2)+1,"00") &amp; "]" &amp; RIGHT(I1633,LEN(I1633)-FIND("]",I1633))</f>
        <v>ChuteStatus[33].b0</v>
      </c>
    </row>
    <row r="1651" spans="1:9" x14ac:dyDescent="0.3">
      <c r="A1651" s="51">
        <v>1</v>
      </c>
      <c r="B1651" s="51"/>
      <c r="C1651" s="51">
        <f>C1650</f>
        <v>148</v>
      </c>
      <c r="D1651" s="51">
        <v>0</v>
      </c>
      <c r="E1651" s="51">
        <v>0</v>
      </c>
      <c r="F1651" s="51">
        <f>F1650+1</f>
        <v>946</v>
      </c>
      <c r="G1651" s="73" t="s">
        <v>727</v>
      </c>
      <c r="H1651" s="73" t="s">
        <v>475</v>
      </c>
      <c r="I1651" s="58" t="str">
        <f xml:space="preserve"> MID(I1650,1,16) &amp; "b1"</f>
        <v>ChuteStatus[33].b1</v>
      </c>
    </row>
    <row r="1652" spans="1:9" x14ac:dyDescent="0.3">
      <c r="A1652" s="51">
        <v>1</v>
      </c>
      <c r="B1652" s="51"/>
      <c r="C1652" s="51">
        <f t="shared" ref="C1652:C1665" si="218">C1651</f>
        <v>148</v>
      </c>
      <c r="D1652" s="51">
        <v>0</v>
      </c>
      <c r="E1652" s="51">
        <v>0</v>
      </c>
      <c r="F1652" s="51">
        <f t="shared" ref="F1652:F1665" si="219">F1651+1</f>
        <v>947</v>
      </c>
      <c r="G1652" s="73" t="s">
        <v>728</v>
      </c>
      <c r="H1652" s="73" t="s">
        <v>476</v>
      </c>
      <c r="I1652" s="58" t="str">
        <f xml:space="preserve"> MID(I1651,1,16) &amp; "b2"</f>
        <v>ChuteStatus[33].b2</v>
      </c>
    </row>
    <row r="1653" spans="1:9" x14ac:dyDescent="0.3">
      <c r="A1653" s="51">
        <v>1</v>
      </c>
      <c r="B1653" s="51"/>
      <c r="C1653" s="51">
        <f t="shared" si="218"/>
        <v>148</v>
      </c>
      <c r="D1653" s="51">
        <v>0</v>
      </c>
      <c r="E1653" s="51">
        <v>0</v>
      </c>
      <c r="F1653" s="51">
        <f t="shared" si="219"/>
        <v>948</v>
      </c>
      <c r="G1653" s="73" t="s">
        <v>729</v>
      </c>
      <c r="H1653" s="73" t="s">
        <v>692</v>
      </c>
      <c r="I1653" s="58" t="str">
        <f xml:space="preserve"> MID(I1652,1,16) &amp; "b3"</f>
        <v>ChuteStatus[33].b3</v>
      </c>
    </row>
    <row r="1654" spans="1:9" x14ac:dyDescent="0.3">
      <c r="A1654" s="51">
        <v>1</v>
      </c>
      <c r="B1654" s="51"/>
      <c r="C1654" s="51">
        <f t="shared" si="218"/>
        <v>148</v>
      </c>
      <c r="D1654" s="51">
        <v>0</v>
      </c>
      <c r="E1654" s="51">
        <v>0</v>
      </c>
      <c r="F1654" s="51">
        <f t="shared" si="219"/>
        <v>949</v>
      </c>
      <c r="G1654" s="73" t="s">
        <v>730</v>
      </c>
      <c r="H1654" s="73"/>
      <c r="I1654" s="51"/>
    </row>
    <row r="1655" spans="1:9" x14ac:dyDescent="0.3">
      <c r="A1655" s="51">
        <v>1</v>
      </c>
      <c r="B1655" s="51"/>
      <c r="C1655" s="51">
        <f t="shared" si="218"/>
        <v>148</v>
      </c>
      <c r="D1655" s="51">
        <v>0</v>
      </c>
      <c r="E1655" s="51">
        <v>0</v>
      </c>
      <c r="F1655" s="51">
        <f t="shared" si="219"/>
        <v>950</v>
      </c>
      <c r="G1655" s="73" t="s">
        <v>731</v>
      </c>
      <c r="H1655" s="73"/>
      <c r="I1655" s="51"/>
    </row>
    <row r="1656" spans="1:9" x14ac:dyDescent="0.3">
      <c r="A1656" s="51">
        <v>1</v>
      </c>
      <c r="B1656" s="51"/>
      <c r="C1656" s="51">
        <f t="shared" si="218"/>
        <v>148</v>
      </c>
      <c r="D1656" s="51">
        <v>0</v>
      </c>
      <c r="E1656" s="51">
        <v>0</v>
      </c>
      <c r="F1656" s="51">
        <f t="shared" si="219"/>
        <v>951</v>
      </c>
      <c r="G1656" s="73" t="s">
        <v>732</v>
      </c>
      <c r="H1656" s="73"/>
      <c r="I1656" s="51"/>
    </row>
    <row r="1657" spans="1:9" x14ac:dyDescent="0.3">
      <c r="A1657" s="51">
        <v>1</v>
      </c>
      <c r="B1657" s="51"/>
      <c r="C1657" s="51">
        <f t="shared" si="218"/>
        <v>148</v>
      </c>
      <c r="D1657" s="51">
        <v>0</v>
      </c>
      <c r="E1657" s="51">
        <v>0</v>
      </c>
      <c r="F1657" s="51">
        <f t="shared" si="219"/>
        <v>952</v>
      </c>
      <c r="G1657" s="73" t="s">
        <v>733</v>
      </c>
      <c r="H1657" s="73"/>
      <c r="I1657" s="51"/>
    </row>
    <row r="1658" spans="1:9" x14ac:dyDescent="0.3">
      <c r="A1658" s="51">
        <v>1</v>
      </c>
      <c r="B1658" s="51"/>
      <c r="C1658" s="51">
        <f t="shared" si="218"/>
        <v>148</v>
      </c>
      <c r="D1658" s="51">
        <v>0</v>
      </c>
      <c r="E1658" s="51">
        <v>0</v>
      </c>
      <c r="F1658" s="51">
        <f t="shared" si="219"/>
        <v>953</v>
      </c>
      <c r="G1658" s="73" t="s">
        <v>734</v>
      </c>
      <c r="H1658" s="73"/>
      <c r="I1658" s="51"/>
    </row>
    <row r="1659" spans="1:9" x14ac:dyDescent="0.3">
      <c r="A1659" s="51">
        <v>1</v>
      </c>
      <c r="B1659" s="51"/>
      <c r="C1659" s="51">
        <f t="shared" si="218"/>
        <v>148</v>
      </c>
      <c r="D1659" s="51">
        <v>0</v>
      </c>
      <c r="E1659" s="51">
        <v>0</v>
      </c>
      <c r="F1659" s="51">
        <f t="shared" si="219"/>
        <v>954</v>
      </c>
      <c r="G1659" s="73" t="s">
        <v>735</v>
      </c>
      <c r="H1659" s="73"/>
      <c r="I1659" s="51"/>
    </row>
    <row r="1660" spans="1:9" x14ac:dyDescent="0.3">
      <c r="A1660" s="51">
        <v>1</v>
      </c>
      <c r="B1660" s="51"/>
      <c r="C1660" s="51">
        <f t="shared" si="218"/>
        <v>148</v>
      </c>
      <c r="D1660" s="51">
        <v>0</v>
      </c>
      <c r="E1660" s="51">
        <v>0</v>
      </c>
      <c r="F1660" s="51">
        <f t="shared" si="219"/>
        <v>955</v>
      </c>
      <c r="G1660" s="73" t="s">
        <v>736</v>
      </c>
      <c r="H1660" s="73"/>
      <c r="I1660" s="51"/>
    </row>
    <row r="1661" spans="1:9" x14ac:dyDescent="0.3">
      <c r="A1661" s="51">
        <v>1</v>
      </c>
      <c r="B1661" s="51"/>
      <c r="C1661" s="51">
        <f t="shared" si="218"/>
        <v>148</v>
      </c>
      <c r="D1661" s="51">
        <v>0</v>
      </c>
      <c r="E1661" s="51">
        <v>0</v>
      </c>
      <c r="F1661" s="51">
        <f t="shared" si="219"/>
        <v>956</v>
      </c>
      <c r="G1661" s="73" t="s">
        <v>737</v>
      </c>
      <c r="H1661" s="73"/>
      <c r="I1661" s="51"/>
    </row>
    <row r="1662" spans="1:9" x14ac:dyDescent="0.3">
      <c r="A1662" s="51">
        <v>1</v>
      </c>
      <c r="B1662" s="51"/>
      <c r="C1662" s="51">
        <f t="shared" si="218"/>
        <v>148</v>
      </c>
      <c r="D1662" s="51">
        <v>0</v>
      </c>
      <c r="E1662" s="51">
        <v>0</v>
      </c>
      <c r="F1662" s="51">
        <f t="shared" si="219"/>
        <v>957</v>
      </c>
      <c r="G1662" s="73" t="s">
        <v>738</v>
      </c>
      <c r="H1662" s="73"/>
      <c r="I1662" s="51"/>
    </row>
    <row r="1663" spans="1:9" x14ac:dyDescent="0.3">
      <c r="A1663" s="51">
        <v>1</v>
      </c>
      <c r="B1663" s="51"/>
      <c r="C1663" s="51">
        <f t="shared" si="218"/>
        <v>148</v>
      </c>
      <c r="D1663" s="51">
        <v>0</v>
      </c>
      <c r="E1663" s="51">
        <v>0</v>
      </c>
      <c r="F1663" s="51">
        <f t="shared" si="219"/>
        <v>958</v>
      </c>
      <c r="G1663" s="73" t="s">
        <v>739</v>
      </c>
      <c r="H1663" s="73"/>
      <c r="I1663" s="51"/>
    </row>
    <row r="1664" spans="1:9" x14ac:dyDescent="0.3">
      <c r="A1664" s="51">
        <v>1</v>
      </c>
      <c r="B1664" s="51"/>
      <c r="C1664" s="51">
        <f t="shared" si="218"/>
        <v>148</v>
      </c>
      <c r="D1664" s="51">
        <v>0</v>
      </c>
      <c r="E1664" s="51">
        <v>0</v>
      </c>
      <c r="F1664" s="51">
        <f t="shared" si="219"/>
        <v>959</v>
      </c>
      <c r="G1664" s="73" t="s">
        <v>740</v>
      </c>
      <c r="H1664" s="73"/>
      <c r="I1664" s="51"/>
    </row>
    <row r="1665" spans="1:9" x14ac:dyDescent="0.3">
      <c r="A1665" s="51">
        <v>1</v>
      </c>
      <c r="B1665" s="51"/>
      <c r="C1665" s="51">
        <f t="shared" si="218"/>
        <v>148</v>
      </c>
      <c r="D1665" s="51">
        <v>0</v>
      </c>
      <c r="E1665" s="51">
        <v>0</v>
      </c>
      <c r="F1665" s="51">
        <f t="shared" si="219"/>
        <v>960</v>
      </c>
      <c r="G1665" s="73" t="s">
        <v>741</v>
      </c>
      <c r="H1665" s="51"/>
      <c r="I1665" s="51"/>
    </row>
    <row r="1667" spans="1:9" x14ac:dyDescent="0.3">
      <c r="A1667" s="51">
        <v>1</v>
      </c>
      <c r="B1667" s="51"/>
      <c r="C1667" s="51">
        <f>C1650+1</f>
        <v>149</v>
      </c>
      <c r="D1667" s="51">
        <v>0</v>
      </c>
      <c r="E1667" s="51">
        <v>0</v>
      </c>
      <c r="F1667" s="51">
        <f>F1650+16</f>
        <v>961</v>
      </c>
      <c r="G1667" s="73" t="s">
        <v>726</v>
      </c>
      <c r="H1667" s="73" t="s">
        <v>474</v>
      </c>
      <c r="I1667" s="58" t="str">
        <f xml:space="preserve"> MID(I1650,1,12) &amp; TEXT(MID(I1650,13,2)+1,"00") &amp; "]" &amp; RIGHT(I1650,LEN(I1650)-FIND("]",I1650))</f>
        <v>ChuteStatus[34].b0</v>
      </c>
    </row>
    <row r="1668" spans="1:9" x14ac:dyDescent="0.3">
      <c r="A1668" s="51">
        <v>1</v>
      </c>
      <c r="B1668" s="51"/>
      <c r="C1668" s="51">
        <f>C1667</f>
        <v>149</v>
      </c>
      <c r="D1668" s="51">
        <v>0</v>
      </c>
      <c r="E1668" s="51">
        <v>0</v>
      </c>
      <c r="F1668" s="51">
        <f>F1667+1</f>
        <v>962</v>
      </c>
      <c r="G1668" s="73" t="s">
        <v>727</v>
      </c>
      <c r="H1668" s="73" t="s">
        <v>475</v>
      </c>
      <c r="I1668" s="58" t="str">
        <f xml:space="preserve"> MID(I1667,1,16) &amp; "b1"</f>
        <v>ChuteStatus[34].b1</v>
      </c>
    </row>
    <row r="1669" spans="1:9" x14ac:dyDescent="0.3">
      <c r="A1669" s="51">
        <v>1</v>
      </c>
      <c r="B1669" s="51"/>
      <c r="C1669" s="51">
        <f t="shared" ref="C1669:C1682" si="220">C1668</f>
        <v>149</v>
      </c>
      <c r="D1669" s="51">
        <v>0</v>
      </c>
      <c r="E1669" s="51">
        <v>0</v>
      </c>
      <c r="F1669" s="51">
        <f t="shared" ref="F1669:F1682" si="221">F1668+1</f>
        <v>963</v>
      </c>
      <c r="G1669" s="73" t="s">
        <v>728</v>
      </c>
      <c r="H1669" s="73" t="s">
        <v>476</v>
      </c>
      <c r="I1669" s="58" t="str">
        <f xml:space="preserve"> MID(I1668,1,16) &amp; "b2"</f>
        <v>ChuteStatus[34].b2</v>
      </c>
    </row>
    <row r="1670" spans="1:9" x14ac:dyDescent="0.3">
      <c r="A1670" s="51">
        <v>1</v>
      </c>
      <c r="B1670" s="51"/>
      <c r="C1670" s="51">
        <f t="shared" si="220"/>
        <v>149</v>
      </c>
      <c r="D1670" s="51">
        <v>0</v>
      </c>
      <c r="E1670" s="51">
        <v>0</v>
      </c>
      <c r="F1670" s="51">
        <f t="shared" si="221"/>
        <v>964</v>
      </c>
      <c r="G1670" s="73" t="s">
        <v>729</v>
      </c>
      <c r="H1670" s="73" t="s">
        <v>692</v>
      </c>
      <c r="I1670" s="58" t="str">
        <f xml:space="preserve"> MID(I1669,1,16) &amp; "b3"</f>
        <v>ChuteStatus[34].b3</v>
      </c>
    </row>
    <row r="1671" spans="1:9" x14ac:dyDescent="0.3">
      <c r="A1671" s="51">
        <v>1</v>
      </c>
      <c r="B1671" s="51"/>
      <c r="C1671" s="51">
        <f t="shared" si="220"/>
        <v>149</v>
      </c>
      <c r="D1671" s="51">
        <v>0</v>
      </c>
      <c r="E1671" s="51">
        <v>0</v>
      </c>
      <c r="F1671" s="51">
        <f t="shared" si="221"/>
        <v>965</v>
      </c>
      <c r="G1671" s="73" t="s">
        <v>730</v>
      </c>
      <c r="H1671" s="73"/>
      <c r="I1671" s="51"/>
    </row>
    <row r="1672" spans="1:9" x14ac:dyDescent="0.3">
      <c r="A1672" s="51">
        <v>1</v>
      </c>
      <c r="B1672" s="51"/>
      <c r="C1672" s="51">
        <f t="shared" si="220"/>
        <v>149</v>
      </c>
      <c r="D1672" s="51">
        <v>0</v>
      </c>
      <c r="E1672" s="51">
        <v>0</v>
      </c>
      <c r="F1672" s="51">
        <f t="shared" si="221"/>
        <v>966</v>
      </c>
      <c r="G1672" s="73" t="s">
        <v>731</v>
      </c>
      <c r="H1672" s="73"/>
      <c r="I1672" s="51"/>
    </row>
    <row r="1673" spans="1:9" x14ac:dyDescent="0.3">
      <c r="A1673" s="51">
        <v>1</v>
      </c>
      <c r="B1673" s="51"/>
      <c r="C1673" s="51">
        <f t="shared" si="220"/>
        <v>149</v>
      </c>
      <c r="D1673" s="51">
        <v>0</v>
      </c>
      <c r="E1673" s="51">
        <v>0</v>
      </c>
      <c r="F1673" s="51">
        <f t="shared" si="221"/>
        <v>967</v>
      </c>
      <c r="G1673" s="73" t="s">
        <v>732</v>
      </c>
      <c r="H1673" s="73"/>
      <c r="I1673" s="51"/>
    </row>
    <row r="1674" spans="1:9" x14ac:dyDescent="0.3">
      <c r="A1674" s="51">
        <v>1</v>
      </c>
      <c r="B1674" s="51"/>
      <c r="C1674" s="51">
        <f t="shared" si="220"/>
        <v>149</v>
      </c>
      <c r="D1674" s="51">
        <v>0</v>
      </c>
      <c r="E1674" s="51">
        <v>0</v>
      </c>
      <c r="F1674" s="51">
        <f t="shared" si="221"/>
        <v>968</v>
      </c>
      <c r="G1674" s="73" t="s">
        <v>733</v>
      </c>
      <c r="H1674" s="73"/>
      <c r="I1674" s="51"/>
    </row>
    <row r="1675" spans="1:9" x14ac:dyDescent="0.3">
      <c r="A1675" s="51">
        <v>1</v>
      </c>
      <c r="B1675" s="51"/>
      <c r="C1675" s="51">
        <f t="shared" si="220"/>
        <v>149</v>
      </c>
      <c r="D1675" s="51">
        <v>0</v>
      </c>
      <c r="E1675" s="51">
        <v>0</v>
      </c>
      <c r="F1675" s="51">
        <f t="shared" si="221"/>
        <v>969</v>
      </c>
      <c r="G1675" s="73" t="s">
        <v>734</v>
      </c>
      <c r="H1675" s="73"/>
      <c r="I1675" s="51"/>
    </row>
    <row r="1676" spans="1:9" x14ac:dyDescent="0.3">
      <c r="A1676" s="51">
        <v>1</v>
      </c>
      <c r="B1676" s="51"/>
      <c r="C1676" s="51">
        <f t="shared" si="220"/>
        <v>149</v>
      </c>
      <c r="D1676" s="51">
        <v>0</v>
      </c>
      <c r="E1676" s="51">
        <v>0</v>
      </c>
      <c r="F1676" s="51">
        <f t="shared" si="221"/>
        <v>970</v>
      </c>
      <c r="G1676" s="73" t="s">
        <v>735</v>
      </c>
      <c r="H1676" s="73"/>
      <c r="I1676" s="51"/>
    </row>
    <row r="1677" spans="1:9" x14ac:dyDescent="0.3">
      <c r="A1677" s="51">
        <v>1</v>
      </c>
      <c r="B1677" s="51"/>
      <c r="C1677" s="51">
        <f t="shared" si="220"/>
        <v>149</v>
      </c>
      <c r="D1677" s="51">
        <v>0</v>
      </c>
      <c r="E1677" s="51">
        <v>0</v>
      </c>
      <c r="F1677" s="51">
        <f t="shared" si="221"/>
        <v>971</v>
      </c>
      <c r="G1677" s="73" t="s">
        <v>736</v>
      </c>
      <c r="H1677" s="73"/>
      <c r="I1677" s="51"/>
    </row>
    <row r="1678" spans="1:9" x14ac:dyDescent="0.3">
      <c r="A1678" s="51">
        <v>1</v>
      </c>
      <c r="B1678" s="51"/>
      <c r="C1678" s="51">
        <f t="shared" si="220"/>
        <v>149</v>
      </c>
      <c r="D1678" s="51">
        <v>0</v>
      </c>
      <c r="E1678" s="51">
        <v>0</v>
      </c>
      <c r="F1678" s="51">
        <f t="shared" si="221"/>
        <v>972</v>
      </c>
      <c r="G1678" s="73" t="s">
        <v>737</v>
      </c>
      <c r="H1678" s="73"/>
      <c r="I1678" s="51"/>
    </row>
    <row r="1679" spans="1:9" x14ac:dyDescent="0.3">
      <c r="A1679" s="51">
        <v>1</v>
      </c>
      <c r="B1679" s="51"/>
      <c r="C1679" s="51">
        <f t="shared" si="220"/>
        <v>149</v>
      </c>
      <c r="D1679" s="51">
        <v>0</v>
      </c>
      <c r="E1679" s="51">
        <v>0</v>
      </c>
      <c r="F1679" s="51">
        <f t="shared" si="221"/>
        <v>973</v>
      </c>
      <c r="G1679" s="73" t="s">
        <v>738</v>
      </c>
      <c r="H1679" s="73"/>
      <c r="I1679" s="51"/>
    </row>
    <row r="1680" spans="1:9" x14ac:dyDescent="0.3">
      <c r="A1680" s="51">
        <v>1</v>
      </c>
      <c r="B1680" s="51"/>
      <c r="C1680" s="51">
        <f t="shared" si="220"/>
        <v>149</v>
      </c>
      <c r="D1680" s="51">
        <v>0</v>
      </c>
      <c r="E1680" s="51">
        <v>0</v>
      </c>
      <c r="F1680" s="51">
        <f t="shared" si="221"/>
        <v>974</v>
      </c>
      <c r="G1680" s="73" t="s">
        <v>739</v>
      </c>
      <c r="H1680" s="73"/>
      <c r="I1680" s="51"/>
    </row>
    <row r="1681" spans="1:9" x14ac:dyDescent="0.3">
      <c r="A1681" s="51">
        <v>1</v>
      </c>
      <c r="B1681" s="51"/>
      <c r="C1681" s="51">
        <f t="shared" si="220"/>
        <v>149</v>
      </c>
      <c r="D1681" s="51">
        <v>0</v>
      </c>
      <c r="E1681" s="51">
        <v>0</v>
      </c>
      <c r="F1681" s="51">
        <f t="shared" si="221"/>
        <v>975</v>
      </c>
      <c r="G1681" s="73" t="s">
        <v>740</v>
      </c>
      <c r="H1681" s="73"/>
      <c r="I1681" s="51"/>
    </row>
    <row r="1682" spans="1:9" x14ac:dyDescent="0.3">
      <c r="A1682" s="51">
        <v>1</v>
      </c>
      <c r="B1682" s="51"/>
      <c r="C1682" s="51">
        <f t="shared" si="220"/>
        <v>149</v>
      </c>
      <c r="D1682" s="51">
        <v>0</v>
      </c>
      <c r="E1682" s="51">
        <v>0</v>
      </c>
      <c r="F1682" s="51">
        <f t="shared" si="221"/>
        <v>976</v>
      </c>
      <c r="G1682" s="73" t="s">
        <v>741</v>
      </c>
      <c r="H1682" s="51"/>
      <c r="I1682" s="51"/>
    </row>
    <row r="1684" spans="1:9" x14ac:dyDescent="0.3">
      <c r="A1684" s="51">
        <v>1</v>
      </c>
      <c r="B1684" s="51"/>
      <c r="C1684" s="51">
        <f>C1667+1</f>
        <v>150</v>
      </c>
      <c r="D1684" s="51">
        <v>0</v>
      </c>
      <c r="E1684" s="51">
        <v>0</v>
      </c>
      <c r="F1684" s="51">
        <f>F1667+16</f>
        <v>977</v>
      </c>
      <c r="G1684" s="73" t="s">
        <v>726</v>
      </c>
      <c r="H1684" s="73" t="s">
        <v>474</v>
      </c>
      <c r="I1684" s="58" t="str">
        <f xml:space="preserve"> MID(I1667,1,12) &amp; TEXT(MID(I1667,13,2)+1,"00") &amp; "]" &amp; RIGHT(I1667,LEN(I1667)-FIND("]",I1667))</f>
        <v>ChuteStatus[35].b0</v>
      </c>
    </row>
    <row r="1685" spans="1:9" x14ac:dyDescent="0.3">
      <c r="A1685" s="51">
        <v>1</v>
      </c>
      <c r="B1685" s="51"/>
      <c r="C1685" s="51">
        <f>C1684</f>
        <v>150</v>
      </c>
      <c r="D1685" s="51">
        <v>0</v>
      </c>
      <c r="E1685" s="51">
        <v>0</v>
      </c>
      <c r="F1685" s="51">
        <f>F1684+1</f>
        <v>978</v>
      </c>
      <c r="G1685" s="73" t="s">
        <v>727</v>
      </c>
      <c r="H1685" s="73" t="s">
        <v>475</v>
      </c>
      <c r="I1685" s="58" t="str">
        <f xml:space="preserve"> MID(I1684,1,16) &amp; "b1"</f>
        <v>ChuteStatus[35].b1</v>
      </c>
    </row>
    <row r="1686" spans="1:9" x14ac:dyDescent="0.3">
      <c r="A1686" s="51">
        <v>1</v>
      </c>
      <c r="B1686" s="51"/>
      <c r="C1686" s="51">
        <f t="shared" ref="C1686:C1699" si="222">C1685</f>
        <v>150</v>
      </c>
      <c r="D1686" s="51">
        <v>0</v>
      </c>
      <c r="E1686" s="51">
        <v>0</v>
      </c>
      <c r="F1686" s="51">
        <f t="shared" ref="F1686:F1699" si="223">F1685+1</f>
        <v>979</v>
      </c>
      <c r="G1686" s="73" t="s">
        <v>728</v>
      </c>
      <c r="H1686" s="73" t="s">
        <v>476</v>
      </c>
      <c r="I1686" s="58" t="str">
        <f xml:space="preserve"> MID(I1685,1,16) &amp; "b2"</f>
        <v>ChuteStatus[35].b2</v>
      </c>
    </row>
    <row r="1687" spans="1:9" x14ac:dyDescent="0.3">
      <c r="A1687" s="51">
        <v>1</v>
      </c>
      <c r="B1687" s="51"/>
      <c r="C1687" s="51">
        <f t="shared" si="222"/>
        <v>150</v>
      </c>
      <c r="D1687" s="51">
        <v>0</v>
      </c>
      <c r="E1687" s="51">
        <v>0</v>
      </c>
      <c r="F1687" s="51">
        <f t="shared" si="223"/>
        <v>980</v>
      </c>
      <c r="G1687" s="73" t="s">
        <v>729</v>
      </c>
      <c r="H1687" s="73" t="s">
        <v>692</v>
      </c>
      <c r="I1687" s="58" t="str">
        <f xml:space="preserve"> MID(I1686,1,16) &amp; "b3"</f>
        <v>ChuteStatus[35].b3</v>
      </c>
    </row>
    <row r="1688" spans="1:9" x14ac:dyDescent="0.3">
      <c r="A1688" s="51">
        <v>1</v>
      </c>
      <c r="B1688" s="51"/>
      <c r="C1688" s="51">
        <f t="shared" si="222"/>
        <v>150</v>
      </c>
      <c r="D1688" s="51">
        <v>0</v>
      </c>
      <c r="E1688" s="51">
        <v>0</v>
      </c>
      <c r="F1688" s="51">
        <f t="shared" si="223"/>
        <v>981</v>
      </c>
      <c r="G1688" s="73" t="s">
        <v>730</v>
      </c>
      <c r="H1688" s="73"/>
      <c r="I1688" s="51"/>
    </row>
    <row r="1689" spans="1:9" x14ac:dyDescent="0.3">
      <c r="A1689" s="51">
        <v>1</v>
      </c>
      <c r="B1689" s="51"/>
      <c r="C1689" s="51">
        <f t="shared" si="222"/>
        <v>150</v>
      </c>
      <c r="D1689" s="51">
        <v>0</v>
      </c>
      <c r="E1689" s="51">
        <v>0</v>
      </c>
      <c r="F1689" s="51">
        <f t="shared" si="223"/>
        <v>982</v>
      </c>
      <c r="G1689" s="73" t="s">
        <v>731</v>
      </c>
      <c r="H1689" s="73"/>
      <c r="I1689" s="51"/>
    </row>
    <row r="1690" spans="1:9" x14ac:dyDescent="0.3">
      <c r="A1690" s="51">
        <v>1</v>
      </c>
      <c r="B1690" s="51"/>
      <c r="C1690" s="51">
        <f t="shared" si="222"/>
        <v>150</v>
      </c>
      <c r="D1690" s="51">
        <v>0</v>
      </c>
      <c r="E1690" s="51">
        <v>0</v>
      </c>
      <c r="F1690" s="51">
        <f t="shared" si="223"/>
        <v>983</v>
      </c>
      <c r="G1690" s="73" t="s">
        <v>732</v>
      </c>
      <c r="H1690" s="73"/>
      <c r="I1690" s="51"/>
    </row>
    <row r="1691" spans="1:9" x14ac:dyDescent="0.3">
      <c r="A1691" s="51">
        <v>1</v>
      </c>
      <c r="B1691" s="51"/>
      <c r="C1691" s="51">
        <f t="shared" si="222"/>
        <v>150</v>
      </c>
      <c r="D1691" s="51">
        <v>0</v>
      </c>
      <c r="E1691" s="51">
        <v>0</v>
      </c>
      <c r="F1691" s="51">
        <f t="shared" si="223"/>
        <v>984</v>
      </c>
      <c r="G1691" s="73" t="s">
        <v>733</v>
      </c>
      <c r="H1691" s="73"/>
      <c r="I1691" s="51"/>
    </row>
    <row r="1692" spans="1:9" x14ac:dyDescent="0.3">
      <c r="A1692" s="51">
        <v>1</v>
      </c>
      <c r="B1692" s="51"/>
      <c r="C1692" s="51">
        <f t="shared" si="222"/>
        <v>150</v>
      </c>
      <c r="D1692" s="51">
        <v>0</v>
      </c>
      <c r="E1692" s="51">
        <v>0</v>
      </c>
      <c r="F1692" s="51">
        <f t="shared" si="223"/>
        <v>985</v>
      </c>
      <c r="G1692" s="73" t="s">
        <v>734</v>
      </c>
      <c r="H1692" s="73"/>
      <c r="I1692" s="51"/>
    </row>
    <row r="1693" spans="1:9" x14ac:dyDescent="0.3">
      <c r="A1693" s="51">
        <v>1</v>
      </c>
      <c r="B1693" s="51"/>
      <c r="C1693" s="51">
        <f t="shared" si="222"/>
        <v>150</v>
      </c>
      <c r="D1693" s="51">
        <v>0</v>
      </c>
      <c r="E1693" s="51">
        <v>0</v>
      </c>
      <c r="F1693" s="51">
        <f t="shared" si="223"/>
        <v>986</v>
      </c>
      <c r="G1693" s="73" t="s">
        <v>735</v>
      </c>
      <c r="H1693" s="73"/>
      <c r="I1693" s="51"/>
    </row>
    <row r="1694" spans="1:9" x14ac:dyDescent="0.3">
      <c r="A1694" s="51">
        <v>1</v>
      </c>
      <c r="B1694" s="51"/>
      <c r="C1694" s="51">
        <f t="shared" si="222"/>
        <v>150</v>
      </c>
      <c r="D1694" s="51">
        <v>0</v>
      </c>
      <c r="E1694" s="51">
        <v>0</v>
      </c>
      <c r="F1694" s="51">
        <f t="shared" si="223"/>
        <v>987</v>
      </c>
      <c r="G1694" s="73" t="s">
        <v>736</v>
      </c>
      <c r="H1694" s="73"/>
      <c r="I1694" s="51"/>
    </row>
    <row r="1695" spans="1:9" x14ac:dyDescent="0.3">
      <c r="A1695" s="51">
        <v>1</v>
      </c>
      <c r="B1695" s="51"/>
      <c r="C1695" s="51">
        <f t="shared" si="222"/>
        <v>150</v>
      </c>
      <c r="D1695" s="51">
        <v>0</v>
      </c>
      <c r="E1695" s="51">
        <v>0</v>
      </c>
      <c r="F1695" s="51">
        <f t="shared" si="223"/>
        <v>988</v>
      </c>
      <c r="G1695" s="73" t="s">
        <v>737</v>
      </c>
      <c r="H1695" s="73"/>
      <c r="I1695" s="51"/>
    </row>
    <row r="1696" spans="1:9" x14ac:dyDescent="0.3">
      <c r="A1696" s="51">
        <v>1</v>
      </c>
      <c r="B1696" s="51"/>
      <c r="C1696" s="51">
        <f t="shared" si="222"/>
        <v>150</v>
      </c>
      <c r="D1696" s="51">
        <v>0</v>
      </c>
      <c r="E1696" s="51">
        <v>0</v>
      </c>
      <c r="F1696" s="51">
        <f t="shared" si="223"/>
        <v>989</v>
      </c>
      <c r="G1696" s="73" t="s">
        <v>738</v>
      </c>
      <c r="H1696" s="73"/>
      <c r="I1696" s="51"/>
    </row>
    <row r="1697" spans="1:9" x14ac:dyDescent="0.3">
      <c r="A1697" s="51">
        <v>1</v>
      </c>
      <c r="B1697" s="51"/>
      <c r="C1697" s="51">
        <f t="shared" si="222"/>
        <v>150</v>
      </c>
      <c r="D1697" s="51">
        <v>0</v>
      </c>
      <c r="E1697" s="51">
        <v>0</v>
      </c>
      <c r="F1697" s="51">
        <f t="shared" si="223"/>
        <v>990</v>
      </c>
      <c r="G1697" s="73" t="s">
        <v>739</v>
      </c>
      <c r="H1697" s="73"/>
      <c r="I1697" s="51"/>
    </row>
    <row r="1698" spans="1:9" x14ac:dyDescent="0.3">
      <c r="A1698" s="51">
        <v>1</v>
      </c>
      <c r="B1698" s="51"/>
      <c r="C1698" s="51">
        <f t="shared" si="222"/>
        <v>150</v>
      </c>
      <c r="D1698" s="51">
        <v>0</v>
      </c>
      <c r="E1698" s="51">
        <v>0</v>
      </c>
      <c r="F1698" s="51">
        <f t="shared" si="223"/>
        <v>991</v>
      </c>
      <c r="G1698" s="73" t="s">
        <v>740</v>
      </c>
      <c r="H1698" s="73"/>
      <c r="I1698" s="51"/>
    </row>
    <row r="1699" spans="1:9" x14ac:dyDescent="0.3">
      <c r="A1699" s="51">
        <v>1</v>
      </c>
      <c r="B1699" s="51"/>
      <c r="C1699" s="51">
        <f t="shared" si="222"/>
        <v>150</v>
      </c>
      <c r="D1699" s="51">
        <v>0</v>
      </c>
      <c r="E1699" s="51">
        <v>0</v>
      </c>
      <c r="F1699" s="51">
        <f t="shared" si="223"/>
        <v>992</v>
      </c>
      <c r="G1699" s="73" t="s">
        <v>741</v>
      </c>
      <c r="H1699" s="51"/>
      <c r="I1699" s="51"/>
    </row>
    <row r="1701" spans="1:9" x14ac:dyDescent="0.3">
      <c r="A1701" s="51">
        <v>1</v>
      </c>
      <c r="B1701" s="51"/>
      <c r="C1701" s="51">
        <f>C1684+1</f>
        <v>151</v>
      </c>
      <c r="D1701" s="51">
        <v>0</v>
      </c>
      <c r="E1701" s="51">
        <v>0</v>
      </c>
      <c r="F1701" s="51">
        <f>F1684+16</f>
        <v>993</v>
      </c>
      <c r="G1701" s="73" t="s">
        <v>726</v>
      </c>
      <c r="H1701" s="73" t="s">
        <v>474</v>
      </c>
      <c r="I1701" s="58" t="str">
        <f xml:space="preserve"> MID(I1684,1,12) &amp; TEXT(MID(I1684,13,2)+1,"00") &amp; "]" &amp; RIGHT(I1684,LEN(I1684)-FIND("]",I1684))</f>
        <v>ChuteStatus[36].b0</v>
      </c>
    </row>
    <row r="1702" spans="1:9" x14ac:dyDescent="0.3">
      <c r="A1702" s="51">
        <v>1</v>
      </c>
      <c r="B1702" s="51"/>
      <c r="C1702" s="51">
        <f>C1701</f>
        <v>151</v>
      </c>
      <c r="D1702" s="51">
        <v>0</v>
      </c>
      <c r="E1702" s="51">
        <v>0</v>
      </c>
      <c r="F1702" s="51">
        <f>F1701+1</f>
        <v>994</v>
      </c>
      <c r="G1702" s="73" t="s">
        <v>727</v>
      </c>
      <c r="H1702" s="73" t="s">
        <v>475</v>
      </c>
      <c r="I1702" s="58" t="str">
        <f xml:space="preserve"> MID(I1701,1,16) &amp; "b1"</f>
        <v>ChuteStatus[36].b1</v>
      </c>
    </row>
    <row r="1703" spans="1:9" x14ac:dyDescent="0.3">
      <c r="A1703" s="51">
        <v>1</v>
      </c>
      <c r="B1703" s="51"/>
      <c r="C1703" s="51">
        <f t="shared" ref="C1703:C1716" si="224">C1702</f>
        <v>151</v>
      </c>
      <c r="D1703" s="51">
        <v>0</v>
      </c>
      <c r="E1703" s="51">
        <v>0</v>
      </c>
      <c r="F1703" s="51">
        <f t="shared" ref="F1703:F1716" si="225">F1702+1</f>
        <v>995</v>
      </c>
      <c r="G1703" s="73" t="s">
        <v>728</v>
      </c>
      <c r="H1703" s="73" t="s">
        <v>476</v>
      </c>
      <c r="I1703" s="58" t="str">
        <f xml:space="preserve"> MID(I1702,1,16) &amp; "b2"</f>
        <v>ChuteStatus[36].b2</v>
      </c>
    </row>
    <row r="1704" spans="1:9" x14ac:dyDescent="0.3">
      <c r="A1704" s="51">
        <v>1</v>
      </c>
      <c r="B1704" s="51"/>
      <c r="C1704" s="51">
        <f t="shared" si="224"/>
        <v>151</v>
      </c>
      <c r="D1704" s="51">
        <v>0</v>
      </c>
      <c r="E1704" s="51">
        <v>0</v>
      </c>
      <c r="F1704" s="51">
        <f t="shared" si="225"/>
        <v>996</v>
      </c>
      <c r="G1704" s="73" t="s">
        <v>729</v>
      </c>
      <c r="H1704" s="73" t="s">
        <v>692</v>
      </c>
      <c r="I1704" s="58" t="str">
        <f xml:space="preserve"> MID(I1703,1,16) &amp; "b3"</f>
        <v>ChuteStatus[36].b3</v>
      </c>
    </row>
    <row r="1705" spans="1:9" x14ac:dyDescent="0.3">
      <c r="A1705" s="51">
        <v>1</v>
      </c>
      <c r="B1705" s="51"/>
      <c r="C1705" s="51">
        <f t="shared" si="224"/>
        <v>151</v>
      </c>
      <c r="D1705" s="51">
        <v>0</v>
      </c>
      <c r="E1705" s="51">
        <v>0</v>
      </c>
      <c r="F1705" s="51">
        <f t="shared" si="225"/>
        <v>997</v>
      </c>
      <c r="G1705" s="73" t="s">
        <v>730</v>
      </c>
      <c r="H1705" s="73"/>
      <c r="I1705" s="51"/>
    </row>
    <row r="1706" spans="1:9" x14ac:dyDescent="0.3">
      <c r="A1706" s="51">
        <v>1</v>
      </c>
      <c r="B1706" s="51"/>
      <c r="C1706" s="51">
        <f t="shared" si="224"/>
        <v>151</v>
      </c>
      <c r="D1706" s="51">
        <v>0</v>
      </c>
      <c r="E1706" s="51">
        <v>0</v>
      </c>
      <c r="F1706" s="51">
        <f t="shared" si="225"/>
        <v>998</v>
      </c>
      <c r="G1706" s="73" t="s">
        <v>731</v>
      </c>
      <c r="H1706" s="73"/>
      <c r="I1706" s="51"/>
    </row>
    <row r="1707" spans="1:9" x14ac:dyDescent="0.3">
      <c r="A1707" s="51">
        <v>1</v>
      </c>
      <c r="B1707" s="51"/>
      <c r="C1707" s="51">
        <f t="shared" si="224"/>
        <v>151</v>
      </c>
      <c r="D1707" s="51">
        <v>0</v>
      </c>
      <c r="E1707" s="51">
        <v>0</v>
      </c>
      <c r="F1707" s="51">
        <f t="shared" si="225"/>
        <v>999</v>
      </c>
      <c r="G1707" s="73" t="s">
        <v>732</v>
      </c>
      <c r="H1707" s="73"/>
      <c r="I1707" s="51"/>
    </row>
    <row r="1708" spans="1:9" x14ac:dyDescent="0.3">
      <c r="A1708" s="51">
        <v>1</v>
      </c>
      <c r="B1708" s="51"/>
      <c r="C1708" s="51">
        <f t="shared" si="224"/>
        <v>151</v>
      </c>
      <c r="D1708" s="51">
        <v>0</v>
      </c>
      <c r="E1708" s="51">
        <v>0</v>
      </c>
      <c r="F1708" s="51">
        <f t="shared" si="225"/>
        <v>1000</v>
      </c>
      <c r="G1708" s="73" t="s">
        <v>733</v>
      </c>
      <c r="H1708" s="73"/>
      <c r="I1708" s="51"/>
    </row>
    <row r="1709" spans="1:9" x14ac:dyDescent="0.3">
      <c r="A1709" s="51">
        <v>1</v>
      </c>
      <c r="B1709" s="51"/>
      <c r="C1709" s="51">
        <f t="shared" si="224"/>
        <v>151</v>
      </c>
      <c r="D1709" s="51">
        <v>0</v>
      </c>
      <c r="E1709" s="51">
        <v>0</v>
      </c>
      <c r="F1709" s="51">
        <f t="shared" si="225"/>
        <v>1001</v>
      </c>
      <c r="G1709" s="73" t="s">
        <v>734</v>
      </c>
      <c r="H1709" s="73"/>
      <c r="I1709" s="51"/>
    </row>
    <row r="1710" spans="1:9" x14ac:dyDescent="0.3">
      <c r="A1710" s="51">
        <v>1</v>
      </c>
      <c r="B1710" s="51"/>
      <c r="C1710" s="51">
        <f t="shared" si="224"/>
        <v>151</v>
      </c>
      <c r="D1710" s="51">
        <v>0</v>
      </c>
      <c r="E1710" s="51">
        <v>0</v>
      </c>
      <c r="F1710" s="51">
        <f t="shared" si="225"/>
        <v>1002</v>
      </c>
      <c r="G1710" s="73" t="s">
        <v>735</v>
      </c>
      <c r="H1710" s="73"/>
      <c r="I1710" s="51"/>
    </row>
    <row r="1711" spans="1:9" x14ac:dyDescent="0.3">
      <c r="A1711" s="51">
        <v>1</v>
      </c>
      <c r="B1711" s="51"/>
      <c r="C1711" s="51">
        <f t="shared" si="224"/>
        <v>151</v>
      </c>
      <c r="D1711" s="51">
        <v>0</v>
      </c>
      <c r="E1711" s="51">
        <v>0</v>
      </c>
      <c r="F1711" s="51">
        <f t="shared" si="225"/>
        <v>1003</v>
      </c>
      <c r="G1711" s="73" t="s">
        <v>736</v>
      </c>
      <c r="H1711" s="73"/>
      <c r="I1711" s="51"/>
    </row>
    <row r="1712" spans="1:9" x14ac:dyDescent="0.3">
      <c r="A1712" s="51">
        <v>1</v>
      </c>
      <c r="B1712" s="51"/>
      <c r="C1712" s="51">
        <f t="shared" si="224"/>
        <v>151</v>
      </c>
      <c r="D1712" s="51">
        <v>0</v>
      </c>
      <c r="E1712" s="51">
        <v>0</v>
      </c>
      <c r="F1712" s="51">
        <f t="shared" si="225"/>
        <v>1004</v>
      </c>
      <c r="G1712" s="73" t="s">
        <v>737</v>
      </c>
      <c r="H1712" s="73"/>
      <c r="I1712" s="51"/>
    </row>
    <row r="1713" spans="1:9" x14ac:dyDescent="0.3">
      <c r="A1713" s="51">
        <v>1</v>
      </c>
      <c r="B1713" s="51"/>
      <c r="C1713" s="51">
        <f t="shared" si="224"/>
        <v>151</v>
      </c>
      <c r="D1713" s="51">
        <v>0</v>
      </c>
      <c r="E1713" s="51">
        <v>0</v>
      </c>
      <c r="F1713" s="51">
        <f t="shared" si="225"/>
        <v>1005</v>
      </c>
      <c r="G1713" s="73" t="s">
        <v>738</v>
      </c>
      <c r="H1713" s="73"/>
      <c r="I1713" s="51"/>
    </row>
    <row r="1714" spans="1:9" x14ac:dyDescent="0.3">
      <c r="A1714" s="51">
        <v>1</v>
      </c>
      <c r="B1714" s="51"/>
      <c r="C1714" s="51">
        <f t="shared" si="224"/>
        <v>151</v>
      </c>
      <c r="D1714" s="51">
        <v>0</v>
      </c>
      <c r="E1714" s="51">
        <v>0</v>
      </c>
      <c r="F1714" s="51">
        <f t="shared" si="225"/>
        <v>1006</v>
      </c>
      <c r="G1714" s="73" t="s">
        <v>739</v>
      </c>
      <c r="H1714" s="73"/>
      <c r="I1714" s="51"/>
    </row>
    <row r="1715" spans="1:9" x14ac:dyDescent="0.3">
      <c r="A1715" s="51">
        <v>1</v>
      </c>
      <c r="B1715" s="51"/>
      <c r="C1715" s="51">
        <f t="shared" si="224"/>
        <v>151</v>
      </c>
      <c r="D1715" s="51">
        <v>0</v>
      </c>
      <c r="E1715" s="51">
        <v>0</v>
      </c>
      <c r="F1715" s="51">
        <f t="shared" si="225"/>
        <v>1007</v>
      </c>
      <c r="G1715" s="73" t="s">
        <v>740</v>
      </c>
      <c r="H1715" s="73"/>
      <c r="I1715" s="51"/>
    </row>
    <row r="1716" spans="1:9" x14ac:dyDescent="0.3">
      <c r="A1716" s="51">
        <v>1</v>
      </c>
      <c r="B1716" s="51"/>
      <c r="C1716" s="51">
        <f t="shared" si="224"/>
        <v>151</v>
      </c>
      <c r="D1716" s="51">
        <v>0</v>
      </c>
      <c r="E1716" s="51">
        <v>0</v>
      </c>
      <c r="F1716" s="51">
        <f t="shared" si="225"/>
        <v>1008</v>
      </c>
      <c r="G1716" s="73" t="s">
        <v>741</v>
      </c>
      <c r="H1716" s="51"/>
      <c r="I1716" s="51"/>
    </row>
    <row r="1718" spans="1:9" x14ac:dyDescent="0.3">
      <c r="A1718" s="51">
        <v>1</v>
      </c>
      <c r="B1718" s="51"/>
      <c r="C1718" s="51">
        <f>C1701+1</f>
        <v>152</v>
      </c>
      <c r="D1718" s="51">
        <v>0</v>
      </c>
      <c r="E1718" s="51">
        <v>0</v>
      </c>
      <c r="F1718" s="51">
        <f>F1701+16</f>
        <v>1009</v>
      </c>
      <c r="G1718" s="73" t="s">
        <v>726</v>
      </c>
      <c r="H1718" s="73" t="s">
        <v>474</v>
      </c>
      <c r="I1718" s="58" t="str">
        <f xml:space="preserve"> MID(I1701,1,12) &amp; TEXT(MID(I1701,13,2)+1,"00") &amp; "]" &amp; RIGHT(I1701,LEN(I1701)-FIND("]",I1701))</f>
        <v>ChuteStatus[37].b0</v>
      </c>
    </row>
    <row r="1719" spans="1:9" x14ac:dyDescent="0.3">
      <c r="A1719" s="51">
        <v>1</v>
      </c>
      <c r="B1719" s="51"/>
      <c r="C1719" s="51">
        <f>C1718</f>
        <v>152</v>
      </c>
      <c r="D1719" s="51">
        <v>0</v>
      </c>
      <c r="E1719" s="51">
        <v>0</v>
      </c>
      <c r="F1719" s="51">
        <f>F1718+1</f>
        <v>1010</v>
      </c>
      <c r="G1719" s="73" t="s">
        <v>727</v>
      </c>
      <c r="H1719" s="73" t="s">
        <v>475</v>
      </c>
      <c r="I1719" s="58" t="str">
        <f xml:space="preserve"> MID(I1718,1,16) &amp; "b1"</f>
        <v>ChuteStatus[37].b1</v>
      </c>
    </row>
    <row r="1720" spans="1:9" x14ac:dyDescent="0.3">
      <c r="A1720" s="51">
        <v>1</v>
      </c>
      <c r="B1720" s="51"/>
      <c r="C1720" s="51">
        <f t="shared" ref="C1720:C1733" si="226">C1719</f>
        <v>152</v>
      </c>
      <c r="D1720" s="51">
        <v>0</v>
      </c>
      <c r="E1720" s="51">
        <v>0</v>
      </c>
      <c r="F1720" s="51">
        <f t="shared" ref="F1720:F1733" si="227">F1719+1</f>
        <v>1011</v>
      </c>
      <c r="G1720" s="73" t="s">
        <v>728</v>
      </c>
      <c r="H1720" s="73" t="s">
        <v>476</v>
      </c>
      <c r="I1720" s="58" t="str">
        <f xml:space="preserve"> MID(I1719,1,16) &amp; "b2"</f>
        <v>ChuteStatus[37].b2</v>
      </c>
    </row>
    <row r="1721" spans="1:9" x14ac:dyDescent="0.3">
      <c r="A1721" s="51">
        <v>1</v>
      </c>
      <c r="B1721" s="51"/>
      <c r="C1721" s="51">
        <f t="shared" si="226"/>
        <v>152</v>
      </c>
      <c r="D1721" s="51">
        <v>0</v>
      </c>
      <c r="E1721" s="51">
        <v>0</v>
      </c>
      <c r="F1721" s="51">
        <f t="shared" si="227"/>
        <v>1012</v>
      </c>
      <c r="G1721" s="73" t="s">
        <v>729</v>
      </c>
      <c r="H1721" s="73" t="s">
        <v>692</v>
      </c>
      <c r="I1721" s="58" t="str">
        <f xml:space="preserve"> MID(I1720,1,16) &amp; "b3"</f>
        <v>ChuteStatus[37].b3</v>
      </c>
    </row>
    <row r="1722" spans="1:9" x14ac:dyDescent="0.3">
      <c r="A1722" s="51">
        <v>1</v>
      </c>
      <c r="B1722" s="51"/>
      <c r="C1722" s="51">
        <f t="shared" si="226"/>
        <v>152</v>
      </c>
      <c r="D1722" s="51">
        <v>0</v>
      </c>
      <c r="E1722" s="51">
        <v>0</v>
      </c>
      <c r="F1722" s="51">
        <f t="shared" si="227"/>
        <v>1013</v>
      </c>
      <c r="G1722" s="73" t="s">
        <v>730</v>
      </c>
      <c r="H1722" s="73"/>
      <c r="I1722" s="51"/>
    </row>
    <row r="1723" spans="1:9" x14ac:dyDescent="0.3">
      <c r="A1723" s="51">
        <v>1</v>
      </c>
      <c r="B1723" s="51"/>
      <c r="C1723" s="51">
        <f t="shared" si="226"/>
        <v>152</v>
      </c>
      <c r="D1723" s="51">
        <v>0</v>
      </c>
      <c r="E1723" s="51">
        <v>0</v>
      </c>
      <c r="F1723" s="51">
        <f t="shared" si="227"/>
        <v>1014</v>
      </c>
      <c r="G1723" s="73" t="s">
        <v>731</v>
      </c>
      <c r="H1723" s="73"/>
      <c r="I1723" s="51"/>
    </row>
    <row r="1724" spans="1:9" x14ac:dyDescent="0.3">
      <c r="A1724" s="51">
        <v>1</v>
      </c>
      <c r="B1724" s="51"/>
      <c r="C1724" s="51">
        <f t="shared" si="226"/>
        <v>152</v>
      </c>
      <c r="D1724" s="51">
        <v>0</v>
      </c>
      <c r="E1724" s="51">
        <v>0</v>
      </c>
      <c r="F1724" s="51">
        <f t="shared" si="227"/>
        <v>1015</v>
      </c>
      <c r="G1724" s="73" t="s">
        <v>732</v>
      </c>
      <c r="H1724" s="73"/>
      <c r="I1724" s="51"/>
    </row>
    <row r="1725" spans="1:9" x14ac:dyDescent="0.3">
      <c r="A1725" s="51">
        <v>1</v>
      </c>
      <c r="B1725" s="51"/>
      <c r="C1725" s="51">
        <f t="shared" si="226"/>
        <v>152</v>
      </c>
      <c r="D1725" s="51">
        <v>0</v>
      </c>
      <c r="E1725" s="51">
        <v>0</v>
      </c>
      <c r="F1725" s="51">
        <f t="shared" si="227"/>
        <v>1016</v>
      </c>
      <c r="G1725" s="73" t="s">
        <v>733</v>
      </c>
      <c r="H1725" s="73"/>
      <c r="I1725" s="51"/>
    </row>
    <row r="1726" spans="1:9" x14ac:dyDescent="0.3">
      <c r="A1726" s="51">
        <v>1</v>
      </c>
      <c r="B1726" s="51"/>
      <c r="C1726" s="51">
        <f t="shared" si="226"/>
        <v>152</v>
      </c>
      <c r="D1726" s="51">
        <v>0</v>
      </c>
      <c r="E1726" s="51">
        <v>0</v>
      </c>
      <c r="F1726" s="51">
        <f t="shared" si="227"/>
        <v>1017</v>
      </c>
      <c r="G1726" s="73" t="s">
        <v>734</v>
      </c>
      <c r="H1726" s="73"/>
      <c r="I1726" s="51"/>
    </row>
    <row r="1727" spans="1:9" x14ac:dyDescent="0.3">
      <c r="A1727" s="51">
        <v>1</v>
      </c>
      <c r="B1727" s="51"/>
      <c r="C1727" s="51">
        <f t="shared" si="226"/>
        <v>152</v>
      </c>
      <c r="D1727" s="51">
        <v>0</v>
      </c>
      <c r="E1727" s="51">
        <v>0</v>
      </c>
      <c r="F1727" s="51">
        <f t="shared" si="227"/>
        <v>1018</v>
      </c>
      <c r="G1727" s="73" t="s">
        <v>735</v>
      </c>
      <c r="H1727" s="73"/>
      <c r="I1727" s="51"/>
    </row>
    <row r="1728" spans="1:9" x14ac:dyDescent="0.3">
      <c r="A1728" s="51">
        <v>1</v>
      </c>
      <c r="B1728" s="51"/>
      <c r="C1728" s="51">
        <f t="shared" si="226"/>
        <v>152</v>
      </c>
      <c r="D1728" s="51">
        <v>0</v>
      </c>
      <c r="E1728" s="51">
        <v>0</v>
      </c>
      <c r="F1728" s="51">
        <f t="shared" si="227"/>
        <v>1019</v>
      </c>
      <c r="G1728" s="73" t="s">
        <v>736</v>
      </c>
      <c r="H1728" s="73"/>
      <c r="I1728" s="51"/>
    </row>
    <row r="1729" spans="1:9" x14ac:dyDescent="0.3">
      <c r="A1729" s="51">
        <v>1</v>
      </c>
      <c r="B1729" s="51"/>
      <c r="C1729" s="51">
        <f t="shared" si="226"/>
        <v>152</v>
      </c>
      <c r="D1729" s="51">
        <v>0</v>
      </c>
      <c r="E1729" s="51">
        <v>0</v>
      </c>
      <c r="F1729" s="51">
        <f t="shared" si="227"/>
        <v>1020</v>
      </c>
      <c r="G1729" s="73" t="s">
        <v>737</v>
      </c>
      <c r="H1729" s="73"/>
      <c r="I1729" s="51"/>
    </row>
    <row r="1730" spans="1:9" x14ac:dyDescent="0.3">
      <c r="A1730" s="51">
        <v>1</v>
      </c>
      <c r="B1730" s="51"/>
      <c r="C1730" s="51">
        <f t="shared" si="226"/>
        <v>152</v>
      </c>
      <c r="D1730" s="51">
        <v>0</v>
      </c>
      <c r="E1730" s="51">
        <v>0</v>
      </c>
      <c r="F1730" s="51">
        <f t="shared" si="227"/>
        <v>1021</v>
      </c>
      <c r="G1730" s="73" t="s">
        <v>738</v>
      </c>
      <c r="H1730" s="73"/>
      <c r="I1730" s="51"/>
    </row>
    <row r="1731" spans="1:9" x14ac:dyDescent="0.3">
      <c r="A1731" s="51">
        <v>1</v>
      </c>
      <c r="B1731" s="51"/>
      <c r="C1731" s="51">
        <f t="shared" si="226"/>
        <v>152</v>
      </c>
      <c r="D1731" s="51">
        <v>0</v>
      </c>
      <c r="E1731" s="51">
        <v>0</v>
      </c>
      <c r="F1731" s="51">
        <f t="shared" si="227"/>
        <v>1022</v>
      </c>
      <c r="G1731" s="73" t="s">
        <v>739</v>
      </c>
      <c r="H1731" s="73"/>
      <c r="I1731" s="51"/>
    </row>
    <row r="1732" spans="1:9" x14ac:dyDescent="0.3">
      <c r="A1732" s="51">
        <v>1</v>
      </c>
      <c r="B1732" s="51"/>
      <c r="C1732" s="51">
        <f t="shared" si="226"/>
        <v>152</v>
      </c>
      <c r="D1732" s="51">
        <v>0</v>
      </c>
      <c r="E1732" s="51">
        <v>0</v>
      </c>
      <c r="F1732" s="51">
        <f t="shared" si="227"/>
        <v>1023</v>
      </c>
      <c r="G1732" s="73" t="s">
        <v>740</v>
      </c>
      <c r="H1732" s="73"/>
      <c r="I1732" s="51"/>
    </row>
    <row r="1733" spans="1:9" x14ac:dyDescent="0.3">
      <c r="A1733" s="51">
        <v>1</v>
      </c>
      <c r="B1733" s="51"/>
      <c r="C1733" s="51">
        <f t="shared" si="226"/>
        <v>152</v>
      </c>
      <c r="D1733" s="51">
        <v>0</v>
      </c>
      <c r="E1733" s="51">
        <v>0</v>
      </c>
      <c r="F1733" s="51">
        <f t="shared" si="227"/>
        <v>1024</v>
      </c>
      <c r="G1733" s="73" t="s">
        <v>741</v>
      </c>
      <c r="H1733" s="51"/>
      <c r="I1733" s="51"/>
    </row>
    <row r="1735" spans="1:9" x14ac:dyDescent="0.3">
      <c r="A1735" s="51">
        <v>1</v>
      </c>
      <c r="B1735" s="51"/>
      <c r="C1735" s="51">
        <f>C1718+1</f>
        <v>153</v>
      </c>
      <c r="D1735" s="51">
        <v>0</v>
      </c>
      <c r="E1735" s="51">
        <v>0</v>
      </c>
      <c r="F1735" s="51">
        <f>F1718+16</f>
        <v>1025</v>
      </c>
      <c r="G1735" s="73" t="s">
        <v>726</v>
      </c>
      <c r="H1735" s="73" t="s">
        <v>474</v>
      </c>
      <c r="I1735" s="58" t="str">
        <f xml:space="preserve"> MID(I1718,1,12) &amp; TEXT(MID(I1718,13,2)+1,"00") &amp; "]" &amp; RIGHT(I1718,LEN(I1718)-FIND("]",I1718))</f>
        <v>ChuteStatus[38].b0</v>
      </c>
    </row>
    <row r="1736" spans="1:9" x14ac:dyDescent="0.3">
      <c r="A1736" s="51">
        <v>1</v>
      </c>
      <c r="B1736" s="51"/>
      <c r="C1736" s="51">
        <f>C1735</f>
        <v>153</v>
      </c>
      <c r="D1736" s="51">
        <v>0</v>
      </c>
      <c r="E1736" s="51">
        <v>0</v>
      </c>
      <c r="F1736" s="51">
        <f>F1735+1</f>
        <v>1026</v>
      </c>
      <c r="G1736" s="73" t="s">
        <v>727</v>
      </c>
      <c r="H1736" s="73" t="s">
        <v>475</v>
      </c>
      <c r="I1736" s="58" t="str">
        <f xml:space="preserve"> MID(I1735,1,16) &amp; "b1"</f>
        <v>ChuteStatus[38].b1</v>
      </c>
    </row>
    <row r="1737" spans="1:9" x14ac:dyDescent="0.3">
      <c r="A1737" s="51">
        <v>1</v>
      </c>
      <c r="B1737" s="51"/>
      <c r="C1737" s="51">
        <f t="shared" ref="C1737:C1750" si="228">C1736</f>
        <v>153</v>
      </c>
      <c r="D1737" s="51">
        <v>0</v>
      </c>
      <c r="E1737" s="51">
        <v>0</v>
      </c>
      <c r="F1737" s="51">
        <f t="shared" ref="F1737:F1750" si="229">F1736+1</f>
        <v>1027</v>
      </c>
      <c r="G1737" s="73" t="s">
        <v>728</v>
      </c>
      <c r="H1737" s="73" t="s">
        <v>476</v>
      </c>
      <c r="I1737" s="58" t="str">
        <f xml:space="preserve"> MID(I1736,1,16) &amp; "b2"</f>
        <v>ChuteStatus[38].b2</v>
      </c>
    </row>
    <row r="1738" spans="1:9" x14ac:dyDescent="0.3">
      <c r="A1738" s="51">
        <v>1</v>
      </c>
      <c r="B1738" s="51"/>
      <c r="C1738" s="51">
        <f t="shared" si="228"/>
        <v>153</v>
      </c>
      <c r="D1738" s="51">
        <v>0</v>
      </c>
      <c r="E1738" s="51">
        <v>0</v>
      </c>
      <c r="F1738" s="51">
        <f t="shared" si="229"/>
        <v>1028</v>
      </c>
      <c r="G1738" s="73" t="s">
        <v>729</v>
      </c>
      <c r="H1738" s="73" t="s">
        <v>692</v>
      </c>
      <c r="I1738" s="58" t="str">
        <f xml:space="preserve"> MID(I1737,1,16) &amp; "b3"</f>
        <v>ChuteStatus[38].b3</v>
      </c>
    </row>
    <row r="1739" spans="1:9" x14ac:dyDescent="0.3">
      <c r="A1739" s="51">
        <v>1</v>
      </c>
      <c r="B1739" s="51"/>
      <c r="C1739" s="51">
        <f t="shared" si="228"/>
        <v>153</v>
      </c>
      <c r="D1739" s="51">
        <v>0</v>
      </c>
      <c r="E1739" s="51">
        <v>0</v>
      </c>
      <c r="F1739" s="51">
        <f t="shared" si="229"/>
        <v>1029</v>
      </c>
      <c r="G1739" s="73" t="s">
        <v>730</v>
      </c>
      <c r="H1739" s="73"/>
      <c r="I1739" s="51"/>
    </row>
    <row r="1740" spans="1:9" x14ac:dyDescent="0.3">
      <c r="A1740" s="51">
        <v>1</v>
      </c>
      <c r="B1740" s="51"/>
      <c r="C1740" s="51">
        <f t="shared" si="228"/>
        <v>153</v>
      </c>
      <c r="D1740" s="51">
        <v>0</v>
      </c>
      <c r="E1740" s="51">
        <v>0</v>
      </c>
      <c r="F1740" s="51">
        <f t="shared" si="229"/>
        <v>1030</v>
      </c>
      <c r="G1740" s="73" t="s">
        <v>731</v>
      </c>
      <c r="H1740" s="73"/>
      <c r="I1740" s="51"/>
    </row>
    <row r="1741" spans="1:9" x14ac:dyDescent="0.3">
      <c r="A1741" s="51">
        <v>1</v>
      </c>
      <c r="B1741" s="51"/>
      <c r="C1741" s="51">
        <f t="shared" si="228"/>
        <v>153</v>
      </c>
      <c r="D1741" s="51">
        <v>0</v>
      </c>
      <c r="E1741" s="51">
        <v>0</v>
      </c>
      <c r="F1741" s="51">
        <f t="shared" si="229"/>
        <v>1031</v>
      </c>
      <c r="G1741" s="73" t="s">
        <v>732</v>
      </c>
      <c r="H1741" s="73"/>
      <c r="I1741" s="51"/>
    </row>
    <row r="1742" spans="1:9" x14ac:dyDescent="0.3">
      <c r="A1742" s="51">
        <v>1</v>
      </c>
      <c r="B1742" s="51"/>
      <c r="C1742" s="51">
        <f t="shared" si="228"/>
        <v>153</v>
      </c>
      <c r="D1742" s="51">
        <v>0</v>
      </c>
      <c r="E1742" s="51">
        <v>0</v>
      </c>
      <c r="F1742" s="51">
        <f t="shared" si="229"/>
        <v>1032</v>
      </c>
      <c r="G1742" s="73" t="s">
        <v>733</v>
      </c>
      <c r="H1742" s="73"/>
      <c r="I1742" s="51"/>
    </row>
    <row r="1743" spans="1:9" x14ac:dyDescent="0.3">
      <c r="A1743" s="51">
        <v>1</v>
      </c>
      <c r="B1743" s="51"/>
      <c r="C1743" s="51">
        <f t="shared" si="228"/>
        <v>153</v>
      </c>
      <c r="D1743" s="51">
        <v>0</v>
      </c>
      <c r="E1743" s="51">
        <v>0</v>
      </c>
      <c r="F1743" s="51">
        <f t="shared" si="229"/>
        <v>1033</v>
      </c>
      <c r="G1743" s="73" t="s">
        <v>734</v>
      </c>
      <c r="H1743" s="73"/>
      <c r="I1743" s="51"/>
    </row>
    <row r="1744" spans="1:9" x14ac:dyDescent="0.3">
      <c r="A1744" s="51">
        <v>1</v>
      </c>
      <c r="B1744" s="51"/>
      <c r="C1744" s="51">
        <f t="shared" si="228"/>
        <v>153</v>
      </c>
      <c r="D1744" s="51">
        <v>0</v>
      </c>
      <c r="E1744" s="51">
        <v>0</v>
      </c>
      <c r="F1744" s="51">
        <f t="shared" si="229"/>
        <v>1034</v>
      </c>
      <c r="G1744" s="73" t="s">
        <v>735</v>
      </c>
      <c r="H1744" s="73"/>
      <c r="I1744" s="51"/>
    </row>
    <row r="1745" spans="1:9" x14ac:dyDescent="0.3">
      <c r="A1745" s="51">
        <v>1</v>
      </c>
      <c r="B1745" s="51"/>
      <c r="C1745" s="51">
        <f t="shared" si="228"/>
        <v>153</v>
      </c>
      <c r="D1745" s="51">
        <v>0</v>
      </c>
      <c r="E1745" s="51">
        <v>0</v>
      </c>
      <c r="F1745" s="51">
        <f t="shared" si="229"/>
        <v>1035</v>
      </c>
      <c r="G1745" s="73" t="s">
        <v>736</v>
      </c>
      <c r="H1745" s="73"/>
      <c r="I1745" s="51"/>
    </row>
    <row r="1746" spans="1:9" x14ac:dyDescent="0.3">
      <c r="A1746" s="51">
        <v>1</v>
      </c>
      <c r="B1746" s="51"/>
      <c r="C1746" s="51">
        <f t="shared" si="228"/>
        <v>153</v>
      </c>
      <c r="D1746" s="51">
        <v>0</v>
      </c>
      <c r="E1746" s="51">
        <v>0</v>
      </c>
      <c r="F1746" s="51">
        <f t="shared" si="229"/>
        <v>1036</v>
      </c>
      <c r="G1746" s="73" t="s">
        <v>737</v>
      </c>
      <c r="H1746" s="73"/>
      <c r="I1746" s="51"/>
    </row>
    <row r="1747" spans="1:9" x14ac:dyDescent="0.3">
      <c r="A1747" s="51">
        <v>1</v>
      </c>
      <c r="B1747" s="51"/>
      <c r="C1747" s="51">
        <f t="shared" si="228"/>
        <v>153</v>
      </c>
      <c r="D1747" s="51">
        <v>0</v>
      </c>
      <c r="E1747" s="51">
        <v>0</v>
      </c>
      <c r="F1747" s="51">
        <f t="shared" si="229"/>
        <v>1037</v>
      </c>
      <c r="G1747" s="73" t="s">
        <v>738</v>
      </c>
      <c r="H1747" s="73"/>
      <c r="I1747" s="51"/>
    </row>
    <row r="1748" spans="1:9" x14ac:dyDescent="0.3">
      <c r="A1748" s="51">
        <v>1</v>
      </c>
      <c r="B1748" s="51"/>
      <c r="C1748" s="51">
        <f t="shared" si="228"/>
        <v>153</v>
      </c>
      <c r="D1748" s="51">
        <v>0</v>
      </c>
      <c r="E1748" s="51">
        <v>0</v>
      </c>
      <c r="F1748" s="51">
        <f t="shared" si="229"/>
        <v>1038</v>
      </c>
      <c r="G1748" s="73" t="s">
        <v>739</v>
      </c>
      <c r="H1748" s="73"/>
      <c r="I1748" s="51"/>
    </row>
    <row r="1749" spans="1:9" x14ac:dyDescent="0.3">
      <c r="A1749" s="51">
        <v>1</v>
      </c>
      <c r="B1749" s="51"/>
      <c r="C1749" s="51">
        <f t="shared" si="228"/>
        <v>153</v>
      </c>
      <c r="D1749" s="51">
        <v>0</v>
      </c>
      <c r="E1749" s="51">
        <v>0</v>
      </c>
      <c r="F1749" s="51">
        <f t="shared" si="229"/>
        <v>1039</v>
      </c>
      <c r="G1749" s="73" t="s">
        <v>740</v>
      </c>
      <c r="H1749" s="73"/>
      <c r="I1749" s="51"/>
    </row>
    <row r="1750" spans="1:9" x14ac:dyDescent="0.3">
      <c r="A1750" s="51">
        <v>1</v>
      </c>
      <c r="B1750" s="51"/>
      <c r="C1750" s="51">
        <f t="shared" si="228"/>
        <v>153</v>
      </c>
      <c r="D1750" s="51">
        <v>0</v>
      </c>
      <c r="E1750" s="51">
        <v>0</v>
      </c>
      <c r="F1750" s="51">
        <f t="shared" si="229"/>
        <v>1040</v>
      </c>
      <c r="G1750" s="73" t="s">
        <v>741</v>
      </c>
      <c r="H1750" s="51"/>
      <c r="I1750" s="51"/>
    </row>
    <row r="1752" spans="1:9" x14ac:dyDescent="0.3">
      <c r="A1752" s="51">
        <v>1</v>
      </c>
      <c r="B1752" s="51"/>
      <c r="C1752" s="51">
        <f>C1735+1</f>
        <v>154</v>
      </c>
      <c r="D1752" s="51">
        <v>0</v>
      </c>
      <c r="E1752" s="51">
        <v>0</v>
      </c>
      <c r="F1752" s="51">
        <f>F1735+16</f>
        <v>1041</v>
      </c>
      <c r="G1752" s="73" t="s">
        <v>726</v>
      </c>
      <c r="H1752" s="73" t="s">
        <v>474</v>
      </c>
      <c r="I1752" s="58" t="str">
        <f xml:space="preserve"> MID(I1735,1,12) &amp; TEXT(MID(I1735,13,2)+1,"00") &amp; "]" &amp; RIGHT(I1735,LEN(I1735)-FIND("]",I1735))</f>
        <v>ChuteStatus[39].b0</v>
      </c>
    </row>
    <row r="1753" spans="1:9" x14ac:dyDescent="0.3">
      <c r="A1753" s="51">
        <v>1</v>
      </c>
      <c r="B1753" s="51"/>
      <c r="C1753" s="51">
        <f>C1752</f>
        <v>154</v>
      </c>
      <c r="D1753" s="51">
        <v>0</v>
      </c>
      <c r="E1753" s="51">
        <v>0</v>
      </c>
      <c r="F1753" s="51">
        <f>F1752+1</f>
        <v>1042</v>
      </c>
      <c r="G1753" s="73" t="s">
        <v>727</v>
      </c>
      <c r="H1753" s="73" t="s">
        <v>475</v>
      </c>
      <c r="I1753" s="58" t="str">
        <f xml:space="preserve"> MID(I1752,1,16) &amp; "b1"</f>
        <v>ChuteStatus[39].b1</v>
      </c>
    </row>
    <row r="1754" spans="1:9" x14ac:dyDescent="0.3">
      <c r="A1754" s="51">
        <v>1</v>
      </c>
      <c r="B1754" s="51"/>
      <c r="C1754" s="51">
        <f t="shared" ref="C1754:C1767" si="230">C1753</f>
        <v>154</v>
      </c>
      <c r="D1754" s="51">
        <v>0</v>
      </c>
      <c r="E1754" s="51">
        <v>0</v>
      </c>
      <c r="F1754" s="51">
        <f t="shared" ref="F1754:F1767" si="231">F1753+1</f>
        <v>1043</v>
      </c>
      <c r="G1754" s="73" t="s">
        <v>728</v>
      </c>
      <c r="H1754" s="73" t="s">
        <v>476</v>
      </c>
      <c r="I1754" s="58" t="str">
        <f xml:space="preserve"> MID(I1753,1,16) &amp; "b2"</f>
        <v>ChuteStatus[39].b2</v>
      </c>
    </row>
    <row r="1755" spans="1:9" x14ac:dyDescent="0.3">
      <c r="A1755" s="51">
        <v>1</v>
      </c>
      <c r="B1755" s="51"/>
      <c r="C1755" s="51">
        <f t="shared" si="230"/>
        <v>154</v>
      </c>
      <c r="D1755" s="51">
        <v>0</v>
      </c>
      <c r="E1755" s="51">
        <v>0</v>
      </c>
      <c r="F1755" s="51">
        <f t="shared" si="231"/>
        <v>1044</v>
      </c>
      <c r="G1755" s="73" t="s">
        <v>729</v>
      </c>
      <c r="H1755" s="73" t="s">
        <v>692</v>
      </c>
      <c r="I1755" s="58" t="str">
        <f xml:space="preserve"> MID(I1754,1,16) &amp; "b3"</f>
        <v>ChuteStatus[39].b3</v>
      </c>
    </row>
    <row r="1756" spans="1:9" x14ac:dyDescent="0.3">
      <c r="A1756" s="51">
        <v>1</v>
      </c>
      <c r="B1756" s="51"/>
      <c r="C1756" s="51">
        <f t="shared" si="230"/>
        <v>154</v>
      </c>
      <c r="D1756" s="51">
        <v>0</v>
      </c>
      <c r="E1756" s="51">
        <v>0</v>
      </c>
      <c r="F1756" s="51">
        <f t="shared" si="231"/>
        <v>1045</v>
      </c>
      <c r="G1756" s="73" t="s">
        <v>730</v>
      </c>
      <c r="H1756" s="73"/>
      <c r="I1756" s="51"/>
    </row>
    <row r="1757" spans="1:9" x14ac:dyDescent="0.3">
      <c r="A1757" s="51">
        <v>1</v>
      </c>
      <c r="B1757" s="51"/>
      <c r="C1757" s="51">
        <f t="shared" si="230"/>
        <v>154</v>
      </c>
      <c r="D1757" s="51">
        <v>0</v>
      </c>
      <c r="E1757" s="51">
        <v>0</v>
      </c>
      <c r="F1757" s="51">
        <f t="shared" si="231"/>
        <v>1046</v>
      </c>
      <c r="G1757" s="73" t="s">
        <v>731</v>
      </c>
      <c r="H1757" s="73"/>
      <c r="I1757" s="51"/>
    </row>
    <row r="1758" spans="1:9" x14ac:dyDescent="0.3">
      <c r="A1758" s="51">
        <v>1</v>
      </c>
      <c r="B1758" s="51"/>
      <c r="C1758" s="51">
        <f t="shared" si="230"/>
        <v>154</v>
      </c>
      <c r="D1758" s="51">
        <v>0</v>
      </c>
      <c r="E1758" s="51">
        <v>0</v>
      </c>
      <c r="F1758" s="51">
        <f t="shared" si="231"/>
        <v>1047</v>
      </c>
      <c r="G1758" s="73" t="s">
        <v>732</v>
      </c>
      <c r="H1758" s="73"/>
      <c r="I1758" s="51"/>
    </row>
    <row r="1759" spans="1:9" x14ac:dyDescent="0.3">
      <c r="A1759" s="51">
        <v>1</v>
      </c>
      <c r="B1759" s="51"/>
      <c r="C1759" s="51">
        <f t="shared" si="230"/>
        <v>154</v>
      </c>
      <c r="D1759" s="51">
        <v>0</v>
      </c>
      <c r="E1759" s="51">
        <v>0</v>
      </c>
      <c r="F1759" s="51">
        <f t="shared" si="231"/>
        <v>1048</v>
      </c>
      <c r="G1759" s="73" t="s">
        <v>733</v>
      </c>
      <c r="H1759" s="73"/>
      <c r="I1759" s="51"/>
    </row>
    <row r="1760" spans="1:9" x14ac:dyDescent="0.3">
      <c r="A1760" s="51">
        <v>1</v>
      </c>
      <c r="B1760" s="51"/>
      <c r="C1760" s="51">
        <f t="shared" si="230"/>
        <v>154</v>
      </c>
      <c r="D1760" s="51">
        <v>0</v>
      </c>
      <c r="E1760" s="51">
        <v>0</v>
      </c>
      <c r="F1760" s="51">
        <f t="shared" si="231"/>
        <v>1049</v>
      </c>
      <c r="G1760" s="73" t="s">
        <v>734</v>
      </c>
      <c r="H1760" s="73"/>
      <c r="I1760" s="51"/>
    </row>
    <row r="1761" spans="1:9" x14ac:dyDescent="0.3">
      <c r="A1761" s="51">
        <v>1</v>
      </c>
      <c r="B1761" s="51"/>
      <c r="C1761" s="51">
        <f t="shared" si="230"/>
        <v>154</v>
      </c>
      <c r="D1761" s="51">
        <v>0</v>
      </c>
      <c r="E1761" s="51">
        <v>0</v>
      </c>
      <c r="F1761" s="51">
        <f t="shared" si="231"/>
        <v>1050</v>
      </c>
      <c r="G1761" s="73" t="s">
        <v>735</v>
      </c>
      <c r="H1761" s="73"/>
      <c r="I1761" s="51"/>
    </row>
    <row r="1762" spans="1:9" x14ac:dyDescent="0.3">
      <c r="A1762" s="51">
        <v>1</v>
      </c>
      <c r="B1762" s="51"/>
      <c r="C1762" s="51">
        <f t="shared" si="230"/>
        <v>154</v>
      </c>
      <c r="D1762" s="51">
        <v>0</v>
      </c>
      <c r="E1762" s="51">
        <v>0</v>
      </c>
      <c r="F1762" s="51">
        <f t="shared" si="231"/>
        <v>1051</v>
      </c>
      <c r="G1762" s="73" t="s">
        <v>736</v>
      </c>
      <c r="H1762" s="73"/>
      <c r="I1762" s="51"/>
    </row>
    <row r="1763" spans="1:9" x14ac:dyDescent="0.3">
      <c r="A1763" s="51">
        <v>1</v>
      </c>
      <c r="B1763" s="51"/>
      <c r="C1763" s="51">
        <f t="shared" si="230"/>
        <v>154</v>
      </c>
      <c r="D1763" s="51">
        <v>0</v>
      </c>
      <c r="E1763" s="51">
        <v>0</v>
      </c>
      <c r="F1763" s="51">
        <f t="shared" si="231"/>
        <v>1052</v>
      </c>
      <c r="G1763" s="73" t="s">
        <v>737</v>
      </c>
      <c r="H1763" s="73"/>
      <c r="I1763" s="51"/>
    </row>
    <row r="1764" spans="1:9" x14ac:dyDescent="0.3">
      <c r="A1764" s="51">
        <v>1</v>
      </c>
      <c r="B1764" s="51"/>
      <c r="C1764" s="51">
        <f t="shared" si="230"/>
        <v>154</v>
      </c>
      <c r="D1764" s="51">
        <v>0</v>
      </c>
      <c r="E1764" s="51">
        <v>0</v>
      </c>
      <c r="F1764" s="51">
        <f t="shared" si="231"/>
        <v>1053</v>
      </c>
      <c r="G1764" s="73" t="s">
        <v>738</v>
      </c>
      <c r="H1764" s="73"/>
      <c r="I1764" s="51"/>
    </row>
    <row r="1765" spans="1:9" x14ac:dyDescent="0.3">
      <c r="A1765" s="51">
        <v>1</v>
      </c>
      <c r="B1765" s="51"/>
      <c r="C1765" s="51">
        <f t="shared" si="230"/>
        <v>154</v>
      </c>
      <c r="D1765" s="51">
        <v>0</v>
      </c>
      <c r="E1765" s="51">
        <v>0</v>
      </c>
      <c r="F1765" s="51">
        <f t="shared" si="231"/>
        <v>1054</v>
      </c>
      <c r="G1765" s="73" t="s">
        <v>739</v>
      </c>
      <c r="H1765" s="73"/>
      <c r="I1765" s="51"/>
    </row>
    <row r="1766" spans="1:9" x14ac:dyDescent="0.3">
      <c r="A1766" s="51">
        <v>1</v>
      </c>
      <c r="B1766" s="51"/>
      <c r="C1766" s="51">
        <f t="shared" si="230"/>
        <v>154</v>
      </c>
      <c r="D1766" s="51">
        <v>0</v>
      </c>
      <c r="E1766" s="51">
        <v>0</v>
      </c>
      <c r="F1766" s="51">
        <f t="shared" si="231"/>
        <v>1055</v>
      </c>
      <c r="G1766" s="73" t="s">
        <v>740</v>
      </c>
      <c r="H1766" s="73"/>
      <c r="I1766" s="51"/>
    </row>
    <row r="1767" spans="1:9" x14ac:dyDescent="0.3">
      <c r="A1767" s="51">
        <v>1</v>
      </c>
      <c r="B1767" s="51"/>
      <c r="C1767" s="51">
        <f t="shared" si="230"/>
        <v>154</v>
      </c>
      <c r="D1767" s="51">
        <v>0</v>
      </c>
      <c r="E1767" s="51">
        <v>0</v>
      </c>
      <c r="F1767" s="51">
        <f t="shared" si="231"/>
        <v>1056</v>
      </c>
      <c r="G1767" s="73" t="s">
        <v>741</v>
      </c>
      <c r="H1767" s="51"/>
      <c r="I1767" s="51"/>
    </row>
    <row r="1769" spans="1:9" x14ac:dyDescent="0.3">
      <c r="A1769" s="51">
        <v>1</v>
      </c>
      <c r="B1769" s="51"/>
      <c r="C1769" s="51">
        <f>C1752+1</f>
        <v>155</v>
      </c>
      <c r="D1769" s="51">
        <v>0</v>
      </c>
      <c r="E1769" s="51">
        <v>0</v>
      </c>
      <c r="F1769" s="51">
        <f>F1752+16</f>
        <v>1057</v>
      </c>
      <c r="G1769" s="73" t="s">
        <v>726</v>
      </c>
      <c r="H1769" s="73" t="s">
        <v>474</v>
      </c>
      <c r="I1769" s="58" t="str">
        <f xml:space="preserve"> MID(I1752,1,12) &amp; TEXT(MID(I1752,13,2)+1,"00") &amp; "]" &amp; RIGHT(I1752,LEN(I1752)-FIND("]",I1752))</f>
        <v>ChuteStatus[40].b0</v>
      </c>
    </row>
    <row r="1770" spans="1:9" x14ac:dyDescent="0.3">
      <c r="A1770" s="51">
        <v>1</v>
      </c>
      <c r="B1770" s="51"/>
      <c r="C1770" s="51">
        <f>C1769</f>
        <v>155</v>
      </c>
      <c r="D1770" s="51">
        <v>0</v>
      </c>
      <c r="E1770" s="51">
        <v>0</v>
      </c>
      <c r="F1770" s="51">
        <f>F1769+1</f>
        <v>1058</v>
      </c>
      <c r="G1770" s="73" t="s">
        <v>727</v>
      </c>
      <c r="H1770" s="73" t="s">
        <v>475</v>
      </c>
      <c r="I1770" s="58" t="str">
        <f xml:space="preserve"> MID(I1769,1,16) &amp; "b1"</f>
        <v>ChuteStatus[40].b1</v>
      </c>
    </row>
    <row r="1771" spans="1:9" x14ac:dyDescent="0.3">
      <c r="A1771" s="51">
        <v>1</v>
      </c>
      <c r="B1771" s="51"/>
      <c r="C1771" s="51">
        <f t="shared" ref="C1771:C1784" si="232">C1770</f>
        <v>155</v>
      </c>
      <c r="D1771" s="51">
        <v>0</v>
      </c>
      <c r="E1771" s="51">
        <v>0</v>
      </c>
      <c r="F1771" s="51">
        <f t="shared" ref="F1771:F1784" si="233">F1770+1</f>
        <v>1059</v>
      </c>
      <c r="G1771" s="73" t="s">
        <v>728</v>
      </c>
      <c r="H1771" s="73" t="s">
        <v>476</v>
      </c>
      <c r="I1771" s="58" t="str">
        <f xml:space="preserve"> MID(I1770,1,16) &amp; "b2"</f>
        <v>ChuteStatus[40].b2</v>
      </c>
    </row>
    <row r="1772" spans="1:9" x14ac:dyDescent="0.3">
      <c r="A1772" s="51">
        <v>1</v>
      </c>
      <c r="B1772" s="51"/>
      <c r="C1772" s="51">
        <f t="shared" si="232"/>
        <v>155</v>
      </c>
      <c r="D1772" s="51">
        <v>0</v>
      </c>
      <c r="E1772" s="51">
        <v>0</v>
      </c>
      <c r="F1772" s="51">
        <f t="shared" si="233"/>
        <v>1060</v>
      </c>
      <c r="G1772" s="73" t="s">
        <v>729</v>
      </c>
      <c r="H1772" s="73" t="s">
        <v>692</v>
      </c>
      <c r="I1772" s="58" t="str">
        <f xml:space="preserve"> MID(I1771,1,16) &amp; "b3"</f>
        <v>ChuteStatus[40].b3</v>
      </c>
    </row>
    <row r="1773" spans="1:9" x14ac:dyDescent="0.3">
      <c r="A1773" s="51">
        <v>1</v>
      </c>
      <c r="B1773" s="51"/>
      <c r="C1773" s="51">
        <f t="shared" si="232"/>
        <v>155</v>
      </c>
      <c r="D1773" s="51">
        <v>0</v>
      </c>
      <c r="E1773" s="51">
        <v>0</v>
      </c>
      <c r="F1773" s="51">
        <f t="shared" si="233"/>
        <v>1061</v>
      </c>
      <c r="G1773" s="73" t="s">
        <v>730</v>
      </c>
      <c r="H1773" s="73"/>
      <c r="I1773" s="51"/>
    </row>
    <row r="1774" spans="1:9" x14ac:dyDescent="0.3">
      <c r="A1774" s="51">
        <v>1</v>
      </c>
      <c r="B1774" s="51"/>
      <c r="C1774" s="51">
        <f t="shared" si="232"/>
        <v>155</v>
      </c>
      <c r="D1774" s="51">
        <v>0</v>
      </c>
      <c r="E1774" s="51">
        <v>0</v>
      </c>
      <c r="F1774" s="51">
        <f t="shared" si="233"/>
        <v>1062</v>
      </c>
      <c r="G1774" s="73" t="s">
        <v>731</v>
      </c>
      <c r="H1774" s="73"/>
      <c r="I1774" s="51"/>
    </row>
    <row r="1775" spans="1:9" x14ac:dyDescent="0.3">
      <c r="A1775" s="51">
        <v>1</v>
      </c>
      <c r="B1775" s="51"/>
      <c r="C1775" s="51">
        <f t="shared" si="232"/>
        <v>155</v>
      </c>
      <c r="D1775" s="51">
        <v>0</v>
      </c>
      <c r="E1775" s="51">
        <v>0</v>
      </c>
      <c r="F1775" s="51">
        <f t="shared" si="233"/>
        <v>1063</v>
      </c>
      <c r="G1775" s="73" t="s">
        <v>732</v>
      </c>
      <c r="H1775" s="73"/>
      <c r="I1775" s="51"/>
    </row>
    <row r="1776" spans="1:9" x14ac:dyDescent="0.3">
      <c r="A1776" s="51">
        <v>1</v>
      </c>
      <c r="B1776" s="51"/>
      <c r="C1776" s="51">
        <f t="shared" si="232"/>
        <v>155</v>
      </c>
      <c r="D1776" s="51">
        <v>0</v>
      </c>
      <c r="E1776" s="51">
        <v>0</v>
      </c>
      <c r="F1776" s="51">
        <f t="shared" si="233"/>
        <v>1064</v>
      </c>
      <c r="G1776" s="73" t="s">
        <v>733</v>
      </c>
      <c r="H1776" s="73"/>
      <c r="I1776" s="51"/>
    </row>
    <row r="1777" spans="1:9" x14ac:dyDescent="0.3">
      <c r="A1777" s="51">
        <v>1</v>
      </c>
      <c r="B1777" s="51"/>
      <c r="C1777" s="51">
        <f t="shared" si="232"/>
        <v>155</v>
      </c>
      <c r="D1777" s="51">
        <v>0</v>
      </c>
      <c r="E1777" s="51">
        <v>0</v>
      </c>
      <c r="F1777" s="51">
        <f t="shared" si="233"/>
        <v>1065</v>
      </c>
      <c r="G1777" s="73" t="s">
        <v>734</v>
      </c>
      <c r="H1777" s="73"/>
      <c r="I1777" s="51"/>
    </row>
    <row r="1778" spans="1:9" x14ac:dyDescent="0.3">
      <c r="A1778" s="51">
        <v>1</v>
      </c>
      <c r="B1778" s="51"/>
      <c r="C1778" s="51">
        <f t="shared" si="232"/>
        <v>155</v>
      </c>
      <c r="D1778" s="51">
        <v>0</v>
      </c>
      <c r="E1778" s="51">
        <v>0</v>
      </c>
      <c r="F1778" s="51">
        <f t="shared" si="233"/>
        <v>1066</v>
      </c>
      <c r="G1778" s="73" t="s">
        <v>735</v>
      </c>
      <c r="H1778" s="73"/>
      <c r="I1778" s="51"/>
    </row>
    <row r="1779" spans="1:9" x14ac:dyDescent="0.3">
      <c r="A1779" s="51">
        <v>1</v>
      </c>
      <c r="B1779" s="51"/>
      <c r="C1779" s="51">
        <f t="shared" si="232"/>
        <v>155</v>
      </c>
      <c r="D1779" s="51">
        <v>0</v>
      </c>
      <c r="E1779" s="51">
        <v>0</v>
      </c>
      <c r="F1779" s="51">
        <f t="shared" si="233"/>
        <v>1067</v>
      </c>
      <c r="G1779" s="73" t="s">
        <v>736</v>
      </c>
      <c r="H1779" s="73"/>
      <c r="I1779" s="51"/>
    </row>
    <row r="1780" spans="1:9" x14ac:dyDescent="0.3">
      <c r="A1780" s="51">
        <v>1</v>
      </c>
      <c r="B1780" s="51"/>
      <c r="C1780" s="51">
        <f t="shared" si="232"/>
        <v>155</v>
      </c>
      <c r="D1780" s="51">
        <v>0</v>
      </c>
      <c r="E1780" s="51">
        <v>0</v>
      </c>
      <c r="F1780" s="51">
        <f t="shared" si="233"/>
        <v>1068</v>
      </c>
      <c r="G1780" s="73" t="s">
        <v>737</v>
      </c>
      <c r="H1780" s="73"/>
      <c r="I1780" s="51"/>
    </row>
    <row r="1781" spans="1:9" x14ac:dyDescent="0.3">
      <c r="A1781" s="51">
        <v>1</v>
      </c>
      <c r="B1781" s="51"/>
      <c r="C1781" s="51">
        <f t="shared" si="232"/>
        <v>155</v>
      </c>
      <c r="D1781" s="51">
        <v>0</v>
      </c>
      <c r="E1781" s="51">
        <v>0</v>
      </c>
      <c r="F1781" s="51">
        <f t="shared" si="233"/>
        <v>1069</v>
      </c>
      <c r="G1781" s="73" t="s">
        <v>738</v>
      </c>
      <c r="H1781" s="73"/>
      <c r="I1781" s="51"/>
    </row>
    <row r="1782" spans="1:9" x14ac:dyDescent="0.3">
      <c r="A1782" s="51">
        <v>1</v>
      </c>
      <c r="B1782" s="51"/>
      <c r="C1782" s="51">
        <f t="shared" si="232"/>
        <v>155</v>
      </c>
      <c r="D1782" s="51">
        <v>0</v>
      </c>
      <c r="E1782" s="51">
        <v>0</v>
      </c>
      <c r="F1782" s="51">
        <f t="shared" si="233"/>
        <v>1070</v>
      </c>
      <c r="G1782" s="73" t="s">
        <v>739</v>
      </c>
      <c r="H1782" s="73"/>
      <c r="I1782" s="51"/>
    </row>
    <row r="1783" spans="1:9" x14ac:dyDescent="0.3">
      <c r="A1783" s="51">
        <v>1</v>
      </c>
      <c r="B1783" s="51"/>
      <c r="C1783" s="51">
        <f t="shared" si="232"/>
        <v>155</v>
      </c>
      <c r="D1783" s="51">
        <v>0</v>
      </c>
      <c r="E1783" s="51">
        <v>0</v>
      </c>
      <c r="F1783" s="51">
        <f t="shared" si="233"/>
        <v>1071</v>
      </c>
      <c r="G1783" s="73" t="s">
        <v>740</v>
      </c>
      <c r="H1783" s="73"/>
      <c r="I1783" s="51"/>
    </row>
    <row r="1784" spans="1:9" x14ac:dyDescent="0.3">
      <c r="A1784" s="51">
        <v>1</v>
      </c>
      <c r="B1784" s="51"/>
      <c r="C1784" s="51">
        <f t="shared" si="232"/>
        <v>155</v>
      </c>
      <c r="D1784" s="51">
        <v>0</v>
      </c>
      <c r="E1784" s="51">
        <v>0</v>
      </c>
      <c r="F1784" s="51">
        <f t="shared" si="233"/>
        <v>1072</v>
      </c>
      <c r="G1784" s="73" t="s">
        <v>741</v>
      </c>
      <c r="H1784" s="51"/>
      <c r="I178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511"/>
  <sheetViews>
    <sheetView topLeftCell="A489" workbookViewId="0">
      <selection activeCell="C527" sqref="C526:C527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1383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  <row r="403" spans="1:15" x14ac:dyDescent="0.3">
      <c r="A403" s="75">
        <v>1</v>
      </c>
      <c r="B403" s="78">
        <f>B392+16</f>
        <v>961</v>
      </c>
      <c r="C403" s="78"/>
      <c r="D403" s="78"/>
      <c r="E403" s="78">
        <v>1</v>
      </c>
      <c r="F403" s="78">
        <v>0</v>
      </c>
      <c r="G403" s="79" t="s">
        <v>94</v>
      </c>
      <c r="H403" s="78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9">
        <v>105</v>
      </c>
      <c r="L403" s="78">
        <v>0</v>
      </c>
      <c r="M403" s="78">
        <v>4</v>
      </c>
      <c r="N403" s="78">
        <f>N392+1</f>
        <v>31</v>
      </c>
      <c r="O403" s="78">
        <v>0</v>
      </c>
    </row>
    <row r="404" spans="1:15" x14ac:dyDescent="0.3">
      <c r="A404" s="75">
        <v>1</v>
      </c>
      <c r="B404" s="78">
        <f>B403+1</f>
        <v>962</v>
      </c>
      <c r="C404" s="78"/>
      <c r="D404" s="78"/>
      <c r="E404" s="78">
        <v>1</v>
      </c>
      <c r="F404" s="78">
        <v>0</v>
      </c>
      <c r="G404" s="79" t="s">
        <v>95</v>
      </c>
      <c r="H404" s="78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9">
        <v>104</v>
      </c>
      <c r="L404" s="78">
        <v>0</v>
      </c>
      <c r="M404" s="78">
        <v>4</v>
      </c>
      <c r="N404" s="78">
        <f>N403</f>
        <v>31</v>
      </c>
      <c r="O404" s="78">
        <v>0</v>
      </c>
    </row>
    <row r="405" spans="1:15" x14ac:dyDescent="0.3">
      <c r="A405" s="75">
        <v>1</v>
      </c>
      <c r="B405" s="78">
        <f t="shared" ref="B405:B412" si="62">B404+1</f>
        <v>963</v>
      </c>
      <c r="C405" s="78"/>
      <c r="D405" s="78"/>
      <c r="E405" s="78">
        <v>1</v>
      </c>
      <c r="F405" s="78">
        <v>0</v>
      </c>
      <c r="G405" s="79" t="s">
        <v>96</v>
      </c>
      <c r="H405" s="78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9">
        <v>103</v>
      </c>
      <c r="L405" s="78">
        <v>0</v>
      </c>
      <c r="M405" s="78">
        <v>4</v>
      </c>
      <c r="N405" s="78">
        <f t="shared" ref="N405:N412" si="64">N404</f>
        <v>31</v>
      </c>
      <c r="O405" s="78">
        <v>0</v>
      </c>
    </row>
    <row r="406" spans="1:15" x14ac:dyDescent="0.3">
      <c r="A406" s="75">
        <v>1</v>
      </c>
      <c r="B406" s="78">
        <f t="shared" si="62"/>
        <v>964</v>
      </c>
      <c r="C406" s="78"/>
      <c r="D406" s="78"/>
      <c r="E406" s="78">
        <v>1</v>
      </c>
      <c r="F406" s="78">
        <v>0</v>
      </c>
      <c r="G406" s="79" t="s">
        <v>97</v>
      </c>
      <c r="H406" s="78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9">
        <v>102</v>
      </c>
      <c r="L406" s="78">
        <v>0</v>
      </c>
      <c r="M406" s="78">
        <v>4</v>
      </c>
      <c r="N406" s="78">
        <f t="shared" si="64"/>
        <v>31</v>
      </c>
      <c r="O406" s="78">
        <v>0</v>
      </c>
    </row>
    <row r="407" spans="1:15" x14ac:dyDescent="0.3">
      <c r="A407" s="75">
        <v>1</v>
      </c>
      <c r="B407" s="78">
        <f t="shared" si="62"/>
        <v>965</v>
      </c>
      <c r="C407" s="78"/>
      <c r="D407" s="78"/>
      <c r="E407" s="78">
        <v>1</v>
      </c>
      <c r="F407" s="78">
        <v>0</v>
      </c>
      <c r="G407" s="79" t="s">
        <v>88</v>
      </c>
      <c r="H407" s="78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9">
        <v>101</v>
      </c>
      <c r="L407" s="78">
        <v>0</v>
      </c>
      <c r="M407" s="78">
        <v>4</v>
      </c>
      <c r="N407" s="78">
        <f t="shared" si="64"/>
        <v>31</v>
      </c>
      <c r="O407" s="78">
        <v>0</v>
      </c>
    </row>
    <row r="408" spans="1:15" x14ac:dyDescent="0.3">
      <c r="A408" s="75">
        <v>1</v>
      </c>
      <c r="B408" s="78">
        <f t="shared" si="62"/>
        <v>966</v>
      </c>
      <c r="C408" s="78"/>
      <c r="D408" s="78"/>
      <c r="E408" s="78">
        <v>1</v>
      </c>
      <c r="F408" s="78">
        <v>0</v>
      </c>
      <c r="G408" s="80" t="s">
        <v>255</v>
      </c>
      <c r="H408" s="78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9">
        <v>110</v>
      </c>
      <c r="L408" s="78">
        <v>0</v>
      </c>
      <c r="M408" s="78">
        <v>4</v>
      </c>
      <c r="N408" s="78">
        <f t="shared" si="64"/>
        <v>31</v>
      </c>
      <c r="O408" s="78">
        <v>0</v>
      </c>
    </row>
    <row r="409" spans="1:15" x14ac:dyDescent="0.3">
      <c r="A409" s="75">
        <v>1</v>
      </c>
      <c r="B409" s="78">
        <f>B408+1</f>
        <v>967</v>
      </c>
      <c r="C409" s="78"/>
      <c r="D409" s="78"/>
      <c r="E409" s="78">
        <v>1</v>
      </c>
      <c r="F409" s="78">
        <v>0</v>
      </c>
      <c r="G409" s="79" t="s">
        <v>98</v>
      </c>
      <c r="H409" s="78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9">
        <v>108</v>
      </c>
      <c r="L409" s="78">
        <v>0</v>
      </c>
      <c r="M409" s="78">
        <v>4</v>
      </c>
      <c r="N409" s="78">
        <f t="shared" si="64"/>
        <v>31</v>
      </c>
      <c r="O409" s="78">
        <v>0</v>
      </c>
    </row>
    <row r="410" spans="1:15" x14ac:dyDescent="0.3">
      <c r="A410" s="75">
        <v>1</v>
      </c>
      <c r="B410" s="78">
        <f t="shared" si="62"/>
        <v>968</v>
      </c>
      <c r="C410" s="78"/>
      <c r="D410" s="78"/>
      <c r="E410" s="78">
        <v>1</v>
      </c>
      <c r="F410" s="78">
        <v>0</v>
      </c>
      <c r="G410" s="79" t="s">
        <v>89</v>
      </c>
      <c r="H410" s="78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9">
        <v>109</v>
      </c>
      <c r="L410" s="78">
        <v>0</v>
      </c>
      <c r="M410" s="78">
        <v>4</v>
      </c>
      <c r="N410" s="78">
        <f t="shared" si="64"/>
        <v>31</v>
      </c>
      <c r="O410" s="78">
        <v>0</v>
      </c>
    </row>
    <row r="411" spans="1:15" x14ac:dyDescent="0.3">
      <c r="A411" s="75">
        <v>1</v>
      </c>
      <c r="B411" s="78">
        <f t="shared" si="62"/>
        <v>969</v>
      </c>
      <c r="C411" s="78"/>
      <c r="D411" s="78"/>
      <c r="E411" s="78">
        <v>1</v>
      </c>
      <c r="F411" s="78">
        <v>0</v>
      </c>
      <c r="G411" s="79" t="s">
        <v>99</v>
      </c>
      <c r="H411" s="78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9">
        <v>107</v>
      </c>
      <c r="L411" s="78">
        <v>0</v>
      </c>
      <c r="M411" s="78">
        <v>4</v>
      </c>
      <c r="N411" s="78">
        <f t="shared" si="64"/>
        <v>31</v>
      </c>
      <c r="O411" s="78">
        <v>0</v>
      </c>
    </row>
    <row r="412" spans="1:15" x14ac:dyDescent="0.3">
      <c r="A412" s="75">
        <v>1</v>
      </c>
      <c r="B412" s="78">
        <f t="shared" si="62"/>
        <v>970</v>
      </c>
      <c r="C412" s="78"/>
      <c r="D412" s="78"/>
      <c r="E412" s="78">
        <v>1</v>
      </c>
      <c r="F412" s="78">
        <v>0</v>
      </c>
      <c r="G412" s="58" t="s">
        <v>760</v>
      </c>
      <c r="H412" s="78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9">
        <v>106</v>
      </c>
      <c r="L412" s="78">
        <v>0</v>
      </c>
      <c r="M412" s="78">
        <v>4</v>
      </c>
      <c r="N412" s="78">
        <f t="shared" si="64"/>
        <v>31</v>
      </c>
      <c r="O412" s="78">
        <v>0</v>
      </c>
    </row>
    <row r="414" spans="1:15" x14ac:dyDescent="0.3">
      <c r="A414" s="75">
        <v>1</v>
      </c>
      <c r="B414" s="78">
        <f>B403+16</f>
        <v>977</v>
      </c>
      <c r="C414" s="78"/>
      <c r="D414" s="78"/>
      <c r="E414" s="78">
        <v>1</v>
      </c>
      <c r="F414" s="78">
        <v>0</v>
      </c>
      <c r="G414" s="79" t="s">
        <v>94</v>
      </c>
      <c r="H414" s="78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9">
        <v>105</v>
      </c>
      <c r="L414" s="78">
        <v>0</v>
      </c>
      <c r="M414" s="78">
        <v>4</v>
      </c>
      <c r="N414" s="78">
        <f>N403+1</f>
        <v>32</v>
      </c>
      <c r="O414" s="78">
        <v>0</v>
      </c>
    </row>
    <row r="415" spans="1:15" x14ac:dyDescent="0.3">
      <c r="A415" s="75">
        <v>1</v>
      </c>
      <c r="B415" s="78">
        <f>B414+1</f>
        <v>978</v>
      </c>
      <c r="C415" s="78"/>
      <c r="D415" s="78"/>
      <c r="E415" s="78">
        <v>1</v>
      </c>
      <c r="F415" s="78">
        <v>0</v>
      </c>
      <c r="G415" s="79" t="s">
        <v>95</v>
      </c>
      <c r="H415" s="78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9">
        <v>104</v>
      </c>
      <c r="L415" s="78">
        <v>0</v>
      </c>
      <c r="M415" s="78">
        <v>4</v>
      </c>
      <c r="N415" s="78">
        <f>N414</f>
        <v>32</v>
      </c>
      <c r="O415" s="78">
        <v>0</v>
      </c>
    </row>
    <row r="416" spans="1:15" x14ac:dyDescent="0.3">
      <c r="A416" s="75">
        <v>1</v>
      </c>
      <c r="B416" s="78">
        <f t="shared" ref="B416:B423" si="65">B415+1</f>
        <v>979</v>
      </c>
      <c r="C416" s="78"/>
      <c r="D416" s="78"/>
      <c r="E416" s="78">
        <v>1</v>
      </c>
      <c r="F416" s="78">
        <v>0</v>
      </c>
      <c r="G416" s="79" t="s">
        <v>96</v>
      </c>
      <c r="H416" s="78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9">
        <v>103</v>
      </c>
      <c r="L416" s="78">
        <v>0</v>
      </c>
      <c r="M416" s="78">
        <v>4</v>
      </c>
      <c r="N416" s="78">
        <f t="shared" ref="N416:N423" si="67">N415</f>
        <v>32</v>
      </c>
      <c r="O416" s="78">
        <v>0</v>
      </c>
    </row>
    <row r="417" spans="1:15" x14ac:dyDescent="0.3">
      <c r="A417" s="75">
        <v>1</v>
      </c>
      <c r="B417" s="78">
        <f t="shared" si="65"/>
        <v>980</v>
      </c>
      <c r="C417" s="78"/>
      <c r="D417" s="78"/>
      <c r="E417" s="78">
        <v>1</v>
      </c>
      <c r="F417" s="78">
        <v>0</v>
      </c>
      <c r="G417" s="79" t="s">
        <v>97</v>
      </c>
      <c r="H417" s="78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9">
        <v>102</v>
      </c>
      <c r="L417" s="78">
        <v>0</v>
      </c>
      <c r="M417" s="78">
        <v>4</v>
      </c>
      <c r="N417" s="78">
        <f t="shared" si="67"/>
        <v>32</v>
      </c>
      <c r="O417" s="78">
        <v>0</v>
      </c>
    </row>
    <row r="418" spans="1:15" x14ac:dyDescent="0.3">
      <c r="A418" s="75">
        <v>1</v>
      </c>
      <c r="B418" s="78">
        <f t="shared" si="65"/>
        <v>981</v>
      </c>
      <c r="C418" s="78"/>
      <c r="D418" s="78"/>
      <c r="E418" s="78">
        <v>1</v>
      </c>
      <c r="F418" s="78">
        <v>0</v>
      </c>
      <c r="G418" s="79" t="s">
        <v>88</v>
      </c>
      <c r="H418" s="78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9">
        <v>101</v>
      </c>
      <c r="L418" s="78">
        <v>0</v>
      </c>
      <c r="M418" s="78">
        <v>4</v>
      </c>
      <c r="N418" s="78">
        <f t="shared" si="67"/>
        <v>32</v>
      </c>
      <c r="O418" s="78">
        <v>0</v>
      </c>
    </row>
    <row r="419" spans="1:15" x14ac:dyDescent="0.3">
      <c r="A419" s="75">
        <v>1</v>
      </c>
      <c r="B419" s="78">
        <f t="shared" si="65"/>
        <v>982</v>
      </c>
      <c r="C419" s="78"/>
      <c r="D419" s="78"/>
      <c r="E419" s="78">
        <v>1</v>
      </c>
      <c r="F419" s="78">
        <v>0</v>
      </c>
      <c r="G419" s="80" t="s">
        <v>255</v>
      </c>
      <c r="H419" s="78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9">
        <v>110</v>
      </c>
      <c r="L419" s="78">
        <v>0</v>
      </c>
      <c r="M419" s="78">
        <v>4</v>
      </c>
      <c r="N419" s="78">
        <f t="shared" si="67"/>
        <v>32</v>
      </c>
      <c r="O419" s="78">
        <v>0</v>
      </c>
    </row>
    <row r="420" spans="1:15" x14ac:dyDescent="0.3">
      <c r="A420" s="75">
        <v>1</v>
      </c>
      <c r="B420" s="78">
        <f>B419+1</f>
        <v>983</v>
      </c>
      <c r="C420" s="78"/>
      <c r="D420" s="78"/>
      <c r="E420" s="78">
        <v>1</v>
      </c>
      <c r="F420" s="78">
        <v>0</v>
      </c>
      <c r="G420" s="79" t="s">
        <v>98</v>
      </c>
      <c r="H420" s="78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9">
        <v>108</v>
      </c>
      <c r="L420" s="78">
        <v>0</v>
      </c>
      <c r="M420" s="78">
        <v>4</v>
      </c>
      <c r="N420" s="78">
        <f t="shared" si="67"/>
        <v>32</v>
      </c>
      <c r="O420" s="78">
        <v>0</v>
      </c>
    </row>
    <row r="421" spans="1:15" x14ac:dyDescent="0.3">
      <c r="A421" s="75">
        <v>1</v>
      </c>
      <c r="B421" s="78">
        <f t="shared" si="65"/>
        <v>984</v>
      </c>
      <c r="C421" s="78"/>
      <c r="D421" s="78"/>
      <c r="E421" s="78">
        <v>1</v>
      </c>
      <c r="F421" s="78">
        <v>0</v>
      </c>
      <c r="G421" s="79" t="s">
        <v>89</v>
      </c>
      <c r="H421" s="78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9">
        <v>109</v>
      </c>
      <c r="L421" s="78">
        <v>0</v>
      </c>
      <c r="M421" s="78">
        <v>4</v>
      </c>
      <c r="N421" s="78">
        <f t="shared" si="67"/>
        <v>32</v>
      </c>
      <c r="O421" s="78">
        <v>0</v>
      </c>
    </row>
    <row r="422" spans="1:15" x14ac:dyDescent="0.3">
      <c r="A422" s="75">
        <v>1</v>
      </c>
      <c r="B422" s="78">
        <f t="shared" si="65"/>
        <v>985</v>
      </c>
      <c r="C422" s="78"/>
      <c r="D422" s="78"/>
      <c r="E422" s="78">
        <v>1</v>
      </c>
      <c r="F422" s="78">
        <v>0</v>
      </c>
      <c r="G422" s="79" t="s">
        <v>99</v>
      </c>
      <c r="H422" s="78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9">
        <v>107</v>
      </c>
      <c r="L422" s="78">
        <v>0</v>
      </c>
      <c r="M422" s="78">
        <v>4</v>
      </c>
      <c r="N422" s="78">
        <f t="shared" si="67"/>
        <v>32</v>
      </c>
      <c r="O422" s="78">
        <v>0</v>
      </c>
    </row>
    <row r="423" spans="1:15" x14ac:dyDescent="0.3">
      <c r="A423" s="75">
        <v>1</v>
      </c>
      <c r="B423" s="78">
        <f t="shared" si="65"/>
        <v>986</v>
      </c>
      <c r="C423" s="78"/>
      <c r="D423" s="78"/>
      <c r="E423" s="78">
        <v>1</v>
      </c>
      <c r="F423" s="78">
        <v>0</v>
      </c>
      <c r="G423" s="58" t="s">
        <v>760</v>
      </c>
      <c r="H423" s="78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9">
        <v>106</v>
      </c>
      <c r="L423" s="78">
        <v>0</v>
      </c>
      <c r="M423" s="78">
        <v>4</v>
      </c>
      <c r="N423" s="78">
        <f t="shared" si="67"/>
        <v>32</v>
      </c>
      <c r="O423" s="78">
        <v>0</v>
      </c>
    </row>
    <row r="425" spans="1:15" x14ac:dyDescent="0.3">
      <c r="A425" s="75">
        <v>1</v>
      </c>
      <c r="B425" s="78">
        <f>B414+16</f>
        <v>993</v>
      </c>
      <c r="C425" s="78"/>
      <c r="D425" s="78"/>
      <c r="E425" s="78">
        <v>1</v>
      </c>
      <c r="F425" s="78">
        <v>0</v>
      </c>
      <c r="G425" s="79" t="s">
        <v>94</v>
      </c>
      <c r="H425" s="78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9">
        <v>105</v>
      </c>
      <c r="L425" s="78">
        <v>0</v>
      </c>
      <c r="M425" s="78">
        <v>4</v>
      </c>
      <c r="N425" s="78">
        <f>N414+1</f>
        <v>33</v>
      </c>
      <c r="O425" s="78">
        <v>0</v>
      </c>
    </row>
    <row r="426" spans="1:15" x14ac:dyDescent="0.3">
      <c r="A426" s="75">
        <v>1</v>
      </c>
      <c r="B426" s="78">
        <f>B425+1</f>
        <v>994</v>
      </c>
      <c r="C426" s="78"/>
      <c r="D426" s="78"/>
      <c r="E426" s="78">
        <v>1</v>
      </c>
      <c r="F426" s="78">
        <v>0</v>
      </c>
      <c r="G426" s="79" t="s">
        <v>95</v>
      </c>
      <c r="H426" s="78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9">
        <v>104</v>
      </c>
      <c r="L426" s="78">
        <v>0</v>
      </c>
      <c r="M426" s="78">
        <v>4</v>
      </c>
      <c r="N426" s="78">
        <f>N425</f>
        <v>33</v>
      </c>
      <c r="O426" s="78">
        <v>0</v>
      </c>
    </row>
    <row r="427" spans="1:15" x14ac:dyDescent="0.3">
      <c r="A427" s="75">
        <v>1</v>
      </c>
      <c r="B427" s="78">
        <f t="shared" ref="B427:B434" si="68">B426+1</f>
        <v>995</v>
      </c>
      <c r="C427" s="78"/>
      <c r="D427" s="78"/>
      <c r="E427" s="78">
        <v>1</v>
      </c>
      <c r="F427" s="78">
        <v>0</v>
      </c>
      <c r="G427" s="79" t="s">
        <v>96</v>
      </c>
      <c r="H427" s="78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9">
        <v>103</v>
      </c>
      <c r="L427" s="78">
        <v>0</v>
      </c>
      <c r="M427" s="78">
        <v>4</v>
      </c>
      <c r="N427" s="78">
        <f t="shared" ref="N427:N434" si="70">N426</f>
        <v>33</v>
      </c>
      <c r="O427" s="78">
        <v>0</v>
      </c>
    </row>
    <row r="428" spans="1:15" x14ac:dyDescent="0.3">
      <c r="A428" s="75">
        <v>1</v>
      </c>
      <c r="B428" s="78">
        <f t="shared" si="68"/>
        <v>996</v>
      </c>
      <c r="C428" s="78"/>
      <c r="D428" s="78"/>
      <c r="E428" s="78">
        <v>1</v>
      </c>
      <c r="F428" s="78">
        <v>0</v>
      </c>
      <c r="G428" s="79" t="s">
        <v>97</v>
      </c>
      <c r="H428" s="78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9">
        <v>102</v>
      </c>
      <c r="L428" s="78">
        <v>0</v>
      </c>
      <c r="M428" s="78">
        <v>4</v>
      </c>
      <c r="N428" s="78">
        <f t="shared" si="70"/>
        <v>33</v>
      </c>
      <c r="O428" s="78">
        <v>0</v>
      </c>
    </row>
    <row r="429" spans="1:15" x14ac:dyDescent="0.3">
      <c r="A429" s="75">
        <v>1</v>
      </c>
      <c r="B429" s="78">
        <f t="shared" si="68"/>
        <v>997</v>
      </c>
      <c r="C429" s="78"/>
      <c r="D429" s="78"/>
      <c r="E429" s="78">
        <v>1</v>
      </c>
      <c r="F429" s="78">
        <v>0</v>
      </c>
      <c r="G429" s="79" t="s">
        <v>88</v>
      </c>
      <c r="H429" s="78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9">
        <v>101</v>
      </c>
      <c r="L429" s="78">
        <v>0</v>
      </c>
      <c r="M429" s="78">
        <v>4</v>
      </c>
      <c r="N429" s="78">
        <f t="shared" si="70"/>
        <v>33</v>
      </c>
      <c r="O429" s="78">
        <v>0</v>
      </c>
    </row>
    <row r="430" spans="1:15" x14ac:dyDescent="0.3">
      <c r="A430" s="75">
        <v>1</v>
      </c>
      <c r="B430" s="78">
        <f t="shared" si="68"/>
        <v>998</v>
      </c>
      <c r="C430" s="78"/>
      <c r="D430" s="78"/>
      <c r="E430" s="78">
        <v>1</v>
      </c>
      <c r="F430" s="78">
        <v>0</v>
      </c>
      <c r="G430" s="80" t="s">
        <v>255</v>
      </c>
      <c r="H430" s="78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9">
        <v>110</v>
      </c>
      <c r="L430" s="78">
        <v>0</v>
      </c>
      <c r="M430" s="78">
        <v>4</v>
      </c>
      <c r="N430" s="78">
        <f t="shared" si="70"/>
        <v>33</v>
      </c>
      <c r="O430" s="78">
        <v>0</v>
      </c>
    </row>
    <row r="431" spans="1:15" x14ac:dyDescent="0.3">
      <c r="A431" s="75">
        <v>1</v>
      </c>
      <c r="B431" s="78">
        <f>B430+1</f>
        <v>999</v>
      </c>
      <c r="C431" s="78"/>
      <c r="D431" s="78"/>
      <c r="E431" s="78">
        <v>1</v>
      </c>
      <c r="F431" s="78">
        <v>0</v>
      </c>
      <c r="G431" s="79" t="s">
        <v>98</v>
      </c>
      <c r="H431" s="78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9">
        <v>108</v>
      </c>
      <c r="L431" s="78">
        <v>0</v>
      </c>
      <c r="M431" s="78">
        <v>4</v>
      </c>
      <c r="N431" s="78">
        <f t="shared" si="70"/>
        <v>33</v>
      </c>
      <c r="O431" s="78">
        <v>0</v>
      </c>
    </row>
    <row r="432" spans="1:15" x14ac:dyDescent="0.3">
      <c r="A432" s="75">
        <v>1</v>
      </c>
      <c r="B432" s="78">
        <f t="shared" si="68"/>
        <v>1000</v>
      </c>
      <c r="C432" s="78"/>
      <c r="D432" s="78"/>
      <c r="E432" s="78">
        <v>1</v>
      </c>
      <c r="F432" s="78">
        <v>0</v>
      </c>
      <c r="G432" s="79" t="s">
        <v>89</v>
      </c>
      <c r="H432" s="78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9">
        <v>109</v>
      </c>
      <c r="L432" s="78">
        <v>0</v>
      </c>
      <c r="M432" s="78">
        <v>4</v>
      </c>
      <c r="N432" s="78">
        <f t="shared" si="70"/>
        <v>33</v>
      </c>
      <c r="O432" s="78">
        <v>0</v>
      </c>
    </row>
    <row r="433" spans="1:15" x14ac:dyDescent="0.3">
      <c r="A433" s="75">
        <v>1</v>
      </c>
      <c r="B433" s="78">
        <f t="shared" si="68"/>
        <v>1001</v>
      </c>
      <c r="C433" s="78"/>
      <c r="D433" s="78"/>
      <c r="E433" s="78">
        <v>1</v>
      </c>
      <c r="F433" s="78">
        <v>0</v>
      </c>
      <c r="G433" s="79" t="s">
        <v>99</v>
      </c>
      <c r="H433" s="78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9">
        <v>107</v>
      </c>
      <c r="L433" s="78">
        <v>0</v>
      </c>
      <c r="M433" s="78">
        <v>4</v>
      </c>
      <c r="N433" s="78">
        <f t="shared" si="70"/>
        <v>33</v>
      </c>
      <c r="O433" s="78">
        <v>0</v>
      </c>
    </row>
    <row r="434" spans="1:15" x14ac:dyDescent="0.3">
      <c r="A434" s="75">
        <v>1</v>
      </c>
      <c r="B434" s="78">
        <f t="shared" si="68"/>
        <v>1002</v>
      </c>
      <c r="C434" s="78"/>
      <c r="D434" s="78"/>
      <c r="E434" s="78">
        <v>1</v>
      </c>
      <c r="F434" s="78">
        <v>0</v>
      </c>
      <c r="G434" s="58" t="s">
        <v>760</v>
      </c>
      <c r="H434" s="78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9">
        <v>106</v>
      </c>
      <c r="L434" s="78">
        <v>0</v>
      </c>
      <c r="M434" s="78">
        <v>4</v>
      </c>
      <c r="N434" s="78">
        <f t="shared" si="70"/>
        <v>33</v>
      </c>
      <c r="O434" s="78">
        <v>0</v>
      </c>
    </row>
    <row r="436" spans="1:15" x14ac:dyDescent="0.3">
      <c r="A436" s="75">
        <v>1</v>
      </c>
      <c r="B436" s="78">
        <f>B425+16</f>
        <v>1009</v>
      </c>
      <c r="C436" s="78"/>
      <c r="D436" s="78"/>
      <c r="E436" s="78">
        <v>1</v>
      </c>
      <c r="F436" s="78">
        <v>0</v>
      </c>
      <c r="G436" s="79" t="s">
        <v>94</v>
      </c>
      <c r="H436" s="78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9">
        <v>105</v>
      </c>
      <c r="L436" s="78">
        <v>0</v>
      </c>
      <c r="M436" s="78">
        <v>4</v>
      </c>
      <c r="N436" s="78">
        <f>N425+1</f>
        <v>34</v>
      </c>
      <c r="O436" s="78">
        <v>0</v>
      </c>
    </row>
    <row r="437" spans="1:15" x14ac:dyDescent="0.3">
      <c r="A437" s="75">
        <v>1</v>
      </c>
      <c r="B437" s="78">
        <f>B436+1</f>
        <v>1010</v>
      </c>
      <c r="C437" s="78"/>
      <c r="D437" s="78"/>
      <c r="E437" s="78">
        <v>1</v>
      </c>
      <c r="F437" s="78">
        <v>0</v>
      </c>
      <c r="G437" s="79" t="s">
        <v>95</v>
      </c>
      <c r="H437" s="78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9">
        <v>104</v>
      </c>
      <c r="L437" s="78">
        <v>0</v>
      </c>
      <c r="M437" s="78">
        <v>4</v>
      </c>
      <c r="N437" s="78">
        <f>N436</f>
        <v>34</v>
      </c>
      <c r="O437" s="78">
        <v>0</v>
      </c>
    </row>
    <row r="438" spans="1:15" x14ac:dyDescent="0.3">
      <c r="A438" s="75">
        <v>1</v>
      </c>
      <c r="B438" s="78">
        <f t="shared" ref="B438:B445" si="71">B437+1</f>
        <v>1011</v>
      </c>
      <c r="C438" s="78"/>
      <c r="D438" s="78"/>
      <c r="E438" s="78">
        <v>1</v>
      </c>
      <c r="F438" s="78">
        <v>0</v>
      </c>
      <c r="G438" s="79" t="s">
        <v>96</v>
      </c>
      <c r="H438" s="78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9">
        <v>103</v>
      </c>
      <c r="L438" s="78">
        <v>0</v>
      </c>
      <c r="M438" s="78">
        <v>4</v>
      </c>
      <c r="N438" s="78">
        <f t="shared" ref="N438:N445" si="73">N437</f>
        <v>34</v>
      </c>
      <c r="O438" s="78">
        <v>0</v>
      </c>
    </row>
    <row r="439" spans="1:15" x14ac:dyDescent="0.3">
      <c r="A439" s="75">
        <v>1</v>
      </c>
      <c r="B439" s="78">
        <f t="shared" si="71"/>
        <v>1012</v>
      </c>
      <c r="C439" s="78"/>
      <c r="D439" s="78"/>
      <c r="E439" s="78">
        <v>1</v>
      </c>
      <c r="F439" s="78">
        <v>0</v>
      </c>
      <c r="G439" s="79" t="s">
        <v>97</v>
      </c>
      <c r="H439" s="78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9">
        <v>102</v>
      </c>
      <c r="L439" s="78">
        <v>0</v>
      </c>
      <c r="M439" s="78">
        <v>4</v>
      </c>
      <c r="N439" s="78">
        <f t="shared" si="73"/>
        <v>34</v>
      </c>
      <c r="O439" s="78">
        <v>0</v>
      </c>
    </row>
    <row r="440" spans="1:15" x14ac:dyDescent="0.3">
      <c r="A440" s="75">
        <v>1</v>
      </c>
      <c r="B440" s="78">
        <f t="shared" si="71"/>
        <v>1013</v>
      </c>
      <c r="C440" s="78"/>
      <c r="D440" s="78"/>
      <c r="E440" s="78">
        <v>1</v>
      </c>
      <c r="F440" s="78">
        <v>0</v>
      </c>
      <c r="G440" s="79" t="s">
        <v>88</v>
      </c>
      <c r="H440" s="78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9">
        <v>101</v>
      </c>
      <c r="L440" s="78">
        <v>0</v>
      </c>
      <c r="M440" s="78">
        <v>4</v>
      </c>
      <c r="N440" s="78">
        <f t="shared" si="73"/>
        <v>34</v>
      </c>
      <c r="O440" s="78">
        <v>0</v>
      </c>
    </row>
    <row r="441" spans="1:15" x14ac:dyDescent="0.3">
      <c r="A441" s="75">
        <v>1</v>
      </c>
      <c r="B441" s="78">
        <f t="shared" si="71"/>
        <v>1014</v>
      </c>
      <c r="C441" s="78"/>
      <c r="D441" s="78"/>
      <c r="E441" s="78">
        <v>1</v>
      </c>
      <c r="F441" s="78">
        <v>0</v>
      </c>
      <c r="G441" s="80" t="s">
        <v>255</v>
      </c>
      <c r="H441" s="78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9">
        <v>110</v>
      </c>
      <c r="L441" s="78">
        <v>0</v>
      </c>
      <c r="M441" s="78">
        <v>4</v>
      </c>
      <c r="N441" s="78">
        <f t="shared" si="73"/>
        <v>34</v>
      </c>
      <c r="O441" s="78">
        <v>0</v>
      </c>
    </row>
    <row r="442" spans="1:15" x14ac:dyDescent="0.3">
      <c r="A442" s="75">
        <v>1</v>
      </c>
      <c r="B442" s="78">
        <f>B441+1</f>
        <v>1015</v>
      </c>
      <c r="C442" s="78"/>
      <c r="D442" s="78"/>
      <c r="E442" s="78">
        <v>1</v>
      </c>
      <c r="F442" s="78">
        <v>0</v>
      </c>
      <c r="G442" s="79" t="s">
        <v>98</v>
      </c>
      <c r="H442" s="78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9">
        <v>108</v>
      </c>
      <c r="L442" s="78">
        <v>0</v>
      </c>
      <c r="M442" s="78">
        <v>4</v>
      </c>
      <c r="N442" s="78">
        <f t="shared" si="73"/>
        <v>34</v>
      </c>
      <c r="O442" s="78">
        <v>0</v>
      </c>
    </row>
    <row r="443" spans="1:15" x14ac:dyDescent="0.3">
      <c r="A443" s="75">
        <v>1</v>
      </c>
      <c r="B443" s="78">
        <f t="shared" si="71"/>
        <v>1016</v>
      </c>
      <c r="C443" s="78"/>
      <c r="D443" s="78"/>
      <c r="E443" s="78">
        <v>1</v>
      </c>
      <c r="F443" s="78">
        <v>0</v>
      </c>
      <c r="G443" s="79" t="s">
        <v>89</v>
      </c>
      <c r="H443" s="78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9">
        <v>109</v>
      </c>
      <c r="L443" s="78">
        <v>0</v>
      </c>
      <c r="M443" s="78">
        <v>4</v>
      </c>
      <c r="N443" s="78">
        <f t="shared" si="73"/>
        <v>34</v>
      </c>
      <c r="O443" s="78">
        <v>0</v>
      </c>
    </row>
    <row r="444" spans="1:15" x14ac:dyDescent="0.3">
      <c r="A444" s="75">
        <v>1</v>
      </c>
      <c r="B444" s="78">
        <f t="shared" si="71"/>
        <v>1017</v>
      </c>
      <c r="C444" s="78"/>
      <c r="D444" s="78"/>
      <c r="E444" s="78">
        <v>1</v>
      </c>
      <c r="F444" s="78">
        <v>0</v>
      </c>
      <c r="G444" s="79" t="s">
        <v>99</v>
      </c>
      <c r="H444" s="78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9">
        <v>107</v>
      </c>
      <c r="L444" s="78">
        <v>0</v>
      </c>
      <c r="M444" s="78">
        <v>4</v>
      </c>
      <c r="N444" s="78">
        <f t="shared" si="73"/>
        <v>34</v>
      </c>
      <c r="O444" s="78">
        <v>0</v>
      </c>
    </row>
    <row r="445" spans="1:15" x14ac:dyDescent="0.3">
      <c r="A445" s="75">
        <v>1</v>
      </c>
      <c r="B445" s="78">
        <f t="shared" si="71"/>
        <v>1018</v>
      </c>
      <c r="C445" s="78"/>
      <c r="D445" s="78"/>
      <c r="E445" s="78">
        <v>1</v>
      </c>
      <c r="F445" s="78">
        <v>0</v>
      </c>
      <c r="G445" s="58" t="s">
        <v>760</v>
      </c>
      <c r="H445" s="78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9">
        <v>106</v>
      </c>
      <c r="L445" s="78">
        <v>0</v>
      </c>
      <c r="M445" s="78">
        <v>4</v>
      </c>
      <c r="N445" s="78">
        <f t="shared" si="73"/>
        <v>34</v>
      </c>
      <c r="O445" s="78">
        <v>0</v>
      </c>
    </row>
    <row r="447" spans="1:15" x14ac:dyDescent="0.3">
      <c r="A447" s="75">
        <v>1</v>
      </c>
      <c r="B447" s="78">
        <f>B436+16</f>
        <v>1025</v>
      </c>
      <c r="C447" s="78"/>
      <c r="D447" s="78"/>
      <c r="E447" s="78">
        <v>1</v>
      </c>
      <c r="F447" s="78">
        <v>0</v>
      </c>
      <c r="G447" s="79" t="s">
        <v>94</v>
      </c>
      <c r="H447" s="78"/>
      <c r="I447" s="58" t="str">
        <f xml:space="preserve"> MID(I436,1,35) &amp; TEXT(MID(I436,36,2)+1,"00") &amp; "]" &amp; RIGHT(I436,LEN(I436)-FIND("]",I436))</f>
        <v xml:space="preserve"> From_ILOX_ChuteStatus.ChuteStatus[35].b2</v>
      </c>
      <c r="J447" s="58" t="str">
        <f xml:space="preserve"> MID(J436,1,7) &amp; TEXT(MID(J436,8,2)+1,"00")</f>
        <v>HAMPER 35</v>
      </c>
      <c r="K447" s="79">
        <v>105</v>
      </c>
      <c r="L447" s="78">
        <v>0</v>
      </c>
      <c r="M447" s="78">
        <v>4</v>
      </c>
      <c r="N447" s="78">
        <f>N436+1</f>
        <v>35</v>
      </c>
      <c r="O447" s="78">
        <v>0</v>
      </c>
    </row>
    <row r="448" spans="1:15" x14ac:dyDescent="0.3">
      <c r="A448" s="75">
        <v>1</v>
      </c>
      <c r="B448" s="78">
        <f>B447+1</f>
        <v>1026</v>
      </c>
      <c r="C448" s="78"/>
      <c r="D448" s="78"/>
      <c r="E448" s="78">
        <v>1</v>
      </c>
      <c r="F448" s="78">
        <v>0</v>
      </c>
      <c r="G448" s="79" t="s">
        <v>95</v>
      </c>
      <c r="H448" s="78"/>
      <c r="I448" s="58" t="str">
        <f xml:space="preserve"> MID(I447,1,39) &amp; "b3"</f>
        <v xml:space="preserve"> From_ILOX_ChuteStatus.ChuteStatus[35].b3</v>
      </c>
      <c r="J448" s="58" t="str">
        <f>J447</f>
        <v>HAMPER 35</v>
      </c>
      <c r="K448" s="79">
        <v>104</v>
      </c>
      <c r="L448" s="78">
        <v>0</v>
      </c>
      <c r="M448" s="78">
        <v>4</v>
      </c>
      <c r="N448" s="78">
        <f>N447</f>
        <v>35</v>
      </c>
      <c r="O448" s="78">
        <v>0</v>
      </c>
    </row>
    <row r="449" spans="1:15" x14ac:dyDescent="0.3">
      <c r="A449" s="75">
        <v>1</v>
      </c>
      <c r="B449" s="78">
        <f t="shared" ref="B449:B456" si="74">B448+1</f>
        <v>1027</v>
      </c>
      <c r="C449" s="78"/>
      <c r="D449" s="78"/>
      <c r="E449" s="78">
        <v>1</v>
      </c>
      <c r="F449" s="78">
        <v>0</v>
      </c>
      <c r="G449" s="79" t="s">
        <v>96</v>
      </c>
      <c r="H449" s="78"/>
      <c r="I449" s="58" t="str">
        <f xml:space="preserve"> MID(I448,1,39) &amp; "b4"</f>
        <v xml:space="preserve"> From_ILOX_ChuteStatus.ChuteStatus[35].b4</v>
      </c>
      <c r="J449" s="58" t="str">
        <f t="shared" ref="J449:J456" si="75">J448</f>
        <v>HAMPER 35</v>
      </c>
      <c r="K449" s="79">
        <v>103</v>
      </c>
      <c r="L449" s="78">
        <v>0</v>
      </c>
      <c r="M449" s="78">
        <v>4</v>
      </c>
      <c r="N449" s="78">
        <f t="shared" ref="N449:N456" si="76">N448</f>
        <v>35</v>
      </c>
      <c r="O449" s="78">
        <v>0</v>
      </c>
    </row>
    <row r="450" spans="1:15" x14ac:dyDescent="0.3">
      <c r="A450" s="75">
        <v>1</v>
      </c>
      <c r="B450" s="78">
        <f t="shared" si="74"/>
        <v>1028</v>
      </c>
      <c r="C450" s="78"/>
      <c r="D450" s="78"/>
      <c r="E450" s="78">
        <v>1</v>
      </c>
      <c r="F450" s="78">
        <v>0</v>
      </c>
      <c r="G450" s="79" t="s">
        <v>97</v>
      </c>
      <c r="H450" s="78"/>
      <c r="I450" s="58" t="str">
        <f xml:space="preserve"> MID(I449,1,39) &amp; "b5"</f>
        <v xml:space="preserve"> From_ILOX_ChuteStatus.ChuteStatus[35].b5</v>
      </c>
      <c r="J450" s="58" t="str">
        <f t="shared" si="75"/>
        <v>HAMPER 35</v>
      </c>
      <c r="K450" s="79">
        <v>102</v>
      </c>
      <c r="L450" s="78">
        <v>0</v>
      </c>
      <c r="M450" s="78">
        <v>4</v>
      </c>
      <c r="N450" s="78">
        <f t="shared" si="76"/>
        <v>35</v>
      </c>
      <c r="O450" s="78">
        <v>0</v>
      </c>
    </row>
    <row r="451" spans="1:15" x14ac:dyDescent="0.3">
      <c r="A451" s="75">
        <v>1</v>
      </c>
      <c r="B451" s="78">
        <f t="shared" si="74"/>
        <v>1029</v>
      </c>
      <c r="C451" s="78"/>
      <c r="D451" s="78"/>
      <c r="E451" s="78">
        <v>1</v>
      </c>
      <c r="F451" s="78">
        <v>0</v>
      </c>
      <c r="G451" s="79" t="s">
        <v>88</v>
      </c>
      <c r="H451" s="78"/>
      <c r="I451" s="58" t="str">
        <f xml:space="preserve"> MID(I450,1,39) &amp; "b6"</f>
        <v xml:space="preserve"> From_ILOX_ChuteStatus.ChuteStatus[35].b6</v>
      </c>
      <c r="J451" s="58" t="str">
        <f t="shared" si="75"/>
        <v>HAMPER 35</v>
      </c>
      <c r="K451" s="79">
        <v>101</v>
      </c>
      <c r="L451" s="78">
        <v>0</v>
      </c>
      <c r="M451" s="78">
        <v>4</v>
      </c>
      <c r="N451" s="78">
        <f t="shared" si="76"/>
        <v>35</v>
      </c>
      <c r="O451" s="78">
        <v>0</v>
      </c>
    </row>
    <row r="452" spans="1:15" x14ac:dyDescent="0.3">
      <c r="A452" s="75">
        <v>1</v>
      </c>
      <c r="B452" s="78">
        <f t="shared" si="74"/>
        <v>1030</v>
      </c>
      <c r="C452" s="78"/>
      <c r="D452" s="78"/>
      <c r="E452" s="78">
        <v>1</v>
      </c>
      <c r="F452" s="78">
        <v>0</v>
      </c>
      <c r="G452" s="80" t="s">
        <v>255</v>
      </c>
      <c r="H452" s="78"/>
      <c r="I452" s="58" t="str">
        <f xml:space="preserve"> MID(I451,1,39) &amp; "b7"</f>
        <v xml:space="preserve"> From_ILOX_ChuteStatus.ChuteStatus[35].b7</v>
      </c>
      <c r="J452" s="58" t="str">
        <f t="shared" si="75"/>
        <v>HAMPER 35</v>
      </c>
      <c r="K452" s="79">
        <v>110</v>
      </c>
      <c r="L452" s="78">
        <v>0</v>
      </c>
      <c r="M452" s="78">
        <v>4</v>
      </c>
      <c r="N452" s="78">
        <f t="shared" si="76"/>
        <v>35</v>
      </c>
      <c r="O452" s="78">
        <v>0</v>
      </c>
    </row>
    <row r="453" spans="1:15" x14ac:dyDescent="0.3">
      <c r="A453" s="75">
        <v>1</v>
      </c>
      <c r="B453" s="78">
        <f>B452+1</f>
        <v>1031</v>
      </c>
      <c r="C453" s="78"/>
      <c r="D453" s="78"/>
      <c r="E453" s="78">
        <v>1</v>
      </c>
      <c r="F453" s="78">
        <v>0</v>
      </c>
      <c r="G453" s="79" t="s">
        <v>98</v>
      </c>
      <c r="H453" s="78"/>
      <c r="I453" s="58" t="str">
        <f xml:space="preserve"> MID(I452,1,39) &amp; "b8"</f>
        <v xml:space="preserve"> From_ILOX_ChuteStatus.ChuteStatus[35].b8</v>
      </c>
      <c r="J453" s="58" t="str">
        <f t="shared" si="75"/>
        <v>HAMPER 35</v>
      </c>
      <c r="K453" s="79">
        <v>108</v>
      </c>
      <c r="L453" s="78">
        <v>0</v>
      </c>
      <c r="M453" s="78">
        <v>4</v>
      </c>
      <c r="N453" s="78">
        <f t="shared" si="76"/>
        <v>35</v>
      </c>
      <c r="O453" s="78">
        <v>0</v>
      </c>
    </row>
    <row r="454" spans="1:15" x14ac:dyDescent="0.3">
      <c r="A454" s="75">
        <v>1</v>
      </c>
      <c r="B454" s="78">
        <f t="shared" si="74"/>
        <v>1032</v>
      </c>
      <c r="C454" s="78"/>
      <c r="D454" s="78"/>
      <c r="E454" s="78">
        <v>1</v>
      </c>
      <c r="F454" s="78">
        <v>0</v>
      </c>
      <c r="G454" s="79" t="s">
        <v>89</v>
      </c>
      <c r="H454" s="78"/>
      <c r="I454" s="58" t="str">
        <f xml:space="preserve"> MID(I453,1,39) &amp; "b9"</f>
        <v xml:space="preserve"> From_ILOX_ChuteStatus.ChuteStatus[35].b9</v>
      </c>
      <c r="J454" s="58" t="str">
        <f t="shared" si="75"/>
        <v>HAMPER 35</v>
      </c>
      <c r="K454" s="79">
        <v>109</v>
      </c>
      <c r="L454" s="78">
        <v>0</v>
      </c>
      <c r="M454" s="78">
        <v>4</v>
      </c>
      <c r="N454" s="78">
        <f t="shared" si="76"/>
        <v>35</v>
      </c>
      <c r="O454" s="78">
        <v>0</v>
      </c>
    </row>
    <row r="455" spans="1:15" x14ac:dyDescent="0.3">
      <c r="A455" s="75">
        <v>1</v>
      </c>
      <c r="B455" s="78">
        <f t="shared" si="74"/>
        <v>1033</v>
      </c>
      <c r="C455" s="78"/>
      <c r="D455" s="78"/>
      <c r="E455" s="78">
        <v>1</v>
      </c>
      <c r="F455" s="78">
        <v>0</v>
      </c>
      <c r="G455" s="79" t="s">
        <v>99</v>
      </c>
      <c r="H455" s="78"/>
      <c r="I455" s="58" t="str">
        <f xml:space="preserve"> MID(I454,1,39) &amp; "b10"</f>
        <v xml:space="preserve"> From_ILOX_ChuteStatus.ChuteStatus[35].b10</v>
      </c>
      <c r="J455" s="58" t="str">
        <f t="shared" si="75"/>
        <v>HAMPER 35</v>
      </c>
      <c r="K455" s="79">
        <v>107</v>
      </c>
      <c r="L455" s="78">
        <v>0</v>
      </c>
      <c r="M455" s="78">
        <v>4</v>
      </c>
      <c r="N455" s="78">
        <f t="shared" si="76"/>
        <v>35</v>
      </c>
      <c r="O455" s="78">
        <v>0</v>
      </c>
    </row>
    <row r="456" spans="1:15" x14ac:dyDescent="0.3">
      <c r="A456" s="75">
        <v>1</v>
      </c>
      <c r="B456" s="78">
        <f t="shared" si="74"/>
        <v>1034</v>
      </c>
      <c r="C456" s="78"/>
      <c r="D456" s="78"/>
      <c r="E456" s="78">
        <v>1</v>
      </c>
      <c r="F456" s="78">
        <v>0</v>
      </c>
      <c r="G456" s="58" t="s">
        <v>760</v>
      </c>
      <c r="H456" s="78"/>
      <c r="I456" s="58" t="str">
        <f xml:space="preserve"> MID(I455,1,39) &amp; "b11"</f>
        <v xml:space="preserve"> From_ILOX_ChuteStatus.ChuteStatus[35].b11</v>
      </c>
      <c r="J456" s="58" t="str">
        <f t="shared" si="75"/>
        <v>HAMPER 35</v>
      </c>
      <c r="K456" s="79">
        <v>106</v>
      </c>
      <c r="L456" s="78">
        <v>0</v>
      </c>
      <c r="M456" s="78">
        <v>4</v>
      </c>
      <c r="N456" s="78">
        <f t="shared" si="76"/>
        <v>35</v>
      </c>
      <c r="O456" s="78">
        <v>0</v>
      </c>
    </row>
    <row r="458" spans="1:15" x14ac:dyDescent="0.3">
      <c r="A458" s="75">
        <v>1</v>
      </c>
      <c r="B458" s="78">
        <f>B447+16</f>
        <v>1041</v>
      </c>
      <c r="C458" s="78"/>
      <c r="D458" s="78"/>
      <c r="E458" s="78">
        <v>1</v>
      </c>
      <c r="F458" s="78">
        <v>0</v>
      </c>
      <c r="G458" s="79" t="s">
        <v>94</v>
      </c>
      <c r="H458" s="78"/>
      <c r="I458" s="58" t="str">
        <f xml:space="preserve"> MID(I447,1,35) &amp; TEXT(MID(I447,36,2)+1,"00") &amp; "]" &amp; RIGHT(I447,LEN(I447)-FIND("]",I447))</f>
        <v xml:space="preserve"> From_ILOX_ChuteStatus.ChuteStatus[36].b2</v>
      </c>
      <c r="J458" s="58" t="str">
        <f xml:space="preserve"> MID(J447,1,7) &amp; TEXT(MID(J447,8,2)+1,"00")</f>
        <v>HAMPER 36</v>
      </c>
      <c r="K458" s="79">
        <v>105</v>
      </c>
      <c r="L458" s="78">
        <v>0</v>
      </c>
      <c r="M458" s="78">
        <v>4</v>
      </c>
      <c r="N458" s="78">
        <f>N447+1</f>
        <v>36</v>
      </c>
      <c r="O458" s="78">
        <v>0</v>
      </c>
    </row>
    <row r="459" spans="1:15" x14ac:dyDescent="0.3">
      <c r="A459" s="75">
        <v>1</v>
      </c>
      <c r="B459" s="78">
        <f>B458+1</f>
        <v>1042</v>
      </c>
      <c r="C459" s="78"/>
      <c r="D459" s="78"/>
      <c r="E459" s="78">
        <v>1</v>
      </c>
      <c r="F459" s="78">
        <v>0</v>
      </c>
      <c r="G459" s="79" t="s">
        <v>95</v>
      </c>
      <c r="H459" s="78"/>
      <c r="I459" s="58" t="str">
        <f xml:space="preserve"> MID(I458,1,39) &amp; "b3"</f>
        <v xml:space="preserve"> From_ILOX_ChuteStatus.ChuteStatus[36].b3</v>
      </c>
      <c r="J459" s="58" t="str">
        <f>J458</f>
        <v>HAMPER 36</v>
      </c>
      <c r="K459" s="79">
        <v>104</v>
      </c>
      <c r="L459" s="78">
        <v>0</v>
      </c>
      <c r="M459" s="78">
        <v>4</v>
      </c>
      <c r="N459" s="78">
        <f>N458</f>
        <v>36</v>
      </c>
      <c r="O459" s="78">
        <v>0</v>
      </c>
    </row>
    <row r="460" spans="1:15" x14ac:dyDescent="0.3">
      <c r="A460" s="75">
        <v>1</v>
      </c>
      <c r="B460" s="78">
        <f t="shared" ref="B460:B467" si="77">B459+1</f>
        <v>1043</v>
      </c>
      <c r="C460" s="78"/>
      <c r="D460" s="78"/>
      <c r="E460" s="78">
        <v>1</v>
      </c>
      <c r="F460" s="78">
        <v>0</v>
      </c>
      <c r="G460" s="79" t="s">
        <v>96</v>
      </c>
      <c r="H460" s="78"/>
      <c r="I460" s="58" t="str">
        <f xml:space="preserve"> MID(I459,1,39) &amp; "b4"</f>
        <v xml:space="preserve"> From_ILOX_ChuteStatus.ChuteStatus[36].b4</v>
      </c>
      <c r="J460" s="58" t="str">
        <f t="shared" ref="J460:J467" si="78">J459</f>
        <v>HAMPER 36</v>
      </c>
      <c r="K460" s="79">
        <v>103</v>
      </c>
      <c r="L460" s="78">
        <v>0</v>
      </c>
      <c r="M460" s="78">
        <v>4</v>
      </c>
      <c r="N460" s="78">
        <f t="shared" ref="N460:N467" si="79">N459</f>
        <v>36</v>
      </c>
      <c r="O460" s="78">
        <v>0</v>
      </c>
    </row>
    <row r="461" spans="1:15" x14ac:dyDescent="0.3">
      <c r="A461" s="75">
        <v>1</v>
      </c>
      <c r="B461" s="78">
        <f t="shared" si="77"/>
        <v>1044</v>
      </c>
      <c r="C461" s="78"/>
      <c r="D461" s="78"/>
      <c r="E461" s="78">
        <v>1</v>
      </c>
      <c r="F461" s="78">
        <v>0</v>
      </c>
      <c r="G461" s="79" t="s">
        <v>97</v>
      </c>
      <c r="H461" s="78"/>
      <c r="I461" s="58" t="str">
        <f xml:space="preserve"> MID(I460,1,39) &amp; "b5"</f>
        <v xml:space="preserve"> From_ILOX_ChuteStatus.ChuteStatus[36].b5</v>
      </c>
      <c r="J461" s="58" t="str">
        <f t="shared" si="78"/>
        <v>HAMPER 36</v>
      </c>
      <c r="K461" s="79">
        <v>102</v>
      </c>
      <c r="L461" s="78">
        <v>0</v>
      </c>
      <c r="M461" s="78">
        <v>4</v>
      </c>
      <c r="N461" s="78">
        <f t="shared" si="79"/>
        <v>36</v>
      </c>
      <c r="O461" s="78">
        <v>0</v>
      </c>
    </row>
    <row r="462" spans="1:15" x14ac:dyDescent="0.3">
      <c r="A462" s="75">
        <v>1</v>
      </c>
      <c r="B462" s="78">
        <f t="shared" si="77"/>
        <v>1045</v>
      </c>
      <c r="C462" s="78"/>
      <c r="D462" s="78"/>
      <c r="E462" s="78">
        <v>1</v>
      </c>
      <c r="F462" s="78">
        <v>0</v>
      </c>
      <c r="G462" s="79" t="s">
        <v>88</v>
      </c>
      <c r="H462" s="78"/>
      <c r="I462" s="58" t="str">
        <f xml:space="preserve"> MID(I461,1,39) &amp; "b6"</f>
        <v xml:space="preserve"> From_ILOX_ChuteStatus.ChuteStatus[36].b6</v>
      </c>
      <c r="J462" s="58" t="str">
        <f t="shared" si="78"/>
        <v>HAMPER 36</v>
      </c>
      <c r="K462" s="79">
        <v>101</v>
      </c>
      <c r="L462" s="78">
        <v>0</v>
      </c>
      <c r="M462" s="78">
        <v>4</v>
      </c>
      <c r="N462" s="78">
        <f t="shared" si="79"/>
        <v>36</v>
      </c>
      <c r="O462" s="78">
        <v>0</v>
      </c>
    </row>
    <row r="463" spans="1:15" x14ac:dyDescent="0.3">
      <c r="A463" s="75">
        <v>1</v>
      </c>
      <c r="B463" s="78">
        <f t="shared" si="77"/>
        <v>1046</v>
      </c>
      <c r="C463" s="78"/>
      <c r="D463" s="78"/>
      <c r="E463" s="78">
        <v>1</v>
      </c>
      <c r="F463" s="78">
        <v>0</v>
      </c>
      <c r="G463" s="80" t="s">
        <v>255</v>
      </c>
      <c r="H463" s="78"/>
      <c r="I463" s="58" t="str">
        <f xml:space="preserve"> MID(I462,1,39) &amp; "b7"</f>
        <v xml:space="preserve"> From_ILOX_ChuteStatus.ChuteStatus[36].b7</v>
      </c>
      <c r="J463" s="58" t="str">
        <f t="shared" si="78"/>
        <v>HAMPER 36</v>
      </c>
      <c r="K463" s="79">
        <v>110</v>
      </c>
      <c r="L463" s="78">
        <v>0</v>
      </c>
      <c r="M463" s="78">
        <v>4</v>
      </c>
      <c r="N463" s="78">
        <f t="shared" si="79"/>
        <v>36</v>
      </c>
      <c r="O463" s="78">
        <v>0</v>
      </c>
    </row>
    <row r="464" spans="1:15" x14ac:dyDescent="0.3">
      <c r="A464" s="75">
        <v>1</v>
      </c>
      <c r="B464" s="78">
        <f>B463+1</f>
        <v>1047</v>
      </c>
      <c r="C464" s="78"/>
      <c r="D464" s="78"/>
      <c r="E464" s="78">
        <v>1</v>
      </c>
      <c r="F464" s="78">
        <v>0</v>
      </c>
      <c r="G464" s="79" t="s">
        <v>98</v>
      </c>
      <c r="H464" s="78"/>
      <c r="I464" s="58" t="str">
        <f xml:space="preserve"> MID(I463,1,39) &amp; "b8"</f>
        <v xml:space="preserve"> From_ILOX_ChuteStatus.ChuteStatus[36].b8</v>
      </c>
      <c r="J464" s="58" t="str">
        <f t="shared" si="78"/>
        <v>HAMPER 36</v>
      </c>
      <c r="K464" s="79">
        <v>108</v>
      </c>
      <c r="L464" s="78">
        <v>0</v>
      </c>
      <c r="M464" s="78">
        <v>4</v>
      </c>
      <c r="N464" s="78">
        <f t="shared" si="79"/>
        <v>36</v>
      </c>
      <c r="O464" s="78">
        <v>0</v>
      </c>
    </row>
    <row r="465" spans="1:15" x14ac:dyDescent="0.3">
      <c r="A465" s="75">
        <v>1</v>
      </c>
      <c r="B465" s="78">
        <f t="shared" si="77"/>
        <v>1048</v>
      </c>
      <c r="C465" s="78"/>
      <c r="D465" s="78"/>
      <c r="E465" s="78">
        <v>1</v>
      </c>
      <c r="F465" s="78">
        <v>0</v>
      </c>
      <c r="G465" s="79" t="s">
        <v>89</v>
      </c>
      <c r="H465" s="78"/>
      <c r="I465" s="58" t="str">
        <f xml:space="preserve"> MID(I464,1,39) &amp; "b9"</f>
        <v xml:space="preserve"> From_ILOX_ChuteStatus.ChuteStatus[36].b9</v>
      </c>
      <c r="J465" s="58" t="str">
        <f t="shared" si="78"/>
        <v>HAMPER 36</v>
      </c>
      <c r="K465" s="79">
        <v>109</v>
      </c>
      <c r="L465" s="78">
        <v>0</v>
      </c>
      <c r="M465" s="78">
        <v>4</v>
      </c>
      <c r="N465" s="78">
        <f t="shared" si="79"/>
        <v>36</v>
      </c>
      <c r="O465" s="78">
        <v>0</v>
      </c>
    </row>
    <row r="466" spans="1:15" x14ac:dyDescent="0.3">
      <c r="A466" s="75">
        <v>1</v>
      </c>
      <c r="B466" s="78">
        <f t="shared" si="77"/>
        <v>1049</v>
      </c>
      <c r="C466" s="78"/>
      <c r="D466" s="78"/>
      <c r="E466" s="78">
        <v>1</v>
      </c>
      <c r="F466" s="78">
        <v>0</v>
      </c>
      <c r="G466" s="79" t="s">
        <v>99</v>
      </c>
      <c r="H466" s="78"/>
      <c r="I466" s="58" t="str">
        <f xml:space="preserve"> MID(I465,1,39) &amp; "b10"</f>
        <v xml:space="preserve"> From_ILOX_ChuteStatus.ChuteStatus[36].b10</v>
      </c>
      <c r="J466" s="58" t="str">
        <f t="shared" si="78"/>
        <v>HAMPER 36</v>
      </c>
      <c r="K466" s="79">
        <v>107</v>
      </c>
      <c r="L466" s="78">
        <v>0</v>
      </c>
      <c r="M466" s="78">
        <v>4</v>
      </c>
      <c r="N466" s="78">
        <f t="shared" si="79"/>
        <v>36</v>
      </c>
      <c r="O466" s="78">
        <v>0</v>
      </c>
    </row>
    <row r="467" spans="1:15" x14ac:dyDescent="0.3">
      <c r="A467" s="75">
        <v>1</v>
      </c>
      <c r="B467" s="78">
        <f t="shared" si="77"/>
        <v>1050</v>
      </c>
      <c r="C467" s="78"/>
      <c r="D467" s="78"/>
      <c r="E467" s="78">
        <v>1</v>
      </c>
      <c r="F467" s="78">
        <v>0</v>
      </c>
      <c r="G467" s="58" t="s">
        <v>760</v>
      </c>
      <c r="H467" s="78"/>
      <c r="I467" s="58" t="str">
        <f xml:space="preserve"> MID(I466,1,39) &amp; "b11"</f>
        <v xml:space="preserve"> From_ILOX_ChuteStatus.ChuteStatus[36].b11</v>
      </c>
      <c r="J467" s="58" t="str">
        <f t="shared" si="78"/>
        <v>HAMPER 36</v>
      </c>
      <c r="K467" s="79">
        <v>106</v>
      </c>
      <c r="L467" s="78">
        <v>0</v>
      </c>
      <c r="M467" s="78">
        <v>4</v>
      </c>
      <c r="N467" s="78">
        <f t="shared" si="79"/>
        <v>36</v>
      </c>
      <c r="O467" s="78">
        <v>0</v>
      </c>
    </row>
    <row r="469" spans="1:15" x14ac:dyDescent="0.3">
      <c r="A469" s="75">
        <v>1</v>
      </c>
      <c r="B469" s="78">
        <f>B458+16</f>
        <v>1057</v>
      </c>
      <c r="C469" s="78"/>
      <c r="D469" s="78"/>
      <c r="E469" s="78">
        <v>1</v>
      </c>
      <c r="F469" s="78">
        <v>0</v>
      </c>
      <c r="G469" s="79" t="s">
        <v>94</v>
      </c>
      <c r="H469" s="78"/>
      <c r="I469" s="58" t="str">
        <f xml:space="preserve"> MID(I458,1,35) &amp; TEXT(MID(I458,36,2)+1,"00") &amp; "]" &amp; RIGHT(I458,LEN(I458)-FIND("]",I458))</f>
        <v xml:space="preserve"> From_ILOX_ChuteStatus.ChuteStatus[37].b2</v>
      </c>
      <c r="J469" s="58" t="str">
        <f xml:space="preserve"> MID(J458,1,7) &amp; TEXT(MID(J458,8,2)+1,"00")</f>
        <v>HAMPER 37</v>
      </c>
      <c r="K469" s="79">
        <v>105</v>
      </c>
      <c r="L469" s="78">
        <v>0</v>
      </c>
      <c r="M469" s="78">
        <v>4</v>
      </c>
      <c r="N469" s="78">
        <f>N458+1</f>
        <v>37</v>
      </c>
      <c r="O469" s="78">
        <v>0</v>
      </c>
    </row>
    <row r="470" spans="1:15" x14ac:dyDescent="0.3">
      <c r="A470" s="75">
        <v>1</v>
      </c>
      <c r="B470" s="78">
        <f>B469+1</f>
        <v>1058</v>
      </c>
      <c r="C470" s="78"/>
      <c r="D470" s="78"/>
      <c r="E470" s="78">
        <v>1</v>
      </c>
      <c r="F470" s="78">
        <v>0</v>
      </c>
      <c r="G470" s="79" t="s">
        <v>95</v>
      </c>
      <c r="H470" s="78"/>
      <c r="I470" s="58" t="str">
        <f xml:space="preserve"> MID(I469,1,39) &amp; "b3"</f>
        <v xml:space="preserve"> From_ILOX_ChuteStatus.ChuteStatus[37].b3</v>
      </c>
      <c r="J470" s="58" t="str">
        <f>J469</f>
        <v>HAMPER 37</v>
      </c>
      <c r="K470" s="79">
        <v>104</v>
      </c>
      <c r="L470" s="78">
        <v>0</v>
      </c>
      <c r="M470" s="78">
        <v>4</v>
      </c>
      <c r="N470" s="78">
        <f>N469</f>
        <v>37</v>
      </c>
      <c r="O470" s="78">
        <v>0</v>
      </c>
    </row>
    <row r="471" spans="1:15" x14ac:dyDescent="0.3">
      <c r="A471" s="75">
        <v>1</v>
      </c>
      <c r="B471" s="78">
        <f t="shared" ref="B471:B478" si="80">B470+1</f>
        <v>1059</v>
      </c>
      <c r="C471" s="78"/>
      <c r="D471" s="78"/>
      <c r="E471" s="78">
        <v>1</v>
      </c>
      <c r="F471" s="78">
        <v>0</v>
      </c>
      <c r="G471" s="79" t="s">
        <v>96</v>
      </c>
      <c r="H471" s="78"/>
      <c r="I471" s="58" t="str">
        <f xml:space="preserve"> MID(I470,1,39) &amp; "b4"</f>
        <v xml:space="preserve"> From_ILOX_ChuteStatus.ChuteStatus[37].b4</v>
      </c>
      <c r="J471" s="58" t="str">
        <f t="shared" ref="J471:J478" si="81">J470</f>
        <v>HAMPER 37</v>
      </c>
      <c r="K471" s="79">
        <v>103</v>
      </c>
      <c r="L471" s="78">
        <v>0</v>
      </c>
      <c r="M471" s="78">
        <v>4</v>
      </c>
      <c r="N471" s="78">
        <f t="shared" ref="N471:N478" si="82">N470</f>
        <v>37</v>
      </c>
      <c r="O471" s="78">
        <v>0</v>
      </c>
    </row>
    <row r="472" spans="1:15" x14ac:dyDescent="0.3">
      <c r="A472" s="75">
        <v>1</v>
      </c>
      <c r="B472" s="78">
        <f t="shared" si="80"/>
        <v>1060</v>
      </c>
      <c r="C472" s="78"/>
      <c r="D472" s="78"/>
      <c r="E472" s="78">
        <v>1</v>
      </c>
      <c r="F472" s="78">
        <v>0</v>
      </c>
      <c r="G472" s="79" t="s">
        <v>97</v>
      </c>
      <c r="H472" s="78"/>
      <c r="I472" s="58" t="str">
        <f xml:space="preserve"> MID(I471,1,39) &amp; "b5"</f>
        <v xml:space="preserve"> From_ILOX_ChuteStatus.ChuteStatus[37].b5</v>
      </c>
      <c r="J472" s="58" t="str">
        <f t="shared" si="81"/>
        <v>HAMPER 37</v>
      </c>
      <c r="K472" s="79">
        <v>102</v>
      </c>
      <c r="L472" s="78">
        <v>0</v>
      </c>
      <c r="M472" s="78">
        <v>4</v>
      </c>
      <c r="N472" s="78">
        <f t="shared" si="82"/>
        <v>37</v>
      </c>
      <c r="O472" s="78">
        <v>0</v>
      </c>
    </row>
    <row r="473" spans="1:15" x14ac:dyDescent="0.3">
      <c r="A473" s="75">
        <v>1</v>
      </c>
      <c r="B473" s="78">
        <f t="shared" si="80"/>
        <v>1061</v>
      </c>
      <c r="C473" s="78"/>
      <c r="D473" s="78"/>
      <c r="E473" s="78">
        <v>1</v>
      </c>
      <c r="F473" s="78">
        <v>0</v>
      </c>
      <c r="G473" s="79" t="s">
        <v>88</v>
      </c>
      <c r="H473" s="78"/>
      <c r="I473" s="58" t="str">
        <f xml:space="preserve"> MID(I472,1,39) &amp; "b6"</f>
        <v xml:space="preserve"> From_ILOX_ChuteStatus.ChuteStatus[37].b6</v>
      </c>
      <c r="J473" s="58" t="str">
        <f t="shared" si="81"/>
        <v>HAMPER 37</v>
      </c>
      <c r="K473" s="79">
        <v>101</v>
      </c>
      <c r="L473" s="78">
        <v>0</v>
      </c>
      <c r="M473" s="78">
        <v>4</v>
      </c>
      <c r="N473" s="78">
        <f t="shared" si="82"/>
        <v>37</v>
      </c>
      <c r="O473" s="78">
        <v>0</v>
      </c>
    </row>
    <row r="474" spans="1:15" x14ac:dyDescent="0.3">
      <c r="A474" s="75">
        <v>1</v>
      </c>
      <c r="B474" s="78">
        <f t="shared" si="80"/>
        <v>1062</v>
      </c>
      <c r="C474" s="78"/>
      <c r="D474" s="78"/>
      <c r="E474" s="78">
        <v>1</v>
      </c>
      <c r="F474" s="78">
        <v>0</v>
      </c>
      <c r="G474" s="80" t="s">
        <v>255</v>
      </c>
      <c r="H474" s="78"/>
      <c r="I474" s="58" t="str">
        <f xml:space="preserve"> MID(I473,1,39) &amp; "b7"</f>
        <v xml:space="preserve"> From_ILOX_ChuteStatus.ChuteStatus[37].b7</v>
      </c>
      <c r="J474" s="58" t="str">
        <f t="shared" si="81"/>
        <v>HAMPER 37</v>
      </c>
      <c r="K474" s="79">
        <v>110</v>
      </c>
      <c r="L474" s="78">
        <v>0</v>
      </c>
      <c r="M474" s="78">
        <v>4</v>
      </c>
      <c r="N474" s="78">
        <f t="shared" si="82"/>
        <v>37</v>
      </c>
      <c r="O474" s="78">
        <v>0</v>
      </c>
    </row>
    <row r="475" spans="1:15" x14ac:dyDescent="0.3">
      <c r="A475" s="75">
        <v>1</v>
      </c>
      <c r="B475" s="78">
        <f>B474+1</f>
        <v>1063</v>
      </c>
      <c r="C475" s="78"/>
      <c r="D475" s="78"/>
      <c r="E475" s="78">
        <v>1</v>
      </c>
      <c r="F475" s="78">
        <v>0</v>
      </c>
      <c r="G475" s="79" t="s">
        <v>98</v>
      </c>
      <c r="H475" s="78"/>
      <c r="I475" s="58" t="str">
        <f xml:space="preserve"> MID(I474,1,39) &amp; "b8"</f>
        <v xml:space="preserve"> From_ILOX_ChuteStatus.ChuteStatus[37].b8</v>
      </c>
      <c r="J475" s="58" t="str">
        <f t="shared" si="81"/>
        <v>HAMPER 37</v>
      </c>
      <c r="K475" s="79">
        <v>108</v>
      </c>
      <c r="L475" s="78">
        <v>0</v>
      </c>
      <c r="M475" s="78">
        <v>4</v>
      </c>
      <c r="N475" s="78">
        <f t="shared" si="82"/>
        <v>37</v>
      </c>
      <c r="O475" s="78">
        <v>0</v>
      </c>
    </row>
    <row r="476" spans="1:15" x14ac:dyDescent="0.3">
      <c r="A476" s="75">
        <v>1</v>
      </c>
      <c r="B476" s="78">
        <f t="shared" si="80"/>
        <v>1064</v>
      </c>
      <c r="C476" s="78"/>
      <c r="D476" s="78"/>
      <c r="E476" s="78">
        <v>1</v>
      </c>
      <c r="F476" s="78">
        <v>0</v>
      </c>
      <c r="G476" s="79" t="s">
        <v>89</v>
      </c>
      <c r="H476" s="78"/>
      <c r="I476" s="58" t="str">
        <f xml:space="preserve"> MID(I475,1,39) &amp; "b9"</f>
        <v xml:space="preserve"> From_ILOX_ChuteStatus.ChuteStatus[37].b9</v>
      </c>
      <c r="J476" s="58" t="str">
        <f t="shared" si="81"/>
        <v>HAMPER 37</v>
      </c>
      <c r="K476" s="79">
        <v>109</v>
      </c>
      <c r="L476" s="78">
        <v>0</v>
      </c>
      <c r="M476" s="78">
        <v>4</v>
      </c>
      <c r="N476" s="78">
        <f t="shared" si="82"/>
        <v>37</v>
      </c>
      <c r="O476" s="78">
        <v>0</v>
      </c>
    </row>
    <row r="477" spans="1:15" x14ac:dyDescent="0.3">
      <c r="A477" s="75">
        <v>1</v>
      </c>
      <c r="B477" s="78">
        <f t="shared" si="80"/>
        <v>1065</v>
      </c>
      <c r="C477" s="78"/>
      <c r="D477" s="78"/>
      <c r="E477" s="78">
        <v>1</v>
      </c>
      <c r="F477" s="78">
        <v>0</v>
      </c>
      <c r="G477" s="79" t="s">
        <v>99</v>
      </c>
      <c r="H477" s="78"/>
      <c r="I477" s="58" t="str">
        <f xml:space="preserve"> MID(I476,1,39) &amp; "b10"</f>
        <v xml:space="preserve"> From_ILOX_ChuteStatus.ChuteStatus[37].b10</v>
      </c>
      <c r="J477" s="58" t="str">
        <f t="shared" si="81"/>
        <v>HAMPER 37</v>
      </c>
      <c r="K477" s="79">
        <v>107</v>
      </c>
      <c r="L477" s="78">
        <v>0</v>
      </c>
      <c r="M477" s="78">
        <v>4</v>
      </c>
      <c r="N477" s="78">
        <f t="shared" si="82"/>
        <v>37</v>
      </c>
      <c r="O477" s="78">
        <v>0</v>
      </c>
    </row>
    <row r="478" spans="1:15" x14ac:dyDescent="0.3">
      <c r="A478" s="75">
        <v>1</v>
      </c>
      <c r="B478" s="78">
        <f t="shared" si="80"/>
        <v>1066</v>
      </c>
      <c r="C478" s="78"/>
      <c r="D478" s="78"/>
      <c r="E478" s="78">
        <v>1</v>
      </c>
      <c r="F478" s="78">
        <v>0</v>
      </c>
      <c r="G478" s="58" t="s">
        <v>760</v>
      </c>
      <c r="H478" s="78"/>
      <c r="I478" s="58" t="str">
        <f xml:space="preserve"> MID(I477,1,39) &amp; "b11"</f>
        <v xml:space="preserve"> From_ILOX_ChuteStatus.ChuteStatus[37].b11</v>
      </c>
      <c r="J478" s="58" t="str">
        <f t="shared" si="81"/>
        <v>HAMPER 37</v>
      </c>
      <c r="K478" s="79">
        <v>106</v>
      </c>
      <c r="L478" s="78">
        <v>0</v>
      </c>
      <c r="M478" s="78">
        <v>4</v>
      </c>
      <c r="N478" s="78">
        <f t="shared" si="82"/>
        <v>37</v>
      </c>
      <c r="O478" s="78">
        <v>0</v>
      </c>
    </row>
    <row r="480" spans="1:15" x14ac:dyDescent="0.3">
      <c r="A480" s="75">
        <v>1</v>
      </c>
      <c r="B480" s="78">
        <f>B469+16</f>
        <v>1073</v>
      </c>
      <c r="C480" s="78"/>
      <c r="D480" s="78"/>
      <c r="E480" s="78">
        <v>1</v>
      </c>
      <c r="F480" s="78">
        <v>0</v>
      </c>
      <c r="G480" s="79" t="s">
        <v>94</v>
      </c>
      <c r="H480" s="78"/>
      <c r="I480" s="58" t="str">
        <f xml:space="preserve"> MID(I469,1,35) &amp; TEXT(MID(I469,36,2)+1,"00") &amp; "]" &amp; RIGHT(I469,LEN(I469)-FIND("]",I469))</f>
        <v xml:space="preserve"> From_ILOX_ChuteStatus.ChuteStatus[38].b2</v>
      </c>
      <c r="J480" s="58" t="str">
        <f xml:space="preserve"> MID(J469,1,7) &amp; TEXT(MID(J469,8,2)+1,"00")</f>
        <v>HAMPER 38</v>
      </c>
      <c r="K480" s="79">
        <v>105</v>
      </c>
      <c r="L480" s="78">
        <v>0</v>
      </c>
      <c r="M480" s="78">
        <v>4</v>
      </c>
      <c r="N480" s="78">
        <f>N469+1</f>
        <v>38</v>
      </c>
      <c r="O480" s="78">
        <v>0</v>
      </c>
    </row>
    <row r="481" spans="1:15" x14ac:dyDescent="0.3">
      <c r="A481" s="75">
        <v>1</v>
      </c>
      <c r="B481" s="78">
        <f>B480+1</f>
        <v>1074</v>
      </c>
      <c r="C481" s="78"/>
      <c r="D481" s="78"/>
      <c r="E481" s="78">
        <v>1</v>
      </c>
      <c r="F481" s="78">
        <v>0</v>
      </c>
      <c r="G481" s="79" t="s">
        <v>95</v>
      </c>
      <c r="H481" s="78"/>
      <c r="I481" s="58" t="str">
        <f xml:space="preserve"> MID(I480,1,39) &amp; "b3"</f>
        <v xml:space="preserve"> From_ILOX_ChuteStatus.ChuteStatus[38].b3</v>
      </c>
      <c r="J481" s="58" t="str">
        <f>J480</f>
        <v>HAMPER 38</v>
      </c>
      <c r="K481" s="79">
        <v>104</v>
      </c>
      <c r="L481" s="78">
        <v>0</v>
      </c>
      <c r="M481" s="78">
        <v>4</v>
      </c>
      <c r="N481" s="78">
        <f>N480</f>
        <v>38</v>
      </c>
      <c r="O481" s="78">
        <v>0</v>
      </c>
    </row>
    <row r="482" spans="1:15" x14ac:dyDescent="0.3">
      <c r="A482" s="75">
        <v>1</v>
      </c>
      <c r="B482" s="78">
        <f t="shared" ref="B482:B489" si="83">B481+1</f>
        <v>1075</v>
      </c>
      <c r="C482" s="78"/>
      <c r="D482" s="78"/>
      <c r="E482" s="78">
        <v>1</v>
      </c>
      <c r="F482" s="78">
        <v>0</v>
      </c>
      <c r="G482" s="79" t="s">
        <v>96</v>
      </c>
      <c r="H482" s="78"/>
      <c r="I482" s="58" t="str">
        <f xml:space="preserve"> MID(I481,1,39) &amp; "b4"</f>
        <v xml:space="preserve"> From_ILOX_ChuteStatus.ChuteStatus[38].b4</v>
      </c>
      <c r="J482" s="58" t="str">
        <f t="shared" ref="J482:J489" si="84">J481</f>
        <v>HAMPER 38</v>
      </c>
      <c r="K482" s="79">
        <v>103</v>
      </c>
      <c r="L482" s="78">
        <v>0</v>
      </c>
      <c r="M482" s="78">
        <v>4</v>
      </c>
      <c r="N482" s="78">
        <f t="shared" ref="N482:N489" si="85">N481</f>
        <v>38</v>
      </c>
      <c r="O482" s="78">
        <v>0</v>
      </c>
    </row>
    <row r="483" spans="1:15" x14ac:dyDescent="0.3">
      <c r="A483" s="75">
        <v>1</v>
      </c>
      <c r="B483" s="78">
        <f t="shared" si="83"/>
        <v>1076</v>
      </c>
      <c r="C483" s="78"/>
      <c r="D483" s="78"/>
      <c r="E483" s="78">
        <v>1</v>
      </c>
      <c r="F483" s="78">
        <v>0</v>
      </c>
      <c r="G483" s="79" t="s">
        <v>97</v>
      </c>
      <c r="H483" s="78"/>
      <c r="I483" s="58" t="str">
        <f xml:space="preserve"> MID(I482,1,39) &amp; "b5"</f>
        <v xml:space="preserve"> From_ILOX_ChuteStatus.ChuteStatus[38].b5</v>
      </c>
      <c r="J483" s="58" t="str">
        <f t="shared" si="84"/>
        <v>HAMPER 38</v>
      </c>
      <c r="K483" s="79">
        <v>102</v>
      </c>
      <c r="L483" s="78">
        <v>0</v>
      </c>
      <c r="M483" s="78">
        <v>4</v>
      </c>
      <c r="N483" s="78">
        <f t="shared" si="85"/>
        <v>38</v>
      </c>
      <c r="O483" s="78">
        <v>0</v>
      </c>
    </row>
    <row r="484" spans="1:15" x14ac:dyDescent="0.3">
      <c r="A484" s="75">
        <v>1</v>
      </c>
      <c r="B484" s="78">
        <f t="shared" si="83"/>
        <v>1077</v>
      </c>
      <c r="C484" s="78"/>
      <c r="D484" s="78"/>
      <c r="E484" s="78">
        <v>1</v>
      </c>
      <c r="F484" s="78">
        <v>0</v>
      </c>
      <c r="G484" s="79" t="s">
        <v>88</v>
      </c>
      <c r="H484" s="78"/>
      <c r="I484" s="58" t="str">
        <f xml:space="preserve"> MID(I483,1,39) &amp; "b6"</f>
        <v xml:space="preserve"> From_ILOX_ChuteStatus.ChuteStatus[38].b6</v>
      </c>
      <c r="J484" s="58" t="str">
        <f t="shared" si="84"/>
        <v>HAMPER 38</v>
      </c>
      <c r="K484" s="79">
        <v>101</v>
      </c>
      <c r="L484" s="78">
        <v>0</v>
      </c>
      <c r="M484" s="78">
        <v>4</v>
      </c>
      <c r="N484" s="78">
        <f t="shared" si="85"/>
        <v>38</v>
      </c>
      <c r="O484" s="78">
        <v>0</v>
      </c>
    </row>
    <row r="485" spans="1:15" x14ac:dyDescent="0.3">
      <c r="A485" s="75">
        <v>1</v>
      </c>
      <c r="B485" s="78">
        <f t="shared" si="83"/>
        <v>1078</v>
      </c>
      <c r="C485" s="78"/>
      <c r="D485" s="78"/>
      <c r="E485" s="78">
        <v>1</v>
      </c>
      <c r="F485" s="78">
        <v>0</v>
      </c>
      <c r="G485" s="80" t="s">
        <v>255</v>
      </c>
      <c r="H485" s="78"/>
      <c r="I485" s="58" t="str">
        <f xml:space="preserve"> MID(I484,1,39) &amp; "b7"</f>
        <v xml:space="preserve"> From_ILOX_ChuteStatus.ChuteStatus[38].b7</v>
      </c>
      <c r="J485" s="58" t="str">
        <f t="shared" si="84"/>
        <v>HAMPER 38</v>
      </c>
      <c r="K485" s="79">
        <v>110</v>
      </c>
      <c r="L485" s="78">
        <v>0</v>
      </c>
      <c r="M485" s="78">
        <v>4</v>
      </c>
      <c r="N485" s="78">
        <f t="shared" si="85"/>
        <v>38</v>
      </c>
      <c r="O485" s="78">
        <v>0</v>
      </c>
    </row>
    <row r="486" spans="1:15" x14ac:dyDescent="0.3">
      <c r="A486" s="75">
        <v>1</v>
      </c>
      <c r="B486" s="78">
        <f>B485+1</f>
        <v>1079</v>
      </c>
      <c r="C486" s="78"/>
      <c r="D486" s="78"/>
      <c r="E486" s="78">
        <v>1</v>
      </c>
      <c r="F486" s="78">
        <v>0</v>
      </c>
      <c r="G486" s="79" t="s">
        <v>98</v>
      </c>
      <c r="H486" s="78"/>
      <c r="I486" s="58" t="str">
        <f xml:space="preserve"> MID(I485,1,39) &amp; "b8"</f>
        <v xml:space="preserve"> From_ILOX_ChuteStatus.ChuteStatus[38].b8</v>
      </c>
      <c r="J486" s="58" t="str">
        <f t="shared" si="84"/>
        <v>HAMPER 38</v>
      </c>
      <c r="K486" s="79">
        <v>108</v>
      </c>
      <c r="L486" s="78">
        <v>0</v>
      </c>
      <c r="M486" s="78">
        <v>4</v>
      </c>
      <c r="N486" s="78">
        <f t="shared" si="85"/>
        <v>38</v>
      </c>
      <c r="O486" s="78">
        <v>0</v>
      </c>
    </row>
    <row r="487" spans="1:15" x14ac:dyDescent="0.3">
      <c r="A487" s="75">
        <v>1</v>
      </c>
      <c r="B487" s="78">
        <f t="shared" si="83"/>
        <v>1080</v>
      </c>
      <c r="C487" s="78"/>
      <c r="D487" s="78"/>
      <c r="E487" s="78">
        <v>1</v>
      </c>
      <c r="F487" s="78">
        <v>0</v>
      </c>
      <c r="G487" s="79" t="s">
        <v>89</v>
      </c>
      <c r="H487" s="78"/>
      <c r="I487" s="58" t="str">
        <f xml:space="preserve"> MID(I486,1,39) &amp; "b9"</f>
        <v xml:space="preserve"> From_ILOX_ChuteStatus.ChuteStatus[38].b9</v>
      </c>
      <c r="J487" s="58" t="str">
        <f t="shared" si="84"/>
        <v>HAMPER 38</v>
      </c>
      <c r="K487" s="79">
        <v>109</v>
      </c>
      <c r="L487" s="78">
        <v>0</v>
      </c>
      <c r="M487" s="78">
        <v>4</v>
      </c>
      <c r="N487" s="78">
        <f t="shared" si="85"/>
        <v>38</v>
      </c>
      <c r="O487" s="78">
        <v>0</v>
      </c>
    </row>
    <row r="488" spans="1:15" x14ac:dyDescent="0.3">
      <c r="A488" s="75">
        <v>1</v>
      </c>
      <c r="B488" s="78">
        <f t="shared" si="83"/>
        <v>1081</v>
      </c>
      <c r="C488" s="78"/>
      <c r="D488" s="78"/>
      <c r="E488" s="78">
        <v>1</v>
      </c>
      <c r="F488" s="78">
        <v>0</v>
      </c>
      <c r="G488" s="79" t="s">
        <v>99</v>
      </c>
      <c r="H488" s="78"/>
      <c r="I488" s="58" t="str">
        <f xml:space="preserve"> MID(I487,1,39) &amp; "b10"</f>
        <v xml:space="preserve"> From_ILOX_ChuteStatus.ChuteStatus[38].b10</v>
      </c>
      <c r="J488" s="58" t="str">
        <f t="shared" si="84"/>
        <v>HAMPER 38</v>
      </c>
      <c r="K488" s="79">
        <v>107</v>
      </c>
      <c r="L488" s="78">
        <v>0</v>
      </c>
      <c r="M488" s="78">
        <v>4</v>
      </c>
      <c r="N488" s="78">
        <f t="shared" si="85"/>
        <v>38</v>
      </c>
      <c r="O488" s="78">
        <v>0</v>
      </c>
    </row>
    <row r="489" spans="1:15" x14ac:dyDescent="0.3">
      <c r="A489" s="75">
        <v>1</v>
      </c>
      <c r="B489" s="78">
        <f t="shared" si="83"/>
        <v>1082</v>
      </c>
      <c r="C489" s="78"/>
      <c r="D489" s="78"/>
      <c r="E489" s="78">
        <v>1</v>
      </c>
      <c r="F489" s="78">
        <v>0</v>
      </c>
      <c r="G489" s="58" t="s">
        <v>760</v>
      </c>
      <c r="H489" s="78"/>
      <c r="I489" s="58" t="str">
        <f xml:space="preserve"> MID(I488,1,39) &amp; "b11"</f>
        <v xml:space="preserve"> From_ILOX_ChuteStatus.ChuteStatus[38].b11</v>
      </c>
      <c r="J489" s="58" t="str">
        <f t="shared" si="84"/>
        <v>HAMPER 38</v>
      </c>
      <c r="K489" s="79">
        <v>106</v>
      </c>
      <c r="L489" s="78">
        <v>0</v>
      </c>
      <c r="M489" s="78">
        <v>4</v>
      </c>
      <c r="N489" s="78">
        <f t="shared" si="85"/>
        <v>38</v>
      </c>
      <c r="O489" s="78">
        <v>0</v>
      </c>
    </row>
    <row r="491" spans="1:15" x14ac:dyDescent="0.3">
      <c r="A491" s="75">
        <v>1</v>
      </c>
      <c r="B491" s="78">
        <f>B480+16</f>
        <v>1089</v>
      </c>
      <c r="C491" s="78"/>
      <c r="D491" s="78"/>
      <c r="E491" s="78">
        <v>1</v>
      </c>
      <c r="F491" s="78">
        <v>0</v>
      </c>
      <c r="G491" s="79" t="s">
        <v>94</v>
      </c>
      <c r="H491" s="78"/>
      <c r="I491" s="58" t="str">
        <f xml:space="preserve"> MID(I480,1,35) &amp; TEXT(MID(I480,36,2)+1,"00") &amp; "]" &amp; RIGHT(I480,LEN(I480)-FIND("]",I480))</f>
        <v xml:space="preserve"> From_ILOX_ChuteStatus.ChuteStatus[39].b2</v>
      </c>
      <c r="J491" s="58" t="str">
        <f xml:space="preserve"> MID(J480,1,7) &amp; TEXT(MID(J480,8,2)+1,"00")</f>
        <v>HAMPER 39</v>
      </c>
      <c r="K491" s="79">
        <v>105</v>
      </c>
      <c r="L491" s="78">
        <v>0</v>
      </c>
      <c r="M491" s="78">
        <v>4</v>
      </c>
      <c r="N491" s="78">
        <f>N480+1</f>
        <v>39</v>
      </c>
      <c r="O491" s="78">
        <v>0</v>
      </c>
    </row>
    <row r="492" spans="1:15" x14ac:dyDescent="0.3">
      <c r="A492" s="75">
        <v>1</v>
      </c>
      <c r="B492" s="78">
        <f>B491+1</f>
        <v>1090</v>
      </c>
      <c r="C492" s="78"/>
      <c r="D492" s="78"/>
      <c r="E492" s="78">
        <v>1</v>
      </c>
      <c r="F492" s="78">
        <v>0</v>
      </c>
      <c r="G492" s="79" t="s">
        <v>95</v>
      </c>
      <c r="H492" s="78"/>
      <c r="I492" s="58" t="str">
        <f xml:space="preserve"> MID(I491,1,39) &amp; "b3"</f>
        <v xml:space="preserve"> From_ILOX_ChuteStatus.ChuteStatus[39].b3</v>
      </c>
      <c r="J492" s="58" t="str">
        <f>J491</f>
        <v>HAMPER 39</v>
      </c>
      <c r="K492" s="79">
        <v>104</v>
      </c>
      <c r="L492" s="78">
        <v>0</v>
      </c>
      <c r="M492" s="78">
        <v>4</v>
      </c>
      <c r="N492" s="78">
        <f>N491</f>
        <v>39</v>
      </c>
      <c r="O492" s="78">
        <v>0</v>
      </c>
    </row>
    <row r="493" spans="1:15" x14ac:dyDescent="0.3">
      <c r="A493" s="75">
        <v>1</v>
      </c>
      <c r="B493" s="78">
        <f t="shared" ref="B493:B500" si="86">B492+1</f>
        <v>1091</v>
      </c>
      <c r="C493" s="78"/>
      <c r="D493" s="78"/>
      <c r="E493" s="78">
        <v>1</v>
      </c>
      <c r="F493" s="78">
        <v>0</v>
      </c>
      <c r="G493" s="79" t="s">
        <v>96</v>
      </c>
      <c r="H493" s="78"/>
      <c r="I493" s="58" t="str">
        <f xml:space="preserve"> MID(I492,1,39) &amp; "b4"</f>
        <v xml:space="preserve"> From_ILOX_ChuteStatus.ChuteStatus[39].b4</v>
      </c>
      <c r="J493" s="58" t="str">
        <f t="shared" ref="J493:J500" si="87">J492</f>
        <v>HAMPER 39</v>
      </c>
      <c r="K493" s="79">
        <v>103</v>
      </c>
      <c r="L493" s="78">
        <v>0</v>
      </c>
      <c r="M493" s="78">
        <v>4</v>
      </c>
      <c r="N493" s="78">
        <f t="shared" ref="N493:N500" si="88">N492</f>
        <v>39</v>
      </c>
      <c r="O493" s="78">
        <v>0</v>
      </c>
    </row>
    <row r="494" spans="1:15" x14ac:dyDescent="0.3">
      <c r="A494" s="75">
        <v>1</v>
      </c>
      <c r="B494" s="78">
        <f t="shared" si="86"/>
        <v>1092</v>
      </c>
      <c r="C494" s="78"/>
      <c r="D494" s="78"/>
      <c r="E494" s="78">
        <v>1</v>
      </c>
      <c r="F494" s="78">
        <v>0</v>
      </c>
      <c r="G494" s="79" t="s">
        <v>97</v>
      </c>
      <c r="H494" s="78"/>
      <c r="I494" s="58" t="str">
        <f xml:space="preserve"> MID(I493,1,39) &amp; "b5"</f>
        <v xml:space="preserve"> From_ILOX_ChuteStatus.ChuteStatus[39].b5</v>
      </c>
      <c r="J494" s="58" t="str">
        <f t="shared" si="87"/>
        <v>HAMPER 39</v>
      </c>
      <c r="K494" s="79">
        <v>102</v>
      </c>
      <c r="L494" s="78">
        <v>0</v>
      </c>
      <c r="M494" s="78">
        <v>4</v>
      </c>
      <c r="N494" s="78">
        <f t="shared" si="88"/>
        <v>39</v>
      </c>
      <c r="O494" s="78">
        <v>0</v>
      </c>
    </row>
    <row r="495" spans="1:15" x14ac:dyDescent="0.3">
      <c r="A495" s="75">
        <v>1</v>
      </c>
      <c r="B495" s="78">
        <f t="shared" si="86"/>
        <v>1093</v>
      </c>
      <c r="C495" s="78"/>
      <c r="D495" s="78"/>
      <c r="E495" s="78">
        <v>1</v>
      </c>
      <c r="F495" s="78">
        <v>0</v>
      </c>
      <c r="G495" s="79" t="s">
        <v>88</v>
      </c>
      <c r="H495" s="78"/>
      <c r="I495" s="58" t="str">
        <f xml:space="preserve"> MID(I494,1,39) &amp; "b6"</f>
        <v xml:space="preserve"> From_ILOX_ChuteStatus.ChuteStatus[39].b6</v>
      </c>
      <c r="J495" s="58" t="str">
        <f t="shared" si="87"/>
        <v>HAMPER 39</v>
      </c>
      <c r="K495" s="79">
        <v>101</v>
      </c>
      <c r="L495" s="78">
        <v>0</v>
      </c>
      <c r="M495" s="78">
        <v>4</v>
      </c>
      <c r="N495" s="78">
        <f t="shared" si="88"/>
        <v>39</v>
      </c>
      <c r="O495" s="78">
        <v>0</v>
      </c>
    </row>
    <row r="496" spans="1:15" x14ac:dyDescent="0.3">
      <c r="A496" s="75">
        <v>1</v>
      </c>
      <c r="B496" s="78">
        <f t="shared" si="86"/>
        <v>1094</v>
      </c>
      <c r="C496" s="78"/>
      <c r="D496" s="78"/>
      <c r="E496" s="78">
        <v>1</v>
      </c>
      <c r="F496" s="78">
        <v>0</v>
      </c>
      <c r="G496" s="80" t="s">
        <v>255</v>
      </c>
      <c r="H496" s="78"/>
      <c r="I496" s="58" t="str">
        <f xml:space="preserve"> MID(I495,1,39) &amp; "b7"</f>
        <v xml:space="preserve"> From_ILOX_ChuteStatus.ChuteStatus[39].b7</v>
      </c>
      <c r="J496" s="58" t="str">
        <f t="shared" si="87"/>
        <v>HAMPER 39</v>
      </c>
      <c r="K496" s="79">
        <v>110</v>
      </c>
      <c r="L496" s="78">
        <v>0</v>
      </c>
      <c r="M496" s="78">
        <v>4</v>
      </c>
      <c r="N496" s="78">
        <f t="shared" si="88"/>
        <v>39</v>
      </c>
      <c r="O496" s="78">
        <v>0</v>
      </c>
    </row>
    <row r="497" spans="1:15" x14ac:dyDescent="0.3">
      <c r="A497" s="75">
        <v>1</v>
      </c>
      <c r="B497" s="78">
        <f>B496+1</f>
        <v>1095</v>
      </c>
      <c r="C497" s="78"/>
      <c r="D497" s="78"/>
      <c r="E497" s="78">
        <v>1</v>
      </c>
      <c r="F497" s="78">
        <v>0</v>
      </c>
      <c r="G497" s="79" t="s">
        <v>98</v>
      </c>
      <c r="H497" s="78"/>
      <c r="I497" s="58" t="str">
        <f xml:space="preserve"> MID(I496,1,39) &amp; "b8"</f>
        <v xml:space="preserve"> From_ILOX_ChuteStatus.ChuteStatus[39].b8</v>
      </c>
      <c r="J497" s="58" t="str">
        <f t="shared" si="87"/>
        <v>HAMPER 39</v>
      </c>
      <c r="K497" s="79">
        <v>108</v>
      </c>
      <c r="L497" s="78">
        <v>0</v>
      </c>
      <c r="M497" s="78">
        <v>4</v>
      </c>
      <c r="N497" s="78">
        <f t="shared" si="88"/>
        <v>39</v>
      </c>
      <c r="O497" s="78">
        <v>0</v>
      </c>
    </row>
    <row r="498" spans="1:15" x14ac:dyDescent="0.3">
      <c r="A498" s="75">
        <v>1</v>
      </c>
      <c r="B498" s="78">
        <f t="shared" si="86"/>
        <v>1096</v>
      </c>
      <c r="C498" s="78"/>
      <c r="D498" s="78"/>
      <c r="E498" s="78">
        <v>1</v>
      </c>
      <c r="F498" s="78">
        <v>0</v>
      </c>
      <c r="G498" s="79" t="s">
        <v>89</v>
      </c>
      <c r="H498" s="78"/>
      <c r="I498" s="58" t="str">
        <f xml:space="preserve"> MID(I497,1,39) &amp; "b9"</f>
        <v xml:space="preserve"> From_ILOX_ChuteStatus.ChuteStatus[39].b9</v>
      </c>
      <c r="J498" s="58" t="str">
        <f t="shared" si="87"/>
        <v>HAMPER 39</v>
      </c>
      <c r="K498" s="79">
        <v>109</v>
      </c>
      <c r="L498" s="78">
        <v>0</v>
      </c>
      <c r="M498" s="78">
        <v>4</v>
      </c>
      <c r="N498" s="78">
        <f t="shared" si="88"/>
        <v>39</v>
      </c>
      <c r="O498" s="78">
        <v>0</v>
      </c>
    </row>
    <row r="499" spans="1:15" x14ac:dyDescent="0.3">
      <c r="A499" s="75">
        <v>1</v>
      </c>
      <c r="B499" s="78">
        <f t="shared" si="86"/>
        <v>1097</v>
      </c>
      <c r="C499" s="78"/>
      <c r="D499" s="78"/>
      <c r="E499" s="78">
        <v>1</v>
      </c>
      <c r="F499" s="78">
        <v>0</v>
      </c>
      <c r="G499" s="79" t="s">
        <v>99</v>
      </c>
      <c r="H499" s="78"/>
      <c r="I499" s="58" t="str">
        <f xml:space="preserve"> MID(I498,1,39) &amp; "b10"</f>
        <v xml:space="preserve"> From_ILOX_ChuteStatus.ChuteStatus[39].b10</v>
      </c>
      <c r="J499" s="58" t="str">
        <f t="shared" si="87"/>
        <v>HAMPER 39</v>
      </c>
      <c r="K499" s="79">
        <v>107</v>
      </c>
      <c r="L499" s="78">
        <v>0</v>
      </c>
      <c r="M499" s="78">
        <v>4</v>
      </c>
      <c r="N499" s="78">
        <f t="shared" si="88"/>
        <v>39</v>
      </c>
      <c r="O499" s="78">
        <v>0</v>
      </c>
    </row>
    <row r="500" spans="1:15" x14ac:dyDescent="0.3">
      <c r="A500" s="75">
        <v>1</v>
      </c>
      <c r="B500" s="78">
        <f t="shared" si="86"/>
        <v>1098</v>
      </c>
      <c r="C500" s="78"/>
      <c r="D500" s="78"/>
      <c r="E500" s="78">
        <v>1</v>
      </c>
      <c r="F500" s="78">
        <v>0</v>
      </c>
      <c r="G500" s="58" t="s">
        <v>760</v>
      </c>
      <c r="H500" s="78"/>
      <c r="I500" s="58" t="str">
        <f xml:space="preserve"> MID(I499,1,39) &amp; "b11"</f>
        <v xml:space="preserve"> From_ILOX_ChuteStatus.ChuteStatus[39].b11</v>
      </c>
      <c r="J500" s="58" t="str">
        <f t="shared" si="87"/>
        <v>HAMPER 39</v>
      </c>
      <c r="K500" s="79">
        <v>106</v>
      </c>
      <c r="L500" s="78">
        <v>0</v>
      </c>
      <c r="M500" s="78">
        <v>4</v>
      </c>
      <c r="N500" s="78">
        <f t="shared" si="88"/>
        <v>39</v>
      </c>
      <c r="O500" s="78">
        <v>0</v>
      </c>
    </row>
    <row r="502" spans="1:15" x14ac:dyDescent="0.3">
      <c r="A502" s="75">
        <v>1</v>
      </c>
      <c r="B502" s="78">
        <f>B491+16</f>
        <v>1105</v>
      </c>
      <c r="C502" s="78"/>
      <c r="D502" s="78"/>
      <c r="E502" s="78">
        <v>1</v>
      </c>
      <c r="F502" s="78">
        <v>0</v>
      </c>
      <c r="G502" s="79" t="s">
        <v>94</v>
      </c>
      <c r="H502" s="78"/>
      <c r="I502" s="58" t="str">
        <f xml:space="preserve"> MID(I491,1,35) &amp; TEXT(MID(I491,36,2)+1,"00") &amp; "]" &amp; RIGHT(I491,LEN(I491)-FIND("]",I491))</f>
        <v xml:space="preserve"> From_ILOX_ChuteStatus.ChuteStatus[40].b2</v>
      </c>
      <c r="J502" s="58" t="str">
        <f xml:space="preserve"> MID(J491,1,7) &amp; TEXT(MID(J491,8,2)+1,"00")</f>
        <v>HAMPER 40</v>
      </c>
      <c r="K502" s="79">
        <v>105</v>
      </c>
      <c r="L502" s="78">
        <v>0</v>
      </c>
      <c r="M502" s="78">
        <v>4</v>
      </c>
      <c r="N502" s="78">
        <f>N491+1</f>
        <v>40</v>
      </c>
      <c r="O502" s="78">
        <v>0</v>
      </c>
    </row>
    <row r="503" spans="1:15" x14ac:dyDescent="0.3">
      <c r="A503" s="75">
        <v>1</v>
      </c>
      <c r="B503" s="78">
        <f>B502+1</f>
        <v>1106</v>
      </c>
      <c r="C503" s="78"/>
      <c r="D503" s="78"/>
      <c r="E503" s="78">
        <v>1</v>
      </c>
      <c r="F503" s="78">
        <v>0</v>
      </c>
      <c r="G503" s="79" t="s">
        <v>95</v>
      </c>
      <c r="H503" s="78"/>
      <c r="I503" s="58" t="str">
        <f xml:space="preserve"> MID(I502,1,39) &amp; "b3"</f>
        <v xml:space="preserve"> From_ILOX_ChuteStatus.ChuteStatus[40].b3</v>
      </c>
      <c r="J503" s="58" t="str">
        <f>J502</f>
        <v>HAMPER 40</v>
      </c>
      <c r="K503" s="79">
        <v>104</v>
      </c>
      <c r="L503" s="78">
        <v>0</v>
      </c>
      <c r="M503" s="78">
        <v>4</v>
      </c>
      <c r="N503" s="78">
        <f>N502</f>
        <v>40</v>
      </c>
      <c r="O503" s="78">
        <v>0</v>
      </c>
    </row>
    <row r="504" spans="1:15" x14ac:dyDescent="0.3">
      <c r="A504" s="75">
        <v>1</v>
      </c>
      <c r="B504" s="78">
        <f t="shared" ref="B504:B511" si="89">B503+1</f>
        <v>1107</v>
      </c>
      <c r="C504" s="78"/>
      <c r="D504" s="78"/>
      <c r="E504" s="78">
        <v>1</v>
      </c>
      <c r="F504" s="78">
        <v>0</v>
      </c>
      <c r="G504" s="79" t="s">
        <v>96</v>
      </c>
      <c r="H504" s="78"/>
      <c r="I504" s="58" t="str">
        <f xml:space="preserve"> MID(I503,1,39) &amp; "b4"</f>
        <v xml:space="preserve"> From_ILOX_ChuteStatus.ChuteStatus[40].b4</v>
      </c>
      <c r="J504" s="58" t="str">
        <f t="shared" ref="J504:J511" si="90">J503</f>
        <v>HAMPER 40</v>
      </c>
      <c r="K504" s="79">
        <v>103</v>
      </c>
      <c r="L504" s="78">
        <v>0</v>
      </c>
      <c r="M504" s="78">
        <v>4</v>
      </c>
      <c r="N504" s="78">
        <f t="shared" ref="N504:N511" si="91">N503</f>
        <v>40</v>
      </c>
      <c r="O504" s="78">
        <v>0</v>
      </c>
    </row>
    <row r="505" spans="1:15" x14ac:dyDescent="0.3">
      <c r="A505" s="75">
        <v>1</v>
      </c>
      <c r="B505" s="78">
        <f t="shared" si="89"/>
        <v>1108</v>
      </c>
      <c r="C505" s="78"/>
      <c r="D505" s="78"/>
      <c r="E505" s="78">
        <v>1</v>
      </c>
      <c r="F505" s="78">
        <v>0</v>
      </c>
      <c r="G505" s="79" t="s">
        <v>97</v>
      </c>
      <c r="H505" s="78"/>
      <c r="I505" s="58" t="str">
        <f xml:space="preserve"> MID(I504,1,39) &amp; "b5"</f>
        <v xml:space="preserve"> From_ILOX_ChuteStatus.ChuteStatus[40].b5</v>
      </c>
      <c r="J505" s="58" t="str">
        <f t="shared" si="90"/>
        <v>HAMPER 40</v>
      </c>
      <c r="K505" s="79">
        <v>102</v>
      </c>
      <c r="L505" s="78">
        <v>0</v>
      </c>
      <c r="M505" s="78">
        <v>4</v>
      </c>
      <c r="N505" s="78">
        <f t="shared" si="91"/>
        <v>40</v>
      </c>
      <c r="O505" s="78">
        <v>0</v>
      </c>
    </row>
    <row r="506" spans="1:15" x14ac:dyDescent="0.3">
      <c r="A506" s="75">
        <v>1</v>
      </c>
      <c r="B506" s="78">
        <f t="shared" si="89"/>
        <v>1109</v>
      </c>
      <c r="C506" s="78"/>
      <c r="D506" s="78"/>
      <c r="E506" s="78">
        <v>1</v>
      </c>
      <c r="F506" s="78">
        <v>0</v>
      </c>
      <c r="G506" s="79" t="s">
        <v>88</v>
      </c>
      <c r="H506" s="78"/>
      <c r="I506" s="58" t="str">
        <f xml:space="preserve"> MID(I505,1,39) &amp; "b6"</f>
        <v xml:space="preserve"> From_ILOX_ChuteStatus.ChuteStatus[40].b6</v>
      </c>
      <c r="J506" s="58" t="str">
        <f t="shared" si="90"/>
        <v>HAMPER 40</v>
      </c>
      <c r="K506" s="79">
        <v>101</v>
      </c>
      <c r="L506" s="78">
        <v>0</v>
      </c>
      <c r="M506" s="78">
        <v>4</v>
      </c>
      <c r="N506" s="78">
        <f t="shared" si="91"/>
        <v>40</v>
      </c>
      <c r="O506" s="78">
        <v>0</v>
      </c>
    </row>
    <row r="507" spans="1:15" x14ac:dyDescent="0.3">
      <c r="A507" s="75">
        <v>1</v>
      </c>
      <c r="B507" s="78">
        <f t="shared" si="89"/>
        <v>1110</v>
      </c>
      <c r="C507" s="78"/>
      <c r="D507" s="78"/>
      <c r="E507" s="78">
        <v>1</v>
      </c>
      <c r="F507" s="78">
        <v>0</v>
      </c>
      <c r="G507" s="80" t="s">
        <v>255</v>
      </c>
      <c r="H507" s="78"/>
      <c r="I507" s="58" t="str">
        <f xml:space="preserve"> MID(I506,1,39) &amp; "b7"</f>
        <v xml:space="preserve"> From_ILOX_ChuteStatus.ChuteStatus[40].b7</v>
      </c>
      <c r="J507" s="58" t="str">
        <f t="shared" si="90"/>
        <v>HAMPER 40</v>
      </c>
      <c r="K507" s="79">
        <v>110</v>
      </c>
      <c r="L507" s="78">
        <v>0</v>
      </c>
      <c r="M507" s="78">
        <v>4</v>
      </c>
      <c r="N507" s="78">
        <f t="shared" si="91"/>
        <v>40</v>
      </c>
      <c r="O507" s="78">
        <v>0</v>
      </c>
    </row>
    <row r="508" spans="1:15" x14ac:dyDescent="0.3">
      <c r="A508" s="75">
        <v>1</v>
      </c>
      <c r="B508" s="78">
        <f>B507+1</f>
        <v>1111</v>
      </c>
      <c r="C508" s="78"/>
      <c r="D508" s="78"/>
      <c r="E508" s="78">
        <v>1</v>
      </c>
      <c r="F508" s="78">
        <v>0</v>
      </c>
      <c r="G508" s="79" t="s">
        <v>98</v>
      </c>
      <c r="H508" s="78"/>
      <c r="I508" s="58" t="str">
        <f xml:space="preserve"> MID(I507,1,39) &amp; "b8"</f>
        <v xml:space="preserve"> From_ILOX_ChuteStatus.ChuteStatus[40].b8</v>
      </c>
      <c r="J508" s="58" t="str">
        <f t="shared" si="90"/>
        <v>HAMPER 40</v>
      </c>
      <c r="K508" s="79">
        <v>108</v>
      </c>
      <c r="L508" s="78">
        <v>0</v>
      </c>
      <c r="M508" s="78">
        <v>4</v>
      </c>
      <c r="N508" s="78">
        <f t="shared" si="91"/>
        <v>40</v>
      </c>
      <c r="O508" s="78">
        <v>0</v>
      </c>
    </row>
    <row r="509" spans="1:15" x14ac:dyDescent="0.3">
      <c r="A509" s="75">
        <v>1</v>
      </c>
      <c r="B509" s="78">
        <f t="shared" si="89"/>
        <v>1112</v>
      </c>
      <c r="C509" s="78"/>
      <c r="D509" s="78"/>
      <c r="E509" s="78">
        <v>1</v>
      </c>
      <c r="F509" s="78">
        <v>0</v>
      </c>
      <c r="G509" s="79" t="s">
        <v>89</v>
      </c>
      <c r="H509" s="78"/>
      <c r="I509" s="58" t="str">
        <f xml:space="preserve"> MID(I508,1,39) &amp; "b9"</f>
        <v xml:space="preserve"> From_ILOX_ChuteStatus.ChuteStatus[40].b9</v>
      </c>
      <c r="J509" s="58" t="str">
        <f t="shared" si="90"/>
        <v>HAMPER 40</v>
      </c>
      <c r="K509" s="79">
        <v>109</v>
      </c>
      <c r="L509" s="78">
        <v>0</v>
      </c>
      <c r="M509" s="78">
        <v>4</v>
      </c>
      <c r="N509" s="78">
        <f t="shared" si="91"/>
        <v>40</v>
      </c>
      <c r="O509" s="78">
        <v>0</v>
      </c>
    </row>
    <row r="510" spans="1:15" x14ac:dyDescent="0.3">
      <c r="A510" s="75">
        <v>1</v>
      </c>
      <c r="B510" s="78">
        <f t="shared" si="89"/>
        <v>1113</v>
      </c>
      <c r="C510" s="78"/>
      <c r="D510" s="78"/>
      <c r="E510" s="78">
        <v>1</v>
      </c>
      <c r="F510" s="78">
        <v>0</v>
      </c>
      <c r="G510" s="79" t="s">
        <v>99</v>
      </c>
      <c r="H510" s="78"/>
      <c r="I510" s="58" t="str">
        <f xml:space="preserve"> MID(I509,1,39) &amp; "b10"</f>
        <v xml:space="preserve"> From_ILOX_ChuteStatus.ChuteStatus[40].b10</v>
      </c>
      <c r="J510" s="58" t="str">
        <f t="shared" si="90"/>
        <v>HAMPER 40</v>
      </c>
      <c r="K510" s="79">
        <v>107</v>
      </c>
      <c r="L510" s="78">
        <v>0</v>
      </c>
      <c r="M510" s="78">
        <v>4</v>
      </c>
      <c r="N510" s="78">
        <f t="shared" si="91"/>
        <v>40</v>
      </c>
      <c r="O510" s="78">
        <v>0</v>
      </c>
    </row>
    <row r="511" spans="1:15" x14ac:dyDescent="0.3">
      <c r="A511" s="75">
        <v>1</v>
      </c>
      <c r="B511" s="78">
        <f t="shared" si="89"/>
        <v>1114</v>
      </c>
      <c r="C511" s="78"/>
      <c r="D511" s="78"/>
      <c r="E511" s="78">
        <v>1</v>
      </c>
      <c r="F511" s="78">
        <v>0</v>
      </c>
      <c r="G511" s="58" t="s">
        <v>760</v>
      </c>
      <c r="H511" s="78"/>
      <c r="I511" s="58" t="str">
        <f xml:space="preserve"> MID(I510,1,39) &amp; "b11"</f>
        <v xml:space="preserve"> From_ILOX_ChuteStatus.ChuteStatus[40].b11</v>
      </c>
      <c r="J511" s="58" t="str">
        <f t="shared" si="90"/>
        <v>HAMPER 40</v>
      </c>
      <c r="K511" s="79">
        <v>106</v>
      </c>
      <c r="L511" s="78">
        <v>0</v>
      </c>
      <c r="M511" s="78">
        <v>4</v>
      </c>
      <c r="N511" s="78">
        <f t="shared" si="91"/>
        <v>40</v>
      </c>
      <c r="O511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13" sqref="D13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1398</v>
      </c>
      <c r="C4" s="55" t="s">
        <v>1362</v>
      </c>
      <c r="D4" s="55">
        <v>6910</v>
      </c>
      <c r="E4" s="58" t="s">
        <v>1399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1370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1374</v>
      </c>
      <c r="E37" s="81"/>
      <c r="F37" s="58" t="s">
        <v>300</v>
      </c>
      <c r="G37" s="58" t="s">
        <v>1375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2024-01-15T20:38:00Z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